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fons\Pessoal\03.Pos-Graduacao\ITA\Doutorado\01.Disciplinas\PO-205_Metaheuristica\Projeto\"/>
    </mc:Choice>
  </mc:AlternateContent>
  <xr:revisionPtr revIDLastSave="0" documentId="13_ncr:1_{0273C45D-41FE-4394-B34F-DCA4A22DD824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Table4" sheetId="7" r:id="rId1"/>
    <sheet name="Table5" sheetId="6" r:id="rId2"/>
    <sheet name="Table6" sheetId="5" r:id="rId3"/>
    <sheet name="Table7" sheetId="2" r:id="rId4"/>
    <sheet name="Sumário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2" l="1"/>
  <c r="J10" i="2"/>
  <c r="J11" i="2"/>
  <c r="J12" i="2"/>
  <c r="J13" i="2"/>
  <c r="J14" i="2"/>
  <c r="J15" i="2"/>
  <c r="J17" i="2"/>
  <c r="J18" i="2"/>
  <c r="J19" i="2"/>
  <c r="J20" i="2"/>
  <c r="J21" i="2"/>
  <c r="J22" i="2"/>
  <c r="J23" i="2"/>
  <c r="J24" i="2"/>
  <c r="J25" i="2"/>
  <c r="J26" i="2"/>
  <c r="J28" i="2"/>
  <c r="J29" i="2"/>
  <c r="J30" i="2"/>
  <c r="J31" i="2"/>
  <c r="J32" i="2"/>
  <c r="J33" i="2"/>
  <c r="J34" i="2"/>
  <c r="J35" i="2"/>
  <c r="J36" i="2"/>
  <c r="J37" i="2"/>
  <c r="J39" i="2"/>
  <c r="J40" i="2"/>
  <c r="J41" i="2"/>
  <c r="J42" i="2"/>
  <c r="J43" i="2"/>
  <c r="J44" i="2"/>
  <c r="J45" i="2"/>
  <c r="J46" i="2"/>
  <c r="J47" i="2"/>
  <c r="J48" i="2"/>
  <c r="J50" i="2"/>
  <c r="J51" i="2"/>
  <c r="J52" i="2"/>
  <c r="J53" i="2"/>
  <c r="J54" i="2"/>
  <c r="J55" i="2"/>
  <c r="J56" i="2"/>
  <c r="J57" i="2"/>
  <c r="J58" i="2"/>
  <c r="J59" i="2"/>
  <c r="J8" i="2"/>
  <c r="J7" i="2"/>
  <c r="J6" i="2"/>
  <c r="J8" i="5"/>
  <c r="J9" i="5"/>
  <c r="J10" i="5"/>
  <c r="J11" i="5"/>
  <c r="J12" i="5"/>
  <c r="J13" i="5"/>
  <c r="J14" i="5"/>
  <c r="J15" i="5"/>
  <c r="J17" i="5"/>
  <c r="J18" i="5"/>
  <c r="J19" i="5"/>
  <c r="J20" i="5"/>
  <c r="J21" i="5"/>
  <c r="J22" i="5"/>
  <c r="J23" i="5"/>
  <c r="J24" i="5"/>
  <c r="J25" i="5"/>
  <c r="J26" i="5"/>
  <c r="J28" i="5"/>
  <c r="J29" i="5"/>
  <c r="J30" i="5"/>
  <c r="J31" i="5"/>
  <c r="J32" i="5"/>
  <c r="J33" i="5"/>
  <c r="J34" i="5"/>
  <c r="J35" i="5"/>
  <c r="J36" i="5"/>
  <c r="J37" i="5"/>
  <c r="J39" i="5"/>
  <c r="J40" i="5"/>
  <c r="J41" i="5"/>
  <c r="J42" i="5"/>
  <c r="J43" i="5"/>
  <c r="J44" i="5"/>
  <c r="J45" i="5"/>
  <c r="J46" i="5"/>
  <c r="J47" i="5"/>
  <c r="J48" i="5"/>
  <c r="J50" i="5"/>
  <c r="J51" i="5"/>
  <c r="J52" i="5"/>
  <c r="J53" i="5"/>
  <c r="J54" i="5"/>
  <c r="J55" i="5"/>
  <c r="J56" i="5"/>
  <c r="J57" i="5"/>
  <c r="J58" i="5"/>
  <c r="J59" i="5"/>
  <c r="J7" i="5"/>
  <c r="J6" i="5"/>
  <c r="J8" i="6"/>
  <c r="J9" i="6"/>
  <c r="J10" i="6"/>
  <c r="J11" i="6"/>
  <c r="J12" i="6"/>
  <c r="J13" i="6"/>
  <c r="J14" i="6"/>
  <c r="J15" i="6"/>
  <c r="J17" i="6"/>
  <c r="J18" i="6"/>
  <c r="J19" i="6"/>
  <c r="J20" i="6"/>
  <c r="J21" i="6"/>
  <c r="J22" i="6"/>
  <c r="J23" i="6"/>
  <c r="J24" i="6"/>
  <c r="J25" i="6"/>
  <c r="J26" i="6"/>
  <c r="J28" i="6"/>
  <c r="J29" i="6"/>
  <c r="J30" i="6"/>
  <c r="J31" i="6"/>
  <c r="J32" i="6"/>
  <c r="J33" i="6"/>
  <c r="J34" i="6"/>
  <c r="J35" i="6"/>
  <c r="J36" i="6"/>
  <c r="J37" i="6"/>
  <c r="J39" i="6"/>
  <c r="J40" i="6"/>
  <c r="J41" i="6"/>
  <c r="J42" i="6"/>
  <c r="J43" i="6"/>
  <c r="J44" i="6"/>
  <c r="J45" i="6"/>
  <c r="J46" i="6"/>
  <c r="J47" i="6"/>
  <c r="J48" i="6"/>
  <c r="J50" i="6"/>
  <c r="J51" i="6"/>
  <c r="J52" i="6"/>
  <c r="J53" i="6"/>
  <c r="J54" i="6"/>
  <c r="J55" i="6"/>
  <c r="J56" i="6"/>
  <c r="J57" i="6"/>
  <c r="J58" i="6"/>
  <c r="J59" i="6"/>
  <c r="J7" i="6"/>
  <c r="J6" i="6"/>
  <c r="I12" i="2"/>
  <c r="H12" i="2" s="1" a="1"/>
  <c r="H12" i="2" s="1"/>
  <c r="I13" i="2"/>
  <c r="I17" i="2"/>
  <c r="H17" i="2" s="1" a="1"/>
  <c r="H17" i="2" s="1"/>
  <c r="I18" i="2"/>
  <c r="I19" i="2"/>
  <c r="I23" i="2"/>
  <c r="H23" i="2" s="1" a="1"/>
  <c r="H23" i="2" s="1"/>
  <c r="I24" i="2"/>
  <c r="I26" i="2"/>
  <c r="H26" i="2" s="1" a="1"/>
  <c r="H26" i="2" s="1"/>
  <c r="I29" i="2"/>
  <c r="H29" i="2" s="1" a="1"/>
  <c r="H29" i="2" s="1"/>
  <c r="I30" i="2"/>
  <c r="I31" i="2"/>
  <c r="I37" i="2"/>
  <c r="I41" i="2"/>
  <c r="H41" i="2" s="1" a="1"/>
  <c r="H41" i="2" s="1"/>
  <c r="I42" i="2"/>
  <c r="I43" i="2"/>
  <c r="I48" i="2"/>
  <c r="H48" i="2" s="1" a="1"/>
  <c r="H48" i="2" s="1"/>
  <c r="I51" i="2"/>
  <c r="I53" i="2"/>
  <c r="H53" i="2" s="1" a="1"/>
  <c r="H53" i="2" s="1"/>
  <c r="I54" i="2"/>
  <c r="H54" i="2" s="1" a="1"/>
  <c r="H54" i="2" s="1"/>
  <c r="I55" i="2"/>
  <c r="I7" i="2"/>
  <c r="I6" i="2"/>
  <c r="I15" i="5"/>
  <c r="H15" i="5" s="1" a="1"/>
  <c r="H15" i="5" s="1"/>
  <c r="I17" i="5"/>
  <c r="I18" i="5"/>
  <c r="H18" i="5" s="1" a="1"/>
  <c r="H18" i="5" s="1"/>
  <c r="I19" i="5"/>
  <c r="I24" i="5"/>
  <c r="H24" i="5" s="1" a="1"/>
  <c r="H24" i="5" s="1"/>
  <c r="I25" i="5"/>
  <c r="I26" i="5"/>
  <c r="I28" i="5"/>
  <c r="I29" i="5"/>
  <c r="I31" i="5"/>
  <c r="I40" i="5"/>
  <c r="I41" i="5"/>
  <c r="I42" i="5"/>
  <c r="H42" i="5" s="1" a="1"/>
  <c r="H42" i="5" s="1"/>
  <c r="I43" i="5"/>
  <c r="I48" i="5"/>
  <c r="H48" i="5" s="1" a="1"/>
  <c r="H48" i="5" s="1"/>
  <c r="I50" i="5"/>
  <c r="I52" i="5"/>
  <c r="I53" i="5"/>
  <c r="I54" i="5"/>
  <c r="H54" i="5" s="1" a="1"/>
  <c r="H54" i="5" s="1"/>
  <c r="I18" i="6"/>
  <c r="I19" i="6"/>
  <c r="I28" i="6"/>
  <c r="I29" i="6"/>
  <c r="I30" i="6"/>
  <c r="I31" i="6"/>
  <c r="I36" i="6"/>
  <c r="I37" i="6"/>
  <c r="I39" i="6"/>
  <c r="I40" i="6"/>
  <c r="I41" i="6"/>
  <c r="I42" i="6"/>
  <c r="I43" i="6"/>
  <c r="I50" i="6"/>
  <c r="I51" i="6"/>
  <c r="H51" i="6" s="1" a="1"/>
  <c r="H51" i="6" s="1"/>
  <c r="I52" i="6"/>
  <c r="I53" i="6"/>
  <c r="I54" i="6"/>
  <c r="I55" i="6"/>
  <c r="I7" i="5"/>
  <c r="I10" i="2"/>
  <c r="I28" i="2"/>
  <c r="I34" i="2"/>
  <c r="I50" i="2"/>
  <c r="H50" i="2" s="1" a="1"/>
  <c r="H50" i="2" s="1"/>
  <c r="I25" i="6"/>
  <c r="I26" i="6"/>
  <c r="I11" i="6"/>
  <c r="I12" i="6"/>
  <c r="I13" i="6"/>
  <c r="I14" i="6"/>
  <c r="I15" i="6"/>
  <c r="I6" i="6"/>
  <c r="I20" i="2"/>
  <c r="H20" i="2" s="1" a="1"/>
  <c r="H20" i="2" s="1"/>
  <c r="I21" i="2"/>
  <c r="H21" i="2" s="1" a="1"/>
  <c r="H21" i="2" s="1"/>
  <c r="I22" i="2"/>
  <c r="H22" i="2" s="1" a="1"/>
  <c r="H22" i="2" s="1"/>
  <c r="I25" i="2"/>
  <c r="H25" i="2" s="1" a="1"/>
  <c r="H25" i="2" s="1"/>
  <c r="I32" i="2"/>
  <c r="H32" i="2" s="1" a="1"/>
  <c r="H32" i="2" s="1"/>
  <c r="I33" i="2"/>
  <c r="H33" i="2" s="1" a="1"/>
  <c r="H33" i="2" s="1"/>
  <c r="I35" i="2"/>
  <c r="H35" i="2" s="1" a="1"/>
  <c r="H35" i="2" s="1"/>
  <c r="I36" i="2"/>
  <c r="H36" i="2" s="1" a="1"/>
  <c r="H36" i="2" s="1"/>
  <c r="I39" i="2"/>
  <c r="H39" i="2" s="1" a="1"/>
  <c r="H39" i="2" s="1"/>
  <c r="I40" i="2"/>
  <c r="I44" i="2"/>
  <c r="H44" i="2" s="1" a="1"/>
  <c r="H44" i="2" s="1"/>
  <c r="I45" i="2"/>
  <c r="H45" i="2" s="1" a="1"/>
  <c r="H45" i="2" s="1"/>
  <c r="I46" i="2"/>
  <c r="I47" i="2"/>
  <c r="H47" i="2" s="1" a="1"/>
  <c r="H47" i="2" s="1"/>
  <c r="I52" i="2"/>
  <c r="H52" i="2" s="1" a="1"/>
  <c r="H52" i="2" s="1"/>
  <c r="I56" i="2"/>
  <c r="H56" i="2" s="1" a="1"/>
  <c r="H56" i="2" s="1"/>
  <c r="I57" i="2"/>
  <c r="H57" i="2" s="1" a="1"/>
  <c r="H57" i="2" s="1"/>
  <c r="I58" i="2"/>
  <c r="H58" i="2" s="1" a="1"/>
  <c r="H58" i="2" s="1"/>
  <c r="I59" i="2"/>
  <c r="H59" i="2" s="1" a="1"/>
  <c r="H59" i="2" s="1"/>
  <c r="I8" i="2"/>
  <c r="H8" i="2" s="1" a="1"/>
  <c r="H8" i="2" s="1"/>
  <c r="I9" i="2"/>
  <c r="H9" i="2" s="1" a="1"/>
  <c r="H9" i="2" s="1"/>
  <c r="I11" i="2"/>
  <c r="H11" i="2" s="1" a="1"/>
  <c r="H11" i="2" s="1"/>
  <c r="I14" i="2"/>
  <c r="H14" i="2" s="1" a="1"/>
  <c r="H14" i="2" s="1"/>
  <c r="I15" i="2"/>
  <c r="H15" i="2" s="1" a="1"/>
  <c r="H15" i="2" s="1"/>
  <c r="I8" i="5"/>
  <c r="H8" i="5" s="1" a="1"/>
  <c r="H8" i="5" s="1"/>
  <c r="I9" i="5"/>
  <c r="H9" i="5" s="1" a="1"/>
  <c r="H9" i="5" s="1"/>
  <c r="I10" i="5"/>
  <c r="H10" i="5" s="1" a="1"/>
  <c r="H10" i="5" s="1"/>
  <c r="I11" i="5"/>
  <c r="H11" i="5" s="1" a="1"/>
  <c r="H11" i="5" s="1"/>
  <c r="I12" i="5"/>
  <c r="H12" i="5" s="1" a="1"/>
  <c r="H12" i="5" s="1"/>
  <c r="I13" i="5"/>
  <c r="H13" i="5" s="1" a="1"/>
  <c r="H13" i="5" s="1"/>
  <c r="I14" i="5"/>
  <c r="H14" i="5" s="1" a="1"/>
  <c r="H14" i="5" s="1"/>
  <c r="I20" i="5"/>
  <c r="H20" i="5" s="1" a="1"/>
  <c r="H20" i="5" s="1"/>
  <c r="I21" i="5"/>
  <c r="H21" i="5" s="1" a="1"/>
  <c r="H21" i="5" s="1"/>
  <c r="I22" i="5"/>
  <c r="H22" i="5" s="1" a="1"/>
  <c r="H22" i="5" s="1"/>
  <c r="I23" i="5"/>
  <c r="H23" i="5" s="1" a="1"/>
  <c r="H23" i="5" s="1"/>
  <c r="I30" i="5"/>
  <c r="H30" i="5" s="1" a="1"/>
  <c r="H30" i="5" s="1"/>
  <c r="I32" i="5"/>
  <c r="H32" i="5" s="1" a="1"/>
  <c r="H32" i="5" s="1"/>
  <c r="I33" i="5"/>
  <c r="H33" i="5" s="1" a="1"/>
  <c r="H33" i="5" s="1"/>
  <c r="I34" i="5"/>
  <c r="H34" i="5" s="1" a="1"/>
  <c r="H34" i="5" s="1"/>
  <c r="I35" i="5"/>
  <c r="H35" i="5" s="1" a="1"/>
  <c r="H35" i="5" s="1"/>
  <c r="I36" i="5"/>
  <c r="H36" i="5" s="1" a="1"/>
  <c r="H36" i="5" s="1"/>
  <c r="I37" i="5"/>
  <c r="H37" i="5" s="1" a="1"/>
  <c r="H37" i="5" s="1"/>
  <c r="I39" i="5"/>
  <c r="H39" i="5" s="1" a="1"/>
  <c r="H39" i="5" s="1"/>
  <c r="I44" i="5"/>
  <c r="H44" i="5" s="1" a="1"/>
  <c r="H44" i="5" s="1"/>
  <c r="I45" i="5"/>
  <c r="H45" i="5" s="1" a="1"/>
  <c r="H45" i="5" s="1"/>
  <c r="I46" i="5"/>
  <c r="H46" i="5" s="1" a="1"/>
  <c r="H46" i="5" s="1"/>
  <c r="I47" i="5"/>
  <c r="H47" i="5" s="1" a="1"/>
  <c r="H47" i="5" s="1"/>
  <c r="I51" i="5"/>
  <c r="H51" i="5" s="1" a="1"/>
  <c r="H51" i="5" s="1"/>
  <c r="I55" i="5"/>
  <c r="H55" i="5" s="1" a="1"/>
  <c r="H55" i="5" s="1"/>
  <c r="I56" i="5"/>
  <c r="H56" i="5" s="1" a="1"/>
  <c r="H56" i="5" s="1"/>
  <c r="I57" i="5"/>
  <c r="H57" i="5" s="1" a="1"/>
  <c r="H57" i="5" s="1"/>
  <c r="I58" i="5"/>
  <c r="H58" i="5" s="1" a="1"/>
  <c r="H58" i="5" s="1"/>
  <c r="I59" i="5"/>
  <c r="H59" i="5" s="1" a="1"/>
  <c r="H59" i="5" s="1"/>
  <c r="I6" i="5"/>
  <c r="I56" i="6"/>
  <c r="H56" i="6" s="1" a="1"/>
  <c r="H56" i="6" s="1"/>
  <c r="I57" i="6"/>
  <c r="I58" i="6"/>
  <c r="I59" i="6"/>
  <c r="H59" i="6" s="1" a="1"/>
  <c r="H59" i="6" s="1"/>
  <c r="I7" i="6"/>
  <c r="I8" i="6"/>
  <c r="H8" i="6" s="1" a="1"/>
  <c r="H8" i="6" s="1"/>
  <c r="I9" i="6"/>
  <c r="I10" i="6"/>
  <c r="I17" i="6"/>
  <c r="H17" i="6" s="1" a="1"/>
  <c r="H17" i="6" s="1"/>
  <c r="I20" i="6"/>
  <c r="H20" i="6" s="1" a="1"/>
  <c r="H20" i="6" s="1"/>
  <c r="I21" i="6"/>
  <c r="I22" i="6"/>
  <c r="I23" i="6"/>
  <c r="I24" i="6"/>
  <c r="H24" i="6" s="1" a="1"/>
  <c r="H24" i="6" s="1"/>
  <c r="I32" i="6"/>
  <c r="H32" i="6" s="1" a="1"/>
  <c r="H32" i="6" s="1"/>
  <c r="I33" i="6"/>
  <c r="H33" i="6" s="1" a="1"/>
  <c r="H33" i="6" s="1"/>
  <c r="I34" i="6"/>
  <c r="I35" i="6"/>
  <c r="H35" i="6" s="1" a="1"/>
  <c r="H35" i="6" s="1"/>
  <c r="I44" i="6"/>
  <c r="I45" i="6"/>
  <c r="H45" i="6" s="1" a="1"/>
  <c r="H45" i="6" s="1"/>
  <c r="I46" i="6"/>
  <c r="H46" i="6" s="1" a="1"/>
  <c r="H46" i="6" s="1"/>
  <c r="I47" i="6"/>
  <c r="I48" i="6"/>
  <c r="H44" i="6" l="1" a="1"/>
  <c r="H44" i="6" s="1"/>
  <c r="H34" i="6" a="1"/>
  <c r="H34" i="6" s="1"/>
  <c r="H6" i="5" a="1"/>
  <c r="H6" i="5" s="1"/>
  <c r="H24" i="2" a="1"/>
  <c r="H24" i="2" s="1"/>
  <c r="H37" i="2" a="1"/>
  <c r="H37" i="2" s="1"/>
  <c r="H13" i="2" a="1"/>
  <c r="H13" i="2" s="1"/>
  <c r="H7" i="2" a="1"/>
  <c r="H7" i="2" s="1"/>
  <c r="H43" i="5" a="1"/>
  <c r="H43" i="5" s="1"/>
  <c r="H31" i="5" a="1"/>
  <c r="H31" i="5" s="1"/>
  <c r="H17" i="5" a="1"/>
  <c r="H17" i="5" s="1"/>
  <c r="H52" i="5" a="1"/>
  <c r="H52" i="5" s="1"/>
  <c r="H26" i="5" a="1"/>
  <c r="H26" i="5" s="1"/>
  <c r="H50" i="5" a="1"/>
  <c r="H50" i="5" s="1"/>
  <c r="H19" i="5" a="1"/>
  <c r="H19" i="5" s="1"/>
  <c r="H53" i="5" a="1"/>
  <c r="H53" i="5" s="1"/>
  <c r="H29" i="5" a="1"/>
  <c r="H29" i="5" s="1"/>
  <c r="H28" i="5" a="1"/>
  <c r="H28" i="5" s="1"/>
  <c r="H41" i="5" a="1"/>
  <c r="H41" i="5" s="1"/>
  <c r="H40" i="5" a="1"/>
  <c r="H40" i="5" s="1"/>
  <c r="H25" i="5" a="1"/>
  <c r="H25" i="5" s="1"/>
  <c r="H31" i="6" a="1"/>
  <c r="H31" i="6" s="1"/>
  <c r="H42" i="6" a="1"/>
  <c r="H42" i="6" s="1"/>
  <c r="H43" i="6" a="1"/>
  <c r="H43" i="6" s="1"/>
  <c r="H30" i="6" a="1"/>
  <c r="H30" i="6" s="1"/>
  <c r="H29" i="6" a="1"/>
  <c r="H29" i="6" s="1"/>
  <c r="H55" i="6" a="1"/>
  <c r="H55" i="6" s="1"/>
  <c r="H19" i="6" a="1"/>
  <c r="H19" i="6" s="1"/>
  <c r="H54" i="6" a="1"/>
  <c r="H54" i="6" s="1"/>
  <c r="H18" i="6" a="1"/>
  <c r="H18" i="6" s="1"/>
  <c r="H53" i="6" a="1"/>
  <c r="H53" i="6" s="1"/>
  <c r="H41" i="6" a="1"/>
  <c r="H41" i="6" s="1"/>
  <c r="H52" i="6" a="1"/>
  <c r="H52" i="6" s="1"/>
  <c r="H10" i="6" a="1"/>
  <c r="H10" i="6" s="1"/>
  <c r="H7" i="5" a="1"/>
  <c r="H7" i="5" s="1"/>
  <c r="H55" i="2" a="1"/>
  <c r="H55" i="2" s="1"/>
  <c r="H28" i="2" a="1"/>
  <c r="H28" i="2" s="1"/>
  <c r="H51" i="2" a="1"/>
  <c r="H51" i="2" s="1"/>
  <c r="H42" i="2" a="1"/>
  <c r="H42" i="2" s="1"/>
  <c r="H30" i="2" a="1"/>
  <c r="H30" i="2" s="1"/>
  <c r="H43" i="2" a="1"/>
  <c r="H43" i="2" s="1"/>
  <c r="H34" i="2" a="1"/>
  <c r="H34" i="2" s="1"/>
  <c r="H10" i="2" a="1"/>
  <c r="H10" i="2" s="1"/>
  <c r="H31" i="2" a="1"/>
  <c r="H31" i="2" s="1"/>
  <c r="H18" i="2" a="1"/>
  <c r="H18" i="2" s="1"/>
  <c r="H19" i="2" a="1"/>
  <c r="H19" i="2" s="1"/>
  <c r="H46" i="2" a="1"/>
  <c r="H46" i="2" s="1"/>
  <c r="H40" i="2" a="1"/>
  <c r="H40" i="2" s="1"/>
  <c r="H39" i="6" a="1"/>
  <c r="H39" i="6" s="1"/>
  <c r="H25" i="6" a="1"/>
  <c r="H25" i="6" s="1"/>
  <c r="H26" i="6" a="1"/>
  <c r="H26" i="6" s="1"/>
  <c r="H40" i="6" a="1"/>
  <c r="H40" i="6" s="1"/>
  <c r="H28" i="6" a="1"/>
  <c r="H28" i="6" s="1"/>
  <c r="H58" i="6" a="1"/>
  <c r="H58" i="6" s="1"/>
  <c r="H57" i="6" a="1"/>
  <c r="H57" i="6" s="1"/>
  <c r="H37" i="6" a="1"/>
  <c r="H37" i="6" s="1"/>
  <c r="H47" i="6" a="1"/>
  <c r="H47" i="6" s="1"/>
  <c r="H23" i="6" a="1"/>
  <c r="H23" i="6" s="1"/>
  <c r="H22" i="6" a="1"/>
  <c r="H22" i="6" s="1"/>
  <c r="H50" i="6" a="1"/>
  <c r="H50" i="6" s="1"/>
  <c r="H48" i="6" a="1"/>
  <c r="H48" i="6" s="1"/>
  <c r="H36" i="6" a="1"/>
  <c r="H36" i="6" s="1"/>
  <c r="H21" i="6" a="1"/>
  <c r="H21" i="6" s="1"/>
  <c r="H14" i="6" a="1"/>
  <c r="H14" i="6" s="1"/>
  <c r="H13" i="6" a="1"/>
  <c r="H13" i="6" s="1"/>
  <c r="H15" i="6" a="1"/>
  <c r="H15" i="6" s="1"/>
  <c r="H12" i="6" a="1"/>
  <c r="H12" i="6" s="1"/>
  <c r="H11" i="6" a="1"/>
  <c r="H11" i="6" s="1"/>
  <c r="H9" i="6" a="1"/>
  <c r="H9" i="6" s="1"/>
  <c r="H7" i="6" a="1"/>
  <c r="H7" i="6" s="1"/>
  <c r="H6" i="6" a="1"/>
  <c r="H6" i="6" s="1"/>
  <c r="H6" i="2" a="1"/>
  <c r="H6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<sst xmlns="http://schemas.openxmlformats.org/spreadsheetml/2006/main" count="628" uniqueCount="211">
  <si>
    <t>Results  for  the  50 instances of Set1.</t>
  </si>
  <si>
    <t>n</t>
  </si>
  <si>
    <t>#</t>
  </si>
  <si>
    <t>LB</t>
  </si>
  <si>
    <t>Best</t>
  </si>
  <si>
    <t>GA</t>
  </si>
  <si>
    <t>SC</t>
  </si>
  <si>
    <t>VNS</t>
  </si>
  <si>
    <t>Best known</t>
  </si>
  <si>
    <t>Avg.</t>
  </si>
  <si>
    <t>(Std)</t>
  </si>
  <si>
    <t>Avg. time</t>
  </si>
  <si>
    <r>
      <rPr>
        <sz val="12"/>
        <color rgb="FF181818"/>
        <rFont val="Arial"/>
        <family val="2"/>
      </rPr>
      <t>0.Dl</t>
    </r>
  </si>
  <si>
    <t>Table4</t>
  </si>
  <si>
    <t>Table 5</t>
  </si>
  <si>
    <r>
      <rPr>
        <sz val="12"/>
        <color rgb="FF1A1A1A"/>
        <rFont val="Arial"/>
        <family val="2"/>
      </rPr>
      <t xml:space="preserve">Results  for  the  50 instances of class Bl  of  </t>
    </r>
    <r>
      <rPr>
        <sz val="12"/>
        <color rgb="FF2B2B2B"/>
        <rFont val="Arial"/>
        <family val="2"/>
      </rPr>
      <t xml:space="preserve">Set2 (linear-cost  </t>
    </r>
    <r>
      <rPr>
        <sz val="12"/>
        <color rgb="FF1A1A1A"/>
        <rFont val="Arial"/>
        <family val="2"/>
      </rPr>
      <t>function)</t>
    </r>
    <r>
      <rPr>
        <sz val="12"/>
        <color rgb="FF525252"/>
        <rFont val="Arial"/>
        <family val="2"/>
      </rPr>
      <t>.</t>
    </r>
  </si>
  <si>
    <r>
      <rPr>
        <i/>
        <sz val="12"/>
        <color rgb="FF1A1A1A"/>
        <rFont val="Arial"/>
        <family val="2"/>
      </rPr>
      <t>n</t>
    </r>
  </si>
  <si>
    <r>
      <rPr>
        <sz val="12"/>
        <color rgb="FF2B2B2B"/>
        <rFont val="Arial"/>
        <family val="2"/>
      </rPr>
      <t>#</t>
    </r>
  </si>
  <si>
    <r>
      <rPr>
        <b/>
        <sz val="12"/>
        <color rgb="FF010101"/>
        <rFont val="Arial"/>
        <family val="2"/>
      </rPr>
      <t>LB</t>
    </r>
  </si>
  <si>
    <r>
      <rPr>
        <b/>
        <sz val="12"/>
        <color rgb="FF010101"/>
        <rFont val="Arial"/>
        <family val="2"/>
      </rPr>
      <t>Best known</t>
    </r>
  </si>
  <si>
    <r>
      <rPr>
        <b/>
        <sz val="12"/>
        <color rgb="FF010101"/>
        <rFont val="Arial"/>
        <family val="2"/>
      </rPr>
      <t>GA</t>
    </r>
  </si>
  <si>
    <r>
      <rPr>
        <b/>
        <sz val="12"/>
        <color rgb="FF010101"/>
        <rFont val="Arial"/>
        <family val="2"/>
      </rPr>
      <t>SC</t>
    </r>
  </si>
  <si>
    <r>
      <rPr>
        <b/>
        <sz val="12"/>
        <color rgb="FF010101"/>
        <rFont val="Arial"/>
        <family val="2"/>
      </rPr>
      <t>VNS</t>
    </r>
  </si>
  <si>
    <r>
      <rPr>
        <b/>
        <sz val="12"/>
        <color rgb="FF010101"/>
        <rFont val="Arial"/>
        <family val="2"/>
      </rPr>
      <t>Best</t>
    </r>
  </si>
  <si>
    <r>
      <rPr>
        <b/>
        <sz val="12"/>
        <color rgb="FF010101"/>
        <rFont val="Arial"/>
        <family val="2"/>
      </rPr>
      <t>Avg.</t>
    </r>
  </si>
  <si>
    <r>
      <rPr>
        <b/>
        <sz val="12"/>
        <color rgb="FF010101"/>
        <rFont val="Arial"/>
        <family val="2"/>
      </rPr>
      <t>(Std)</t>
    </r>
  </si>
  <si>
    <r>
      <rPr>
        <b/>
        <sz val="12"/>
        <color rgb="FF010101"/>
        <rFont val="Arial"/>
        <family val="2"/>
      </rPr>
      <t xml:space="preserve">Avg. </t>
    </r>
    <r>
      <rPr>
        <b/>
        <sz val="12"/>
        <color rgb="FF1A1A1A"/>
        <rFont val="Arial"/>
        <family val="2"/>
      </rPr>
      <t>time</t>
    </r>
  </si>
  <si>
    <r>
      <rPr>
        <b/>
        <sz val="12"/>
        <color rgb="FF010101"/>
        <rFont val="Arial"/>
        <family val="2"/>
      </rPr>
      <t>Avg. time</t>
    </r>
  </si>
  <si>
    <r>
      <rPr>
        <sz val="12"/>
        <color rgb="FF1A1A1A"/>
        <rFont val="Arial"/>
        <family val="2"/>
      </rPr>
      <t>24</t>
    </r>
    <r>
      <rPr>
        <sz val="12"/>
        <color rgb="FF010101"/>
        <rFont val="Arial"/>
        <family val="2"/>
      </rPr>
      <t>..</t>
    </r>
    <r>
      <rPr>
        <sz val="12"/>
        <color rgb="FF1A1A1A"/>
        <rFont val="Arial"/>
        <family val="2"/>
      </rPr>
      <t>920</t>
    </r>
  </si>
  <si>
    <r>
      <rPr>
        <sz val="12"/>
        <color rgb="FF1A1A1A"/>
        <rFont val="Arial"/>
        <family val="2"/>
      </rPr>
      <t>251.050</t>
    </r>
    <r>
      <rPr>
        <sz val="12"/>
        <color rgb="FF525252"/>
        <rFont val="Arial"/>
        <family val="2"/>
      </rPr>
      <t>.</t>
    </r>
    <r>
      <rPr>
        <sz val="12"/>
        <color rgb="FF1A1A1A"/>
        <rFont val="Arial"/>
        <family val="2"/>
      </rPr>
      <t>00</t>
    </r>
  </si>
  <si>
    <r>
      <rPr>
        <sz val="12"/>
        <color rgb="FF1A1A1A"/>
        <rFont val="Arial"/>
        <family val="2"/>
      </rPr>
      <t>Results  for  the  50 instances of class B2 of  Set2 (</t>
    </r>
    <r>
      <rPr>
        <sz val="12"/>
        <color rgb="FF2D2D2D"/>
        <rFont val="Arial"/>
        <family val="2"/>
      </rPr>
      <t xml:space="preserve">concave </t>
    </r>
    <r>
      <rPr>
        <sz val="12"/>
        <color rgb="FF1A1A1A"/>
        <rFont val="Arial"/>
        <family val="2"/>
      </rPr>
      <t>cost function).</t>
    </r>
  </si>
  <si>
    <r>
      <rPr>
        <sz val="12"/>
        <color rgb="FF1A1A1A"/>
        <rFont val="Arial"/>
        <family val="2"/>
      </rPr>
      <t>#</t>
    </r>
  </si>
  <si>
    <r>
      <rPr>
        <sz val="12"/>
        <color rgb="FF2D2D2D"/>
        <rFont val="Arial"/>
        <family val="2"/>
      </rPr>
      <t>(0.Dl)</t>
    </r>
  </si>
  <si>
    <r>
      <rPr>
        <sz val="12"/>
        <color rgb="FF1A1A1A"/>
        <rFont val="Arial"/>
        <family val="2"/>
      </rPr>
      <t>0.Dl</t>
    </r>
  </si>
  <si>
    <t>Table 6</t>
  </si>
  <si>
    <r>
      <rPr>
        <sz val="12"/>
        <color rgb="FF1C1C1C"/>
        <rFont val="Arial"/>
        <family val="2"/>
      </rPr>
      <t xml:space="preserve">Results  for  the  50 </t>
    </r>
    <r>
      <rPr>
        <sz val="12"/>
        <color rgb="FF010101"/>
        <rFont val="Arial"/>
        <family val="2"/>
      </rPr>
      <t>in</t>
    </r>
    <r>
      <rPr>
        <sz val="12"/>
        <color rgb="FF2F2F2F"/>
        <rFont val="Arial"/>
        <family val="2"/>
      </rPr>
      <t xml:space="preserve">stances </t>
    </r>
    <r>
      <rPr>
        <sz val="12"/>
        <color rgb="FF1C1C1C"/>
        <rFont val="Arial"/>
        <family val="2"/>
      </rPr>
      <t xml:space="preserve">of class B3 of  </t>
    </r>
    <r>
      <rPr>
        <sz val="12"/>
        <color rgb="FF2F2F2F"/>
        <rFont val="Arial"/>
        <family val="2"/>
      </rPr>
      <t>Se</t>
    </r>
    <r>
      <rPr>
        <sz val="12"/>
        <color rgb="FF010101"/>
        <rFont val="Arial"/>
        <family val="2"/>
      </rPr>
      <t>t</t>
    </r>
    <r>
      <rPr>
        <sz val="12"/>
        <color rgb="FF2F2F2F"/>
        <rFont val="Arial"/>
        <family val="2"/>
      </rPr>
      <t>2 (co</t>
    </r>
    <r>
      <rPr>
        <sz val="12"/>
        <color rgb="FF010101"/>
        <rFont val="Arial"/>
        <family val="2"/>
      </rPr>
      <t>n</t>
    </r>
    <r>
      <rPr>
        <sz val="12"/>
        <color rgb="FF1C1C1C"/>
        <rFont val="Arial"/>
        <family val="2"/>
      </rPr>
      <t>vex  cost f</t>
    </r>
    <r>
      <rPr>
        <sz val="12"/>
        <color rgb="FF010101"/>
        <rFont val="Arial"/>
        <family val="2"/>
      </rPr>
      <t>un</t>
    </r>
    <r>
      <rPr>
        <sz val="12"/>
        <color rgb="FF1C1C1C"/>
        <rFont val="Arial"/>
        <family val="2"/>
      </rPr>
      <t>ct</t>
    </r>
    <r>
      <rPr>
        <sz val="12"/>
        <color rgb="FF010101"/>
        <rFont val="Arial"/>
        <family val="2"/>
      </rPr>
      <t>i</t>
    </r>
    <r>
      <rPr>
        <sz val="12"/>
        <color rgb="FF1C1C1C"/>
        <rFont val="Arial"/>
        <family val="2"/>
      </rPr>
      <t>o</t>
    </r>
    <r>
      <rPr>
        <sz val="12"/>
        <color rgb="FF010101"/>
        <rFont val="Arial"/>
        <family val="2"/>
      </rPr>
      <t>n</t>
    </r>
    <r>
      <rPr>
        <sz val="12"/>
        <color rgb="FF2F2F2F"/>
        <rFont val="Arial"/>
        <family val="2"/>
      </rPr>
      <t>)</t>
    </r>
    <r>
      <rPr>
        <sz val="12"/>
        <color rgb="FF525252"/>
        <rFont val="Arial"/>
        <family val="2"/>
      </rPr>
      <t>.</t>
    </r>
  </si>
  <si>
    <r>
      <rPr>
        <i/>
        <sz val="12"/>
        <color rgb="FF010101"/>
        <rFont val="Arial"/>
        <family val="2"/>
      </rPr>
      <t>n</t>
    </r>
  </si>
  <si>
    <r>
      <rPr>
        <sz val="12"/>
        <color rgb="FF2F2F2F"/>
        <rFont val="Arial"/>
        <family val="2"/>
      </rPr>
      <t>#</t>
    </r>
  </si>
  <si>
    <r>
      <rPr>
        <b/>
        <sz val="12"/>
        <color rgb="FF010101"/>
        <rFont val="Arial"/>
        <family val="2"/>
      </rPr>
      <t xml:space="preserve">Avg. </t>
    </r>
    <r>
      <rPr>
        <b/>
        <sz val="12"/>
        <color rgb="FF1C1C1C"/>
        <rFont val="Arial"/>
        <family val="2"/>
      </rPr>
      <t>time</t>
    </r>
  </si>
  <si>
    <r>
      <rPr>
        <sz val="12"/>
        <color rgb="FF1C1C1C"/>
        <rFont val="Arial"/>
        <family val="2"/>
      </rPr>
      <t>19.014.00</t>
    </r>
  </si>
  <si>
    <r>
      <rPr>
        <sz val="12"/>
        <color rgb="FF1C1C1C"/>
        <rFont val="Arial"/>
        <family val="2"/>
      </rPr>
      <t>35.463.40</t>
    </r>
  </si>
  <si>
    <r>
      <rPr>
        <sz val="12"/>
        <color rgb="FF1C1C1C"/>
        <rFont val="Arial"/>
        <family val="2"/>
      </rPr>
      <t>35.437.00</t>
    </r>
  </si>
  <si>
    <r>
      <rPr>
        <sz val="12"/>
        <color rgb="FF1C1C1C"/>
        <rFont val="Arial"/>
        <family val="2"/>
      </rPr>
      <t>36.495.40</t>
    </r>
  </si>
  <si>
    <r>
      <rPr>
        <sz val="12"/>
        <color rgb="FF2F2F2F"/>
        <rFont val="Arial"/>
        <family val="2"/>
      </rPr>
      <t>33</t>
    </r>
    <r>
      <rPr>
        <sz val="12"/>
        <color rgb="FF010101"/>
        <rFont val="Arial"/>
        <family val="2"/>
      </rPr>
      <t>.4</t>
    </r>
    <r>
      <rPr>
        <sz val="12"/>
        <color rgb="FF1C1C1C"/>
        <rFont val="Arial"/>
        <family val="2"/>
      </rPr>
      <t>57.50</t>
    </r>
  </si>
  <si>
    <r>
      <rPr>
        <sz val="12"/>
        <color rgb="FF010101"/>
        <rFont val="Arial"/>
        <family val="2"/>
      </rPr>
      <t>177.433.30</t>
    </r>
  </si>
  <si>
    <r>
      <rPr>
        <sz val="12"/>
        <color rgb="FF2F2F2F"/>
        <rFont val="Arial"/>
        <family val="2"/>
      </rPr>
      <t>356.486</t>
    </r>
    <r>
      <rPr>
        <sz val="12"/>
        <color rgb="FF010101"/>
        <rFont val="Arial"/>
        <family val="2"/>
      </rPr>
      <t>.4</t>
    </r>
    <r>
      <rPr>
        <sz val="12"/>
        <color rgb="FF1C1C1C"/>
        <rFont val="Arial"/>
        <family val="2"/>
      </rPr>
      <t>0</t>
    </r>
  </si>
  <si>
    <r>
      <rPr>
        <sz val="12"/>
        <color rgb="FF1C1C1C"/>
        <rFont val="Arial"/>
        <family val="2"/>
      </rPr>
      <t>372.436.20</t>
    </r>
  </si>
  <si>
    <t>Table 7</t>
  </si>
  <si>
    <t>H&amp;Sconc100-2-1.txt</t>
  </si>
  <si>
    <t>H&amp;Sconc100-2-10.txt</t>
  </si>
  <si>
    <t>H&amp;Sconc100-2-2.txt</t>
  </si>
  <si>
    <t>H&amp;Sconc100-2-3.txt</t>
  </si>
  <si>
    <t>H&amp;Sconc100-2-4.txt</t>
  </si>
  <si>
    <t>H&amp;Sconc100-2-5.txt</t>
  </si>
  <si>
    <t>H&amp;Sconc100-2-6.txt</t>
  </si>
  <si>
    <t>H&amp;Sconc100-2-7.txt</t>
  </si>
  <si>
    <t>H&amp;Sconc100-2-8.txt</t>
  </si>
  <si>
    <t>H&amp;Sconc100-2-9.txt</t>
  </si>
  <si>
    <t>H&amp;Sconc1000-2-1.txt</t>
  </si>
  <si>
    <t>H&amp;Sconc1000-2-10.txt</t>
  </si>
  <si>
    <t>H&amp;Sconc1000-2-2.txt</t>
  </si>
  <si>
    <t>H&amp;Sconc1000-2-3.txt</t>
  </si>
  <si>
    <t>H&amp;Sconc1000-2-4.txt</t>
  </si>
  <si>
    <t>H&amp;Sconc1000-2-5.txt</t>
  </si>
  <si>
    <t>H&amp;Sconc1000-2-6.txt</t>
  </si>
  <si>
    <t>H&amp;Sconc1000-2-7.txt</t>
  </si>
  <si>
    <t>H&amp;Sconc1000-2-8.txt</t>
  </si>
  <si>
    <t>H&amp;Sconc1000-2-9.txt</t>
  </si>
  <si>
    <t>H&amp;Sconc200-2-1.txt</t>
  </si>
  <si>
    <t>H&amp;Sconc200-2-10.txt</t>
  </si>
  <si>
    <t>H&amp;Sconc200-2-2.txt</t>
  </si>
  <si>
    <t>H&amp;Sconc200-2-3.txt</t>
  </si>
  <si>
    <t>H&amp;Sconc200-2-4.txt</t>
  </si>
  <si>
    <t>H&amp;Sconc200-2-5.txt</t>
  </si>
  <si>
    <t>H&amp;Sconc200-2-6.txt</t>
  </si>
  <si>
    <t>H&amp;Sconc200-2-7.txt</t>
  </si>
  <si>
    <t>H&amp;Sconc200-2-8.txt</t>
  </si>
  <si>
    <t>H&amp;Sconc200-2-9.txt</t>
  </si>
  <si>
    <t>H&amp;Sconc2000-2-1.txt</t>
  </si>
  <si>
    <t>H&amp;Sconc2000-2-10.txt</t>
  </si>
  <si>
    <t>H&amp;Sconc2000-2-2.txt</t>
  </si>
  <si>
    <t>H&amp;Sconc2000-2-3.txt</t>
  </si>
  <si>
    <t>H&amp;Sconc2000-2-4.txt</t>
  </si>
  <si>
    <t>H&amp;Sconc2000-2-5.txt</t>
  </si>
  <si>
    <t>H&amp;Sconc2000-2-6.txt</t>
  </si>
  <si>
    <t>H&amp;Sconc2000-2-7.txt</t>
  </si>
  <si>
    <t>H&amp;Sconc2000-2-8.txt</t>
  </si>
  <si>
    <t>H&amp;Sconc2000-2-9.txt</t>
  </si>
  <si>
    <t>H&amp;Sconc500-2-1.txt</t>
  </si>
  <si>
    <t>H&amp;Sconc500-2-10.txt</t>
  </si>
  <si>
    <t>H&amp;Sconc500-2-2.txt</t>
  </si>
  <si>
    <t>H&amp;Sconc500-2-3.txt</t>
  </si>
  <si>
    <t>H&amp;Sconc500-2-4.txt</t>
  </si>
  <si>
    <t>H&amp;Sconc500-2-5.txt</t>
  </si>
  <si>
    <t>H&amp;Sconc500-2-6.txt</t>
  </si>
  <si>
    <t>H&amp;Sconc500-2-7.txt</t>
  </si>
  <si>
    <t>H&amp;Sconc500-2-8.txt</t>
  </si>
  <si>
    <t>H&amp;Sconc500-2-9.txt</t>
  </si>
  <si>
    <t>H&amp;Sconv100-3-1.txt</t>
  </si>
  <si>
    <t>H&amp;Sconv100-3-10.txt</t>
  </si>
  <si>
    <t>H&amp;Sconv100-3-2.txt</t>
  </si>
  <si>
    <t>H&amp;Sconv100-3-3.txt</t>
  </si>
  <si>
    <t>H&amp;Sconv100-3-4.txt</t>
  </si>
  <si>
    <t>H&amp;Sconv100-3-5.txt</t>
  </si>
  <si>
    <t>H&amp;Sconv100-3-6.txt</t>
  </si>
  <si>
    <t>H&amp;Sconv100-3-7.txt</t>
  </si>
  <si>
    <t>H&amp;Sconv100-3-8.txt</t>
  </si>
  <si>
    <t>H&amp;Sconv100-3-9.txt</t>
  </si>
  <si>
    <t>H&amp;Sconv1000-3-1.txt</t>
  </si>
  <si>
    <t>H&amp;Sconv1000-3-10.txt</t>
  </si>
  <si>
    <t>H&amp;Sconv1000-3-2.txt</t>
  </si>
  <si>
    <t>H&amp;Sconv1000-3-3.txt</t>
  </si>
  <si>
    <t>H&amp;Sconv1000-3-4.txt</t>
  </si>
  <si>
    <t>H&amp;Sconv1000-3-5.txt</t>
  </si>
  <si>
    <t>H&amp;Sconv1000-3-6.txt</t>
  </si>
  <si>
    <t>H&amp;Sconv1000-3-7.txt</t>
  </si>
  <si>
    <t>H&amp;Sconv1000-3-8.txt</t>
  </si>
  <si>
    <t>H&amp;Sconv1000-3-9.txt</t>
  </si>
  <si>
    <t>H&amp;Sconv200-3-1.txt</t>
  </si>
  <si>
    <t>H&amp;Sconv200-3-10.txt</t>
  </si>
  <si>
    <t>H&amp;Sconv200-3-2.txt</t>
  </si>
  <si>
    <t>H&amp;Sconv200-3-3.txt</t>
  </si>
  <si>
    <t>H&amp;Sconv200-3-4.txt</t>
  </si>
  <si>
    <t>H&amp;Sconv200-3-5.txt</t>
  </si>
  <si>
    <t>H&amp;Sconv200-3-6.txt</t>
  </si>
  <si>
    <t>H&amp;Sconv200-3-7.txt</t>
  </si>
  <si>
    <t>H&amp;Sconv200-3-8.txt</t>
  </si>
  <si>
    <t>H&amp;Sconv200-3-9.txt</t>
  </si>
  <si>
    <t>H&amp;Sconv2000-3-1.txt</t>
  </si>
  <si>
    <t>H&amp;Sconv2000-3-10.txt</t>
  </si>
  <si>
    <t>H&amp;Sconv2000-3-2.txt</t>
  </si>
  <si>
    <t>H&amp;Sconv2000-3-3.txt</t>
  </si>
  <si>
    <t>H&amp;Sconv2000-3-4.txt</t>
  </si>
  <si>
    <t>H&amp;Sconv2000-3-5.txt</t>
  </si>
  <si>
    <t>H&amp;Sconv2000-3-6.txt</t>
  </si>
  <si>
    <t>H&amp;Sconv2000-3-7.txt</t>
  </si>
  <si>
    <t>H&amp;Sconv2000-3-8.txt</t>
  </si>
  <si>
    <t>H&amp;Sconv2000-3-9.txt</t>
  </si>
  <si>
    <t>H&amp;Sconv500-3-1.txt</t>
  </si>
  <si>
    <t>H&amp;Sconv500-3-10.txt</t>
  </si>
  <si>
    <t>H&amp;Sconv500-3-2.txt</t>
  </si>
  <si>
    <t>H&amp;Sconv500-3-3.txt</t>
  </si>
  <si>
    <t>H&amp;Sconv500-3-4.txt</t>
  </si>
  <si>
    <t>H&amp;Sconv500-3-5.txt</t>
  </si>
  <si>
    <t>H&amp;Sconv500-3-6.txt</t>
  </si>
  <si>
    <t>H&amp;Sconv500-3-7.txt</t>
  </si>
  <si>
    <t>H&amp;Sconv500-3-8.txt</t>
  </si>
  <si>
    <t>H&amp;Sconv500-3-9.txt</t>
  </si>
  <si>
    <t>H&amp;Slin100-1-1.txt</t>
  </si>
  <si>
    <t>H&amp;Slin100-1-10.txt</t>
  </si>
  <si>
    <t>H&amp;Slin100-1-2.txt</t>
  </si>
  <si>
    <t>H&amp;Slin100-1-3.txt</t>
  </si>
  <si>
    <t>H&amp;Slin100-1-4.txt</t>
  </si>
  <si>
    <t>H&amp;Slin100-1-5.txt</t>
  </si>
  <si>
    <t>H&amp;Slin100-1-6.txt</t>
  </si>
  <si>
    <t>H&amp;Slin100-1-7.txt</t>
  </si>
  <si>
    <t>H&amp;Slin100-1-8.txt</t>
  </si>
  <si>
    <t>H&amp;Slin100-1-9.txt</t>
  </si>
  <si>
    <t>H&amp;Slin1000-1-1.txt</t>
  </si>
  <si>
    <t>H&amp;Slin1000-1-10.txt</t>
  </si>
  <si>
    <t>H&amp;Slin1000-1-2.txt</t>
  </si>
  <si>
    <t>H&amp;Slin1000-1-3.txt</t>
  </si>
  <si>
    <t>H&amp;Slin1000-1-4.txt</t>
  </si>
  <si>
    <t>H&amp;Slin1000-1-5.txt</t>
  </si>
  <si>
    <t>H&amp;Slin1000-1-6.txt</t>
  </si>
  <si>
    <t>H&amp;Slin1000-1-7.txt</t>
  </si>
  <si>
    <t>H&amp;Slin1000-1-8.txt</t>
  </si>
  <si>
    <t>H&amp;Slin1000-1-9.txt</t>
  </si>
  <si>
    <t>H&amp;Slin200-1-1.txt</t>
  </si>
  <si>
    <t>H&amp;Slin200-1-10.txt</t>
  </si>
  <si>
    <t>H&amp;Slin200-1-2.txt</t>
  </si>
  <si>
    <t>H&amp;Slin200-1-3.txt</t>
  </si>
  <si>
    <t>H&amp;Slin200-1-4.txt</t>
  </si>
  <si>
    <t>H&amp;Slin200-1-5.txt</t>
  </si>
  <si>
    <t>H&amp;Slin200-1-6.txt</t>
  </si>
  <si>
    <t>H&amp;Slin200-1-7.txt</t>
  </si>
  <si>
    <t>H&amp;Slin200-1-8.txt</t>
  </si>
  <si>
    <t>H&amp;Slin200-1-9.txt</t>
  </si>
  <si>
    <t>H&amp;Slin2000-1-1.txt</t>
  </si>
  <si>
    <t>H&amp;Slin2000-1-10.txt</t>
  </si>
  <si>
    <t>H&amp;Slin2000-1-2.txt</t>
  </si>
  <si>
    <t>H&amp;Slin2000-1-3.txt</t>
  </si>
  <si>
    <t>H&amp;Slin2000-1-4.txt</t>
  </si>
  <si>
    <t>H&amp;Slin2000-1-5.txt</t>
  </si>
  <si>
    <t>H&amp;Slin2000-1-6.txt</t>
  </si>
  <si>
    <t>H&amp;Slin2000-1-7.txt</t>
  </si>
  <si>
    <t>H&amp;Slin2000-1-8.txt</t>
  </si>
  <si>
    <t>H&amp;Slin2000-1-9.txt</t>
  </si>
  <si>
    <t>H&amp;Slin500-1-1.txt</t>
  </si>
  <si>
    <t>H&amp;Slin500-1-10.txt</t>
  </si>
  <si>
    <t>H&amp;Slin500-1-2.txt</t>
  </si>
  <si>
    <t>H&amp;Slin500-1-3.txt</t>
  </si>
  <si>
    <t>H&amp;Slin500-1-4.txt</t>
  </si>
  <si>
    <t>H&amp;Slin500-1-5.txt</t>
  </si>
  <si>
    <t>H&amp;Slin500-1-6.txt</t>
  </si>
  <si>
    <t>H&amp;Slin500-1-7.txt</t>
  </si>
  <si>
    <t>H&amp;Slin500-1-8.txt</t>
  </si>
  <si>
    <t>H&amp;Slin500-1-9.txt</t>
  </si>
  <si>
    <t>INSTÂNCIAS DropBox</t>
  </si>
  <si>
    <t>Busca Local</t>
  </si>
  <si>
    <t>SA</t>
  </si>
  <si>
    <t>Gulosa FFD</t>
  </si>
  <si>
    <t>Aleatoria Viavel</t>
  </si>
  <si>
    <t>myBest</t>
  </si>
  <si>
    <t>myBest_custo</t>
  </si>
  <si>
    <t>Results  for  the  50 instances of class Bl  of  Set2 (linear-cost  function).</t>
  </si>
  <si>
    <t>GAP to Best Known</t>
  </si>
  <si>
    <t>Results  for  the  50 instances of class B2 of  Set2 (concave cost function).</t>
  </si>
  <si>
    <t>Results  for  the  50 instances of class B3 of  Set2 (convex  cost function).</t>
  </si>
  <si>
    <t>Hemmelmayr-et-al_Computers&amp;OperationsResearch_2012</t>
  </si>
  <si>
    <t>PO205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</si>
</sst>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_);\(0.00\)"/>
    <numFmt numFmtId="165" formatCode="0.000"/>
    <numFmt numFmtId="166" formatCode="_-* #,##0_-;\-* #,##0_-;_-* &quot;-&quot;??_-;_-@_-"/>
    <numFmt numFmtId="167" formatCode="0;[Red]0"/>
  </numFmts>
  <fonts count="24" x14ac:knownFonts="1">
    <font>
      <sz val="10"/>
      <color rgb="FF000000"/>
      <name val="Times New Roman"/>
      <charset val="204"/>
    </font>
    <font>
      <sz val="12"/>
      <name val="Arial"/>
      <family val="2"/>
    </font>
    <font>
      <sz val="12"/>
      <color rgb="FF1C1C1C"/>
      <name val="Arial"/>
      <family val="2"/>
    </font>
    <font>
      <sz val="10"/>
      <color rgb="FF000000"/>
      <name val="Times New Roman"/>
      <family val="1"/>
    </font>
    <font>
      <sz val="12"/>
      <color rgb="FF000000"/>
      <name val="Arial"/>
      <family val="2"/>
    </font>
    <font>
      <b/>
      <sz val="12"/>
      <name val="Arial"/>
      <family val="2"/>
    </font>
    <font>
      <sz val="12"/>
      <color rgb="FF181818"/>
      <name val="Arial"/>
      <family val="2"/>
    </font>
    <font>
      <b/>
      <sz val="12"/>
      <color rgb="FF010101"/>
      <name val="Arial"/>
      <family val="2"/>
    </font>
    <font>
      <sz val="12"/>
      <color rgb="FF363636"/>
      <name val="Arial"/>
      <family val="2"/>
    </font>
    <font>
      <sz val="12"/>
      <color rgb="FF010101"/>
      <name val="Arial"/>
      <family val="2"/>
    </font>
    <font>
      <b/>
      <sz val="12"/>
      <color rgb="FF181818"/>
      <name val="Arial"/>
      <family val="2"/>
    </font>
    <font>
      <sz val="12"/>
      <color rgb="FF1A1A1A"/>
      <name val="Arial"/>
      <family val="2"/>
    </font>
    <font>
      <sz val="12"/>
      <color rgb="FF2B2B2B"/>
      <name val="Arial"/>
      <family val="2"/>
    </font>
    <font>
      <sz val="12"/>
      <color rgb="FF525252"/>
      <name val="Arial"/>
      <family val="2"/>
    </font>
    <font>
      <i/>
      <sz val="12"/>
      <name val="Arial"/>
      <family val="2"/>
    </font>
    <font>
      <i/>
      <sz val="12"/>
      <color rgb="FF1A1A1A"/>
      <name val="Arial"/>
      <family val="2"/>
    </font>
    <font>
      <b/>
      <sz val="12"/>
      <color rgb="FF1A1A1A"/>
      <name val="Arial"/>
      <family val="2"/>
    </font>
    <font>
      <sz val="12"/>
      <color rgb="FF3F3F3F"/>
      <name val="Arial"/>
      <family val="2"/>
    </font>
    <font>
      <sz val="12"/>
      <color rgb="FF2D2D2D"/>
      <name val="Arial"/>
      <family val="2"/>
    </font>
    <font>
      <sz val="12"/>
      <color rgb="FF3D3D3D"/>
      <name val="Arial"/>
      <family val="2"/>
    </font>
    <font>
      <sz val="12"/>
      <color rgb="FF2F2F2F"/>
      <name val="Arial"/>
      <family val="2"/>
    </font>
    <font>
      <i/>
      <sz val="12"/>
      <color rgb="FF010101"/>
      <name val="Arial"/>
      <family val="2"/>
    </font>
    <font>
      <b/>
      <sz val="12"/>
      <color rgb="FF1C1C1C"/>
      <name val="Arial"/>
      <family val="2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23" fillId="0" borderId="0" applyFont="0" applyFill="0" applyBorder="0" applyAlignment="0" applyProtection="0"/>
  </cellStyleXfs>
  <cellXfs count="145">
    <xf numFmtId="0" fontId="0" fillId="0" borderId="0" xfId="0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center" vertical="top"/>
    </xf>
    <xf numFmtId="1" fontId="6" fillId="0" borderId="1" xfId="0" applyNumberFormat="1" applyFont="1" applyBorder="1" applyAlignment="1">
      <alignment horizontal="center" vertical="top"/>
    </xf>
    <xf numFmtId="1" fontId="7" fillId="0" borderId="1" xfId="0" applyNumberFormat="1" applyFont="1" applyBorder="1" applyAlignment="1">
      <alignment horizontal="center" vertical="top"/>
    </xf>
    <xf numFmtId="2" fontId="6" fillId="0" borderId="1" xfId="0" applyNumberFormat="1" applyFont="1" applyBorder="1" applyAlignment="1">
      <alignment horizontal="center" vertical="top"/>
    </xf>
    <xf numFmtId="164" fontId="8" fillId="0" borderId="1" xfId="0" applyNumberFormat="1" applyFont="1" applyBorder="1" applyAlignment="1">
      <alignment horizontal="center" vertical="top"/>
    </xf>
    <xf numFmtId="2" fontId="7" fillId="0" borderId="1" xfId="0" applyNumberFormat="1" applyFont="1" applyBorder="1" applyAlignment="1">
      <alignment horizontal="center" vertical="top"/>
    </xf>
    <xf numFmtId="0" fontId="4" fillId="0" borderId="0" xfId="0" applyFont="1" applyAlignment="1">
      <alignment horizontal="center"/>
    </xf>
    <xf numFmtId="1" fontId="6" fillId="0" borderId="0" xfId="0" applyNumberFormat="1" applyFont="1" applyAlignment="1">
      <alignment horizontal="center" vertical="top"/>
    </xf>
    <xf numFmtId="1" fontId="7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2" fontId="6" fillId="0" borderId="0" xfId="0" applyNumberFormat="1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1" fontId="9" fillId="0" borderId="0" xfId="0" applyNumberFormat="1" applyFont="1" applyAlignment="1">
      <alignment horizontal="center" vertical="top"/>
    </xf>
    <xf numFmtId="0" fontId="1" fillId="0" borderId="0" xfId="0" applyFont="1" applyAlignment="1">
      <alignment horizontal="center" vertical="top"/>
    </xf>
    <xf numFmtId="2" fontId="10" fillId="0" borderId="0" xfId="0" applyNumberFormat="1" applyFont="1" applyAlignment="1">
      <alignment horizontal="center" vertical="top"/>
    </xf>
    <xf numFmtId="1" fontId="10" fillId="0" borderId="0" xfId="0" applyNumberFormat="1" applyFont="1" applyAlignment="1">
      <alignment horizontal="center" vertical="top"/>
    </xf>
    <xf numFmtId="1" fontId="8" fillId="0" borderId="0" xfId="0" applyNumberFormat="1" applyFont="1" applyAlignment="1">
      <alignment horizontal="center" vertical="top"/>
    </xf>
    <xf numFmtId="165" fontId="6" fillId="0" borderId="0" xfId="0" applyNumberFormat="1" applyFont="1" applyAlignment="1">
      <alignment horizontal="center" vertical="top"/>
    </xf>
    <xf numFmtId="3" fontId="6" fillId="0" borderId="0" xfId="0" applyNumberFormat="1" applyFont="1" applyAlignment="1">
      <alignment horizontal="center" vertical="top"/>
    </xf>
    <xf numFmtId="3" fontId="7" fillId="0" borderId="0" xfId="0" applyNumberFormat="1" applyFont="1" applyAlignment="1">
      <alignment horizontal="center" vertical="top"/>
    </xf>
    <xf numFmtId="4" fontId="7" fillId="0" borderId="0" xfId="0" applyNumberFormat="1" applyFont="1" applyAlignment="1">
      <alignment horizontal="center" vertical="top"/>
    </xf>
    <xf numFmtId="3" fontId="9" fillId="0" borderId="0" xfId="0" applyNumberFormat="1" applyFont="1" applyAlignment="1">
      <alignment horizontal="center" vertical="top"/>
    </xf>
    <xf numFmtId="2" fontId="9" fillId="0" borderId="0" xfId="0" applyNumberFormat="1" applyFont="1" applyAlignment="1">
      <alignment horizontal="center" vertical="top"/>
    </xf>
    <xf numFmtId="3" fontId="10" fillId="0" borderId="0" xfId="0" applyNumberFormat="1" applyFont="1" applyAlignment="1">
      <alignment horizontal="center" vertical="top"/>
    </xf>
    <xf numFmtId="4" fontId="10" fillId="0" borderId="0" xfId="0" applyNumberFormat="1" applyFont="1" applyAlignment="1">
      <alignment horizontal="center" vertical="top"/>
    </xf>
    <xf numFmtId="2" fontId="8" fillId="0" borderId="0" xfId="0" applyNumberFormat="1" applyFont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top"/>
    </xf>
    <xf numFmtId="3" fontId="9" fillId="0" borderId="1" xfId="0" applyNumberFormat="1" applyFont="1" applyBorder="1" applyAlignment="1">
      <alignment horizontal="center" vertical="top"/>
    </xf>
    <xf numFmtId="3" fontId="7" fillId="0" borderId="1" xfId="0" applyNumberFormat="1" applyFont="1" applyBorder="1" applyAlignment="1">
      <alignment horizontal="center" vertical="top"/>
    </xf>
    <xf numFmtId="4" fontId="7" fillId="0" borderId="1" xfId="0" applyNumberFormat="1" applyFont="1" applyBorder="1" applyAlignment="1">
      <alignment horizontal="center" vertical="top"/>
    </xf>
    <xf numFmtId="164" fontId="11" fillId="0" borderId="1" xfId="0" applyNumberFormat="1" applyFont="1" applyBorder="1" applyAlignment="1">
      <alignment horizontal="center" vertical="top"/>
    </xf>
    <xf numFmtId="2" fontId="12" fillId="0" borderId="1" xfId="0" applyNumberFormat="1" applyFont="1" applyBorder="1" applyAlignment="1">
      <alignment horizontal="center" vertical="top"/>
    </xf>
    <xf numFmtId="164" fontId="12" fillId="0" borderId="1" xfId="0" applyNumberFormat="1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2" fontId="11" fillId="0" borderId="1" xfId="0" applyNumberFormat="1" applyFont="1" applyBorder="1" applyAlignment="1">
      <alignment horizontal="center" vertical="top"/>
    </xf>
    <xf numFmtId="1" fontId="11" fillId="0" borderId="0" xfId="0" applyNumberFormat="1" applyFont="1" applyAlignment="1">
      <alignment horizontal="center" vertical="top"/>
    </xf>
    <xf numFmtId="3" fontId="11" fillId="0" borderId="0" xfId="0" applyNumberFormat="1" applyFont="1" applyAlignment="1">
      <alignment horizontal="center" vertical="top"/>
    </xf>
    <xf numFmtId="4" fontId="11" fillId="0" borderId="0" xfId="0" applyNumberFormat="1" applyFont="1" applyAlignment="1">
      <alignment horizontal="center" vertical="top"/>
    </xf>
    <xf numFmtId="164" fontId="11" fillId="0" borderId="0" xfId="0" applyNumberFormat="1" applyFont="1" applyAlignment="1">
      <alignment horizontal="center" vertical="top"/>
    </xf>
    <xf numFmtId="2" fontId="12" fillId="0" borderId="0" xfId="0" applyNumberFormat="1" applyFont="1" applyAlignment="1">
      <alignment horizontal="center" vertical="top"/>
    </xf>
    <xf numFmtId="164" fontId="12" fillId="0" borderId="0" xfId="0" applyNumberFormat="1" applyFont="1" applyAlignment="1">
      <alignment horizontal="center" vertical="top"/>
    </xf>
    <xf numFmtId="2" fontId="11" fillId="0" borderId="0" xfId="0" applyNumberFormat="1" applyFont="1" applyAlignment="1">
      <alignment horizontal="center" vertical="top"/>
    </xf>
    <xf numFmtId="1" fontId="12" fillId="0" borderId="0" xfId="0" applyNumberFormat="1" applyFont="1" applyAlignment="1">
      <alignment horizontal="center" vertical="top"/>
    </xf>
    <xf numFmtId="4" fontId="9" fillId="0" borderId="0" xfId="0" applyNumberFormat="1" applyFont="1" applyAlignment="1">
      <alignment horizontal="center" vertical="top"/>
    </xf>
    <xf numFmtId="165" fontId="11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4" fontId="16" fillId="0" borderId="0" xfId="0" applyNumberFormat="1" applyFont="1" applyAlignment="1">
      <alignment horizontal="center" vertical="top"/>
    </xf>
    <xf numFmtId="3" fontId="12" fillId="0" borderId="0" xfId="0" applyNumberFormat="1" applyFont="1" applyAlignment="1">
      <alignment horizontal="center" vertical="top"/>
    </xf>
    <xf numFmtId="3" fontId="16" fillId="0" borderId="0" xfId="0" applyNumberFormat="1" applyFont="1" applyAlignment="1">
      <alignment horizontal="center" vertical="top"/>
    </xf>
    <xf numFmtId="164" fontId="17" fillId="0" borderId="0" xfId="0" applyNumberFormat="1" applyFont="1" applyAlignment="1">
      <alignment horizontal="center" vertical="top"/>
    </xf>
    <xf numFmtId="1" fontId="11" fillId="0" borderId="3" xfId="0" applyNumberFormat="1" applyFont="1" applyBorder="1" applyAlignment="1">
      <alignment horizontal="center" vertical="top"/>
    </xf>
    <xf numFmtId="1" fontId="9" fillId="0" borderId="3" xfId="0" applyNumberFormat="1" applyFont="1" applyBorder="1" applyAlignment="1">
      <alignment horizontal="center" vertical="top"/>
    </xf>
    <xf numFmtId="3" fontId="11" fillId="0" borderId="3" xfId="0" applyNumberFormat="1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4" fontId="11" fillId="0" borderId="3" xfId="0" applyNumberFormat="1" applyFont="1" applyBorder="1" applyAlignment="1">
      <alignment horizontal="center" vertical="top"/>
    </xf>
    <xf numFmtId="164" fontId="11" fillId="0" borderId="3" xfId="0" applyNumberFormat="1" applyFont="1" applyBorder="1" applyAlignment="1">
      <alignment horizontal="center" vertical="top"/>
    </xf>
    <xf numFmtId="2" fontId="9" fillId="0" borderId="3" xfId="0" applyNumberFormat="1" applyFont="1" applyBorder="1" applyAlignment="1">
      <alignment horizontal="center" vertical="top"/>
    </xf>
    <xf numFmtId="164" fontId="12" fillId="0" borderId="3" xfId="0" applyNumberFormat="1" applyFont="1" applyBorder="1" applyAlignment="1">
      <alignment horizontal="center" vertical="top"/>
    </xf>
    <xf numFmtId="2" fontId="11" fillId="0" borderId="3" xfId="0" applyNumberFormat="1" applyFont="1" applyBorder="1" applyAlignment="1">
      <alignment horizontal="center" vertical="top"/>
    </xf>
    <xf numFmtId="3" fontId="7" fillId="0" borderId="3" xfId="0" applyNumberFormat="1" applyFont="1" applyBorder="1" applyAlignment="1">
      <alignment horizontal="center" vertical="top"/>
    </xf>
    <xf numFmtId="4" fontId="16" fillId="0" borderId="3" xfId="0" applyNumberFormat="1" applyFont="1" applyBorder="1" applyAlignment="1">
      <alignment horizontal="center" vertical="top"/>
    </xf>
    <xf numFmtId="2" fontId="16" fillId="0" borderId="0" xfId="0" applyNumberFormat="1" applyFont="1" applyAlignment="1">
      <alignment horizontal="center" vertical="top"/>
    </xf>
    <xf numFmtId="1" fontId="9" fillId="0" borderId="1" xfId="0" applyNumberFormat="1" applyFont="1" applyBorder="1" applyAlignment="1">
      <alignment horizontal="center" vertical="top"/>
    </xf>
    <xf numFmtId="1" fontId="1" fillId="0" borderId="0" xfId="0" applyNumberFormat="1" applyFont="1" applyAlignment="1">
      <alignment horizontal="center" vertical="top"/>
    </xf>
    <xf numFmtId="166" fontId="9" fillId="0" borderId="1" xfId="1" applyNumberFormat="1" applyFont="1" applyBorder="1" applyAlignment="1">
      <alignment horizontal="left" vertical="top"/>
    </xf>
    <xf numFmtId="166" fontId="11" fillId="0" borderId="0" xfId="1" applyNumberFormat="1" applyFont="1" applyAlignment="1">
      <alignment horizontal="left" vertical="top"/>
    </xf>
    <xf numFmtId="166" fontId="9" fillId="0" borderId="0" xfId="1" applyNumberFormat="1" applyFont="1" applyAlignment="1">
      <alignment horizontal="left" vertical="top"/>
    </xf>
    <xf numFmtId="166" fontId="1" fillId="0" borderId="0" xfId="1" applyNumberFormat="1" applyFont="1" applyAlignment="1">
      <alignment horizontal="left" vertical="top"/>
    </xf>
    <xf numFmtId="166" fontId="17" fillId="0" borderId="0" xfId="1" applyNumberFormat="1" applyFont="1" applyAlignment="1">
      <alignment horizontal="left" vertical="top"/>
    </xf>
    <xf numFmtId="166" fontId="4" fillId="0" borderId="0" xfId="1" applyNumberFormat="1" applyFont="1" applyAlignment="1">
      <alignment horizontal="left" vertical="top"/>
    </xf>
    <xf numFmtId="166" fontId="5" fillId="0" borderId="1" xfId="1" applyNumberFormat="1" applyFont="1" applyBorder="1" applyAlignment="1">
      <alignment horizontal="left" vertical="top"/>
    </xf>
    <xf numFmtId="166" fontId="4" fillId="0" borderId="3" xfId="1" applyNumberFormat="1" applyFont="1" applyBorder="1" applyAlignment="1">
      <alignment horizontal="left" vertical="center"/>
    </xf>
    <xf numFmtId="166" fontId="1" fillId="0" borderId="3" xfId="1" applyNumberFormat="1" applyFont="1" applyBorder="1" applyAlignment="1">
      <alignment horizontal="left" vertical="top"/>
    </xf>
    <xf numFmtId="166" fontId="4" fillId="0" borderId="0" xfId="1" applyNumberFormat="1" applyFont="1" applyAlignment="1">
      <alignment horizontal="left"/>
    </xf>
    <xf numFmtId="0" fontId="4" fillId="0" borderId="4" xfId="0" applyFont="1" applyBorder="1" applyAlignment="1">
      <alignment horizontal="center" vertical="top"/>
    </xf>
    <xf numFmtId="0" fontId="4" fillId="0" borderId="4" xfId="0" applyFont="1" applyBorder="1" applyAlignment="1">
      <alignment horizontal="left" vertical="top"/>
    </xf>
    <xf numFmtId="0" fontId="14" fillId="0" borderId="1" xfId="0" applyFont="1" applyBorder="1" applyAlignment="1">
      <alignment horizontal="center" vertical="top"/>
    </xf>
    <xf numFmtId="164" fontId="18" fillId="0" borderId="1" xfId="0" applyNumberFormat="1" applyFont="1" applyBorder="1" applyAlignment="1">
      <alignment horizontal="center" vertical="top"/>
    </xf>
    <xf numFmtId="164" fontId="19" fillId="0" borderId="1" xfId="0" applyNumberFormat="1" applyFont="1" applyBorder="1" applyAlignment="1">
      <alignment horizontal="center" vertical="top"/>
    </xf>
    <xf numFmtId="2" fontId="16" fillId="0" borderId="1" xfId="0" applyNumberFormat="1" applyFont="1" applyBorder="1" applyAlignment="1">
      <alignment horizontal="center" vertical="top"/>
    </xf>
    <xf numFmtId="164" fontId="18" fillId="0" borderId="0" xfId="0" applyNumberFormat="1" applyFont="1" applyAlignment="1">
      <alignment horizontal="center" vertical="top"/>
    </xf>
    <xf numFmtId="164" fontId="19" fillId="0" borderId="0" xfId="0" applyNumberFormat="1" applyFont="1" applyAlignment="1">
      <alignment horizontal="center" vertical="top"/>
    </xf>
    <xf numFmtId="165" fontId="9" fillId="0" borderId="0" xfId="0" applyNumberFormat="1" applyFont="1" applyAlignment="1">
      <alignment horizontal="center" vertical="top"/>
    </xf>
    <xf numFmtId="2" fontId="18" fillId="0" borderId="0" xfId="0" applyNumberFormat="1" applyFont="1" applyAlignment="1">
      <alignment horizontal="center" vertical="top"/>
    </xf>
    <xf numFmtId="1" fontId="18" fillId="0" borderId="0" xfId="0" applyNumberFormat="1" applyFont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3" fontId="2" fillId="0" borderId="1" xfId="0" applyNumberFormat="1" applyFont="1" applyBorder="1" applyAlignment="1">
      <alignment horizontal="center" vertical="top"/>
    </xf>
    <xf numFmtId="4" fontId="2" fillId="0" borderId="1" xfId="0" applyNumberFormat="1" applyFont="1" applyBorder="1" applyAlignment="1">
      <alignment horizontal="center" vertical="top"/>
    </xf>
    <xf numFmtId="164" fontId="20" fillId="0" borderId="1" xfId="0" applyNumberFormat="1" applyFont="1" applyBorder="1" applyAlignment="1">
      <alignment horizontal="center" vertical="top"/>
    </xf>
    <xf numFmtId="2" fontId="2" fillId="0" borderId="1" xfId="0" applyNumberFormat="1" applyFont="1" applyBorder="1" applyAlignment="1">
      <alignment horizontal="center" vertical="top"/>
    </xf>
    <xf numFmtId="4" fontId="9" fillId="0" borderId="1" xfId="0" applyNumberFormat="1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center" vertical="top"/>
    </xf>
    <xf numFmtId="1" fontId="2" fillId="0" borderId="0" xfId="0" applyNumberFormat="1" applyFont="1" applyAlignment="1">
      <alignment horizontal="center" vertical="top"/>
    </xf>
    <xf numFmtId="3" fontId="2" fillId="0" borderId="0" xfId="0" applyNumberFormat="1" applyFont="1" applyAlignment="1">
      <alignment horizontal="center" vertical="top"/>
    </xf>
    <xf numFmtId="4" fontId="2" fillId="0" borderId="0" xfId="0" applyNumberFormat="1" applyFont="1" applyAlignment="1">
      <alignment horizontal="center" vertical="top"/>
    </xf>
    <xf numFmtId="164" fontId="20" fillId="0" borderId="0" xfId="0" applyNumberFormat="1" applyFont="1" applyAlignment="1">
      <alignment horizontal="center" vertical="top"/>
    </xf>
    <xf numFmtId="2" fontId="2" fillId="0" borderId="0" xfId="0" applyNumberFormat="1" applyFont="1" applyAlignment="1">
      <alignment horizontal="center" vertical="top"/>
    </xf>
    <xf numFmtId="164" fontId="2" fillId="0" borderId="0" xfId="0" applyNumberFormat="1" applyFont="1" applyAlignment="1">
      <alignment horizontal="center" vertical="top"/>
    </xf>
    <xf numFmtId="1" fontId="20" fillId="0" borderId="0" xfId="0" applyNumberFormat="1" applyFont="1" applyAlignment="1">
      <alignment horizontal="center" vertical="top"/>
    </xf>
    <xf numFmtId="165" fontId="2" fillId="0" borderId="0" xfId="0" applyNumberFormat="1" applyFont="1" applyAlignment="1">
      <alignment horizontal="center" vertical="top"/>
    </xf>
    <xf numFmtId="2" fontId="20" fillId="0" borderId="0" xfId="0" applyNumberFormat="1" applyFont="1" applyAlignment="1">
      <alignment horizontal="center" vertical="top"/>
    </xf>
    <xf numFmtId="165" fontId="20" fillId="0" borderId="0" xfId="0" applyNumberFormat="1" applyFont="1" applyAlignment="1">
      <alignment horizontal="center" vertical="top"/>
    </xf>
    <xf numFmtId="3" fontId="20" fillId="0" borderId="0" xfId="0" applyNumberFormat="1" applyFont="1" applyAlignment="1">
      <alignment horizontal="center" vertical="top"/>
    </xf>
    <xf numFmtId="4" fontId="20" fillId="0" borderId="0" xfId="0" applyNumberFormat="1" applyFont="1" applyAlignment="1">
      <alignment horizontal="center" vertical="top"/>
    </xf>
    <xf numFmtId="1" fontId="2" fillId="0" borderId="3" xfId="0" applyNumberFormat="1" applyFont="1" applyBorder="1" applyAlignment="1">
      <alignment horizontal="center" vertical="top"/>
    </xf>
    <xf numFmtId="3" fontId="2" fillId="0" borderId="3" xfId="0" applyNumberFormat="1" applyFont="1" applyBorder="1" applyAlignment="1">
      <alignment horizontal="center" vertical="top"/>
    </xf>
    <xf numFmtId="4" fontId="2" fillId="0" borderId="3" xfId="0" applyNumberFormat="1" applyFont="1" applyBorder="1" applyAlignment="1">
      <alignment horizontal="center" vertical="top"/>
    </xf>
    <xf numFmtId="164" fontId="20" fillId="0" borderId="3" xfId="0" applyNumberFormat="1" applyFont="1" applyBorder="1" applyAlignment="1">
      <alignment horizontal="center" vertical="top"/>
    </xf>
    <xf numFmtId="2" fontId="2" fillId="0" borderId="3" xfId="0" applyNumberFormat="1" applyFont="1" applyBorder="1" applyAlignment="1">
      <alignment horizontal="center" vertical="top"/>
    </xf>
    <xf numFmtId="164" fontId="2" fillId="0" borderId="3" xfId="0" applyNumberFormat="1" applyFont="1" applyBorder="1" applyAlignment="1">
      <alignment horizontal="center" vertical="top"/>
    </xf>
    <xf numFmtId="4" fontId="7" fillId="0" borderId="3" xfId="0" applyNumberFormat="1" applyFont="1" applyBorder="1" applyAlignment="1">
      <alignment horizontal="center" vertical="top"/>
    </xf>
    <xf numFmtId="167" fontId="1" fillId="0" borderId="1" xfId="0" applyNumberFormat="1" applyFont="1" applyBorder="1" applyAlignment="1">
      <alignment horizontal="center" vertical="top"/>
    </xf>
    <xf numFmtId="167" fontId="1" fillId="0" borderId="0" xfId="0" applyNumberFormat="1" applyFont="1" applyAlignment="1">
      <alignment horizontal="center" vertical="top"/>
    </xf>
    <xf numFmtId="167" fontId="9" fillId="0" borderId="0" xfId="0" applyNumberFormat="1" applyFont="1" applyAlignment="1">
      <alignment horizontal="center" vertical="top"/>
    </xf>
    <xf numFmtId="167" fontId="1" fillId="0" borderId="3" xfId="0" applyNumberFormat="1" applyFont="1" applyBorder="1" applyAlignment="1">
      <alignment horizontal="center" vertical="top"/>
    </xf>
    <xf numFmtId="1" fontId="11" fillId="0" borderId="4" xfId="0" applyNumberFormat="1" applyFont="1" applyBorder="1" applyAlignment="1">
      <alignment horizontal="center" vertical="top"/>
    </xf>
    <xf numFmtId="3" fontId="11" fillId="0" borderId="4" xfId="0" applyNumberFormat="1" applyFont="1" applyBorder="1" applyAlignment="1">
      <alignment horizontal="center" vertical="top"/>
    </xf>
    <xf numFmtId="3" fontId="7" fillId="0" borderId="4" xfId="0" applyNumberFormat="1" applyFont="1" applyBorder="1" applyAlignment="1">
      <alignment horizontal="center" vertical="top"/>
    </xf>
    <xf numFmtId="4" fontId="7" fillId="0" borderId="4" xfId="0" applyNumberFormat="1" applyFont="1" applyBorder="1" applyAlignment="1">
      <alignment horizontal="center" vertical="top"/>
    </xf>
    <xf numFmtId="164" fontId="18" fillId="0" borderId="4" xfId="0" applyNumberFormat="1" applyFont="1" applyBorder="1" applyAlignment="1">
      <alignment horizontal="center" vertical="top"/>
    </xf>
    <xf numFmtId="2" fontId="9" fillId="0" borderId="4" xfId="0" applyNumberFormat="1" applyFont="1" applyBorder="1" applyAlignment="1">
      <alignment horizontal="center" vertical="top"/>
    </xf>
    <xf numFmtId="0" fontId="4" fillId="0" borderId="4" xfId="0" applyFont="1" applyBorder="1" applyAlignment="1">
      <alignment horizontal="center"/>
    </xf>
    <xf numFmtId="165" fontId="11" fillId="0" borderId="4" xfId="0" applyNumberFormat="1" applyFont="1" applyBorder="1" applyAlignment="1">
      <alignment horizontal="center" vertical="top"/>
    </xf>
    <xf numFmtId="4" fontId="9" fillId="0" borderId="4" xfId="0" applyNumberFormat="1" applyFont="1" applyBorder="1" applyAlignment="1">
      <alignment horizontal="center" vertical="top"/>
    </xf>
    <xf numFmtId="2" fontId="11" fillId="0" borderId="4" xfId="0" applyNumberFormat="1" applyFont="1" applyBorder="1" applyAlignment="1">
      <alignment horizontal="center" vertical="top"/>
    </xf>
    <xf numFmtId="164" fontId="19" fillId="0" borderId="4" xfId="0" applyNumberFormat="1" applyFont="1" applyBorder="1" applyAlignment="1">
      <alignment horizontal="center" vertical="top"/>
    </xf>
    <xf numFmtId="3" fontId="9" fillId="0" borderId="4" xfId="0" applyNumberFormat="1" applyFont="1" applyBorder="1" applyAlignment="1">
      <alignment horizontal="center" vertical="top"/>
    </xf>
    <xf numFmtId="164" fontId="11" fillId="0" borderId="4" xfId="0" applyNumberFormat="1" applyFont="1" applyBorder="1" applyAlignment="1">
      <alignment horizontal="center" vertical="top"/>
    </xf>
    <xf numFmtId="166" fontId="5" fillId="0" borderId="1" xfId="1" applyNumberFormat="1" applyFont="1" applyBorder="1" applyAlignment="1">
      <alignment horizontal="center" vertical="top"/>
    </xf>
    <xf numFmtId="166" fontId="5" fillId="0" borderId="4" xfId="1" applyNumberFormat="1" applyFont="1" applyBorder="1" applyAlignment="1">
      <alignment horizontal="center" vertical="top"/>
    </xf>
    <xf numFmtId="166" fontId="5" fillId="0" borderId="0" xfId="1" applyNumberFormat="1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10" fontId="4" fillId="0" borderId="0" xfId="2" applyNumberFormat="1" applyFont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166" fontId="5" fillId="0" borderId="4" xfId="1" applyNumberFormat="1" applyFont="1" applyBorder="1" applyAlignment="1">
      <alignment horizontal="center" vertical="top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0</xdr:colOff>
      <xdr:row>27</xdr:row>
      <xdr:rowOff>111312</xdr:rowOff>
    </xdr:from>
    <xdr:to>
      <xdr:col>24</xdr:col>
      <xdr:colOff>28575</xdr:colOff>
      <xdr:row>27</xdr:row>
      <xdr:rowOff>147507</xdr:rowOff>
    </xdr:to>
    <xdr:sp macro="" textlink="">
      <xdr:nvSpPr>
        <xdr:cNvPr id="2" name="Textbox 10">
          <a:extLst>
            <a:ext uri="{FF2B5EF4-FFF2-40B4-BE49-F238E27FC236}">
              <a16:creationId xmlns:a16="http://schemas.microsoft.com/office/drawing/2014/main" id="{D08DD9E3-A153-4737-AA28-560C90A5A16B}"/>
            </a:ext>
          </a:extLst>
        </xdr:cNvPr>
        <xdr:cNvSpPr txBox="1"/>
      </xdr:nvSpPr>
      <xdr:spPr>
        <a:xfrm>
          <a:off x="17230725" y="5464362"/>
          <a:ext cx="28575" cy="3619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181818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 editAs="oneCell">
    <xdr:from>
      <xdr:col>26</xdr:col>
      <xdr:colOff>366032</xdr:colOff>
      <xdr:row>1</xdr:row>
      <xdr:rowOff>62592</xdr:rowOff>
    </xdr:from>
    <xdr:to>
      <xdr:col>49</xdr:col>
      <xdr:colOff>301060</xdr:colOff>
      <xdr:row>47</xdr:row>
      <xdr:rowOff>77478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D675A56-B729-4E0B-A292-7365BEF5A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663557" y="253092"/>
          <a:ext cx="12203228" cy="91684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0</xdr:colOff>
      <xdr:row>0</xdr:row>
      <xdr:rowOff>0</xdr:rowOff>
    </xdr:from>
    <xdr:to>
      <xdr:col>33</xdr:col>
      <xdr:colOff>28575</xdr:colOff>
      <xdr:row>0</xdr:row>
      <xdr:rowOff>36195</xdr:rowOff>
    </xdr:to>
    <xdr:sp macro="" textlink="">
      <xdr:nvSpPr>
        <xdr:cNvPr id="2" name="Textbox 10">
          <a:extLst>
            <a:ext uri="{FF2B5EF4-FFF2-40B4-BE49-F238E27FC236}">
              <a16:creationId xmlns:a16="http://schemas.microsoft.com/office/drawing/2014/main" id="{7BBDC5F7-BD01-4846-9623-3228993801B7}"/>
            </a:ext>
          </a:extLst>
        </xdr:cNvPr>
        <xdr:cNvSpPr txBox="1"/>
      </xdr:nvSpPr>
      <xdr:spPr>
        <a:xfrm>
          <a:off x="17230725" y="5464362"/>
          <a:ext cx="28575" cy="3619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181818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 editAs="oneCell">
    <xdr:from>
      <xdr:col>36</xdr:col>
      <xdr:colOff>68036</xdr:colOff>
      <xdr:row>3</xdr:row>
      <xdr:rowOff>54428</xdr:rowOff>
    </xdr:from>
    <xdr:to>
      <xdr:col>58</xdr:col>
      <xdr:colOff>517411</xdr:colOff>
      <xdr:row>48</xdr:row>
      <xdr:rowOff>32548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B065244-FEF2-4F75-A638-E71F3FF74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98961" y="13513253"/>
          <a:ext cx="12184175" cy="89697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0</xdr:colOff>
      <xdr:row>0</xdr:row>
      <xdr:rowOff>0</xdr:rowOff>
    </xdr:from>
    <xdr:to>
      <xdr:col>33</xdr:col>
      <xdr:colOff>28575</xdr:colOff>
      <xdr:row>0</xdr:row>
      <xdr:rowOff>36195</xdr:rowOff>
    </xdr:to>
    <xdr:sp macro="" textlink="">
      <xdr:nvSpPr>
        <xdr:cNvPr id="2" name="Textbox 10">
          <a:extLst>
            <a:ext uri="{FF2B5EF4-FFF2-40B4-BE49-F238E27FC236}">
              <a16:creationId xmlns:a16="http://schemas.microsoft.com/office/drawing/2014/main" id="{A946D323-25EE-4259-82DB-54AD52C7DDF3}"/>
            </a:ext>
          </a:extLst>
        </xdr:cNvPr>
        <xdr:cNvSpPr txBox="1"/>
      </xdr:nvSpPr>
      <xdr:spPr>
        <a:xfrm>
          <a:off x="17230725" y="5464362"/>
          <a:ext cx="28575" cy="36195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181818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 editAs="oneCell">
    <xdr:from>
      <xdr:col>36</xdr:col>
      <xdr:colOff>28013</xdr:colOff>
      <xdr:row>3</xdr:row>
      <xdr:rowOff>51068</xdr:rowOff>
    </xdr:from>
    <xdr:to>
      <xdr:col>59</xdr:col>
      <xdr:colOff>407747</xdr:colOff>
      <xdr:row>51</xdr:row>
      <xdr:rowOff>90450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998CBDC-1C29-4119-B0D1-274957CE3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858938" y="26406743"/>
          <a:ext cx="12647934" cy="960248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33</xdr:col>
      <xdr:colOff>0</xdr:colOff>
      <xdr:row>1</xdr:row>
      <xdr:rowOff>0</xdr:rowOff>
    </xdr:from>
    <xdr:to>
      <xdr:col>33</xdr:col>
      <xdr:colOff>28575</xdr:colOff>
      <xdr:row>1</xdr:row>
      <xdr:rowOff>36195</xdr:rowOff>
    </xdr:to>
    <xdr:sp macro="" textlink="">
      <xdr:nvSpPr>
        <xdr:cNvPr id="6" name="Textbox 10">
          <a:extLst>
            <a:ext uri="{FF2B5EF4-FFF2-40B4-BE49-F238E27FC236}">
              <a16:creationId xmlns:a16="http://schemas.microsoft.com/office/drawing/2014/main" id="{4811D703-3841-4DF8-9218-0E178A840975}"/>
            </a:ext>
          </a:extLst>
        </xdr:cNvPr>
        <xdr:cNvSpPr txBox="1"/>
      </xdr:nvSpPr>
      <xdr:spPr>
        <a:xfrm>
          <a:off x="9171144" y="3873687"/>
          <a:ext cx="28575" cy="64770"/>
        </a:xfrm>
        <a:prstGeom prst="rect">
          <a:avLst/>
        </a:prstGeom>
      </xdr:spPr>
      <xdr:txBody>
        <a:bodyPr vertOverflow="clip" lIns="0" tIns="0" rIns="0" bIns="0" anchor="t"/>
        <a:lstStyle/>
        <a:p>
          <a:r>
            <a:rPr sz="500" b="0">
              <a:solidFill>
                <a:srgbClr val="181818"/>
              </a:solidFill>
              <a:latin typeface="Arial"/>
              <a:cs typeface="Arial"/>
            </a:rPr>
            <a:t>0</a:t>
          </a:r>
        </a:p>
      </xdr:txBody>
    </xdr:sp>
    <xdr:clientData/>
  </xdr:twoCellAnchor>
  <xdr:twoCellAnchor editAs="oneCell">
    <xdr:from>
      <xdr:col>35</xdr:col>
      <xdr:colOff>526677</xdr:colOff>
      <xdr:row>3</xdr:row>
      <xdr:rowOff>112059</xdr:rowOff>
    </xdr:from>
    <xdr:to>
      <xdr:col>59</xdr:col>
      <xdr:colOff>239888</xdr:colOff>
      <xdr:row>48</xdr:row>
      <xdr:rowOff>172724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A7A8C643-08A6-B0D5-170E-61D521948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39765" y="39063706"/>
          <a:ext cx="12622387" cy="91262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58FBC-A9FC-4D2E-A18B-D40CE20F1B11}">
  <dimension ref="A1:AK62"/>
  <sheetViews>
    <sheetView showGridLines="0" zoomScale="85" zoomScaleNormal="85" workbookViewId="0"/>
  </sheetViews>
  <sheetFormatPr defaultRowHeight="15" x14ac:dyDescent="0.2"/>
  <cols>
    <col min="1" max="1" width="20.5" customWidth="1"/>
    <col min="2" max="2" width="9.33203125" style="1"/>
    <col min="3" max="3" width="17" style="1" customWidth="1"/>
    <col min="4" max="4" width="8.5" style="1" customWidth="1"/>
    <col min="5" max="5" width="11.1640625" style="1" bestFit="1" customWidth="1"/>
    <col min="6" max="6" width="19.5" style="1" bestFit="1" customWidth="1"/>
    <col min="7" max="7" width="9.33203125" style="2"/>
    <col min="8" max="8" width="11.1640625" style="1" bestFit="1" customWidth="1"/>
    <col min="9" max="9" width="15" style="1" bestFit="1" customWidth="1"/>
    <col min="10" max="10" width="10" style="1" bestFit="1" customWidth="1"/>
    <col min="11" max="11" width="14" style="1" bestFit="1" customWidth="1"/>
    <col min="12" max="12" width="10" style="1" bestFit="1" customWidth="1"/>
    <col min="13" max="13" width="9.33203125" style="1"/>
    <col min="14" max="14" width="11.1640625" style="1" bestFit="1" customWidth="1"/>
    <col min="15" max="15" width="15" style="1" bestFit="1" customWidth="1"/>
    <col min="16" max="16" width="10" style="1" bestFit="1" customWidth="1"/>
    <col min="17" max="17" width="14" style="1" bestFit="1" customWidth="1"/>
    <col min="18" max="18" width="12" style="1" bestFit="1" customWidth="1"/>
    <col min="19" max="19" width="9.33203125" style="1"/>
    <col min="20" max="20" width="11.1640625" style="1" bestFit="1" customWidth="1"/>
    <col min="21" max="21" width="15" style="1" bestFit="1" customWidth="1"/>
    <col min="22" max="22" width="10" style="1" bestFit="1" customWidth="1"/>
    <col min="23" max="23" width="14" style="1" bestFit="1" customWidth="1"/>
    <col min="24" max="24" width="10" style="1" bestFit="1" customWidth="1"/>
    <col min="25" max="16384" width="9.33203125" style="1"/>
  </cols>
  <sheetData>
    <row r="1" spans="3:37" x14ac:dyDescent="0.2">
      <c r="G1" s="1"/>
    </row>
    <row r="2" spans="3:37" x14ac:dyDescent="0.2">
      <c r="C2" s="2" t="s">
        <v>13</v>
      </c>
      <c r="G2" s="1"/>
    </row>
    <row r="3" spans="3:37" s="2" customFormat="1" x14ac:dyDescent="0.2">
      <c r="C3" s="2" t="s">
        <v>0</v>
      </c>
      <c r="D3" s="3"/>
      <c r="E3" s="3"/>
      <c r="F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3:37" s="2" customFormat="1" ht="15.75" x14ac:dyDescent="0.2">
      <c r="C4" s="86" t="s">
        <v>1</v>
      </c>
      <c r="D4" s="31" t="s">
        <v>2</v>
      </c>
      <c r="E4" s="32" t="s">
        <v>3</v>
      </c>
      <c r="F4" s="138" t="s">
        <v>8</v>
      </c>
      <c r="G4" s="32"/>
      <c r="H4" s="143" t="s">
        <v>5</v>
      </c>
      <c r="I4" s="143"/>
      <c r="J4" s="143"/>
      <c r="K4" s="143"/>
      <c r="L4" s="143"/>
      <c r="M4" s="34"/>
      <c r="N4" s="143" t="s">
        <v>6</v>
      </c>
      <c r="O4" s="143"/>
      <c r="P4" s="143"/>
      <c r="Q4" s="143"/>
      <c r="R4" s="143"/>
      <c r="S4" s="34"/>
      <c r="T4" s="143" t="s">
        <v>7</v>
      </c>
      <c r="U4" s="143"/>
      <c r="V4" s="143"/>
      <c r="W4" s="143"/>
      <c r="X4" s="143"/>
      <c r="Y4" s="55"/>
    </row>
    <row r="5" spans="3:37" ht="15.75" x14ac:dyDescent="0.2">
      <c r="C5" s="35"/>
      <c r="D5" s="35"/>
      <c r="E5" s="35"/>
      <c r="F5" s="81"/>
      <c r="G5" s="35"/>
      <c r="H5" s="33" t="s">
        <v>4</v>
      </c>
      <c r="I5" s="33" t="s">
        <v>9</v>
      </c>
      <c r="J5" s="33" t="s">
        <v>10</v>
      </c>
      <c r="K5" s="33" t="s">
        <v>11</v>
      </c>
      <c r="L5" s="33" t="s">
        <v>10</v>
      </c>
      <c r="M5" s="35"/>
      <c r="N5" s="33" t="s">
        <v>4</v>
      </c>
      <c r="O5" s="33" t="s">
        <v>9</v>
      </c>
      <c r="P5" s="33" t="s">
        <v>10</v>
      </c>
      <c r="Q5" s="33" t="s">
        <v>11</v>
      </c>
      <c r="R5" s="33" t="s">
        <v>10</v>
      </c>
      <c r="S5" s="35"/>
      <c r="T5" s="33" t="s">
        <v>4</v>
      </c>
      <c r="U5" s="33" t="s">
        <v>9</v>
      </c>
      <c r="V5" s="33" t="s">
        <v>10</v>
      </c>
      <c r="W5" s="33" t="s">
        <v>11</v>
      </c>
      <c r="X5" s="33" t="s">
        <v>10</v>
      </c>
      <c r="Y5" s="55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3:37" ht="15.75" x14ac:dyDescent="0.2">
      <c r="C6" s="5">
        <v>25</v>
      </c>
      <c r="D6" s="6">
        <v>1</v>
      </c>
      <c r="E6" s="5">
        <v>1350</v>
      </c>
      <c r="F6" s="5">
        <v>1350</v>
      </c>
      <c r="G6" s="1"/>
      <c r="H6" s="5">
        <v>1350</v>
      </c>
      <c r="I6" s="7">
        <v>1351</v>
      </c>
      <c r="J6" s="8">
        <v>-3.16</v>
      </c>
      <c r="K6" s="7">
        <v>6.88</v>
      </c>
      <c r="L6" s="8">
        <v>-7.31</v>
      </c>
      <c r="M6" s="8"/>
      <c r="N6" s="5">
        <v>1360</v>
      </c>
      <c r="O6" s="7">
        <v>1360</v>
      </c>
      <c r="P6" s="8">
        <v>0</v>
      </c>
      <c r="Q6" s="7">
        <v>0.02</v>
      </c>
      <c r="R6" s="8">
        <v>0</v>
      </c>
      <c r="S6" s="8"/>
      <c r="T6" s="6">
        <v>1350</v>
      </c>
      <c r="U6" s="9">
        <v>1350</v>
      </c>
      <c r="V6" s="8">
        <v>0</v>
      </c>
      <c r="W6" s="7">
        <v>0.38</v>
      </c>
      <c r="X6" s="8">
        <v>-0.05</v>
      </c>
    </row>
    <row r="7" spans="3:37" ht="15.75" x14ac:dyDescent="0.2">
      <c r="C7" s="11">
        <v>25</v>
      </c>
      <c r="D7" s="11">
        <v>2</v>
      </c>
      <c r="E7" s="11">
        <v>1310</v>
      </c>
      <c r="F7" s="11">
        <v>1310</v>
      </c>
      <c r="G7" s="1"/>
      <c r="H7" s="12">
        <v>1310</v>
      </c>
      <c r="I7" s="13">
        <v>1310</v>
      </c>
      <c r="J7" s="14">
        <v>0</v>
      </c>
      <c r="K7" s="15">
        <v>0</v>
      </c>
      <c r="L7" s="16">
        <v>0</v>
      </c>
      <c r="M7" s="16"/>
      <c r="N7" s="12">
        <v>1310</v>
      </c>
      <c r="O7" s="13">
        <v>1310</v>
      </c>
      <c r="P7" s="16">
        <v>0</v>
      </c>
      <c r="Q7" s="15">
        <v>0.05</v>
      </c>
      <c r="R7" s="14">
        <v>-0.02</v>
      </c>
      <c r="S7" s="14"/>
      <c r="T7" s="12">
        <v>1310</v>
      </c>
      <c r="U7" s="13">
        <v>1310</v>
      </c>
      <c r="V7" s="14">
        <v>0</v>
      </c>
      <c r="W7" s="15">
        <v>0.24</v>
      </c>
      <c r="X7" s="14">
        <v>0</v>
      </c>
    </row>
    <row r="8" spans="3:37" ht="15.75" x14ac:dyDescent="0.2">
      <c r="C8" s="11">
        <v>25</v>
      </c>
      <c r="D8" s="11">
        <v>3</v>
      </c>
      <c r="E8" s="11">
        <v>1140</v>
      </c>
      <c r="F8" s="11">
        <v>1140</v>
      </c>
      <c r="G8" s="1"/>
      <c r="H8" s="12">
        <v>1140</v>
      </c>
      <c r="I8" s="13">
        <v>1140</v>
      </c>
      <c r="J8" s="14">
        <v>0</v>
      </c>
      <c r="K8" s="15">
        <v>0.01</v>
      </c>
      <c r="L8" s="14">
        <v>0</v>
      </c>
      <c r="M8" s="14"/>
      <c r="N8" s="17">
        <v>1140</v>
      </c>
      <c r="O8" s="15">
        <v>1149</v>
      </c>
      <c r="P8" s="16">
        <v>-3.16</v>
      </c>
      <c r="Q8" s="15">
        <v>0.06</v>
      </c>
      <c r="R8" s="14">
        <v>-0.03</v>
      </c>
      <c r="S8" s="14"/>
      <c r="T8" s="12">
        <v>1140</v>
      </c>
      <c r="U8" s="13">
        <v>1140</v>
      </c>
      <c r="V8" s="14">
        <v>0</v>
      </c>
      <c r="W8" s="15">
        <v>0.14000000000000001</v>
      </c>
      <c r="X8" s="14">
        <v>0</v>
      </c>
    </row>
    <row r="9" spans="3:37" ht="15.75" x14ac:dyDescent="0.2">
      <c r="C9" s="11">
        <v>25</v>
      </c>
      <c r="D9" s="11">
        <v>4</v>
      </c>
      <c r="E9" s="11">
        <v>1190</v>
      </c>
      <c r="F9" s="11">
        <v>1190</v>
      </c>
      <c r="G9" s="1"/>
      <c r="H9" s="12">
        <v>1190</v>
      </c>
      <c r="I9" s="13">
        <v>1190</v>
      </c>
      <c r="J9" s="14">
        <v>0</v>
      </c>
      <c r="K9" s="18" t="s">
        <v>12</v>
      </c>
      <c r="L9" s="14">
        <v>0</v>
      </c>
      <c r="M9" s="14"/>
      <c r="N9" s="12">
        <v>1190</v>
      </c>
      <c r="O9" s="13">
        <v>1190</v>
      </c>
      <c r="P9" s="16">
        <v>0</v>
      </c>
      <c r="Q9" s="15">
        <v>0.02</v>
      </c>
      <c r="R9" s="14">
        <v>-0.01</v>
      </c>
      <c r="S9" s="14"/>
      <c r="T9" s="12">
        <v>1190</v>
      </c>
      <c r="U9" s="13">
        <v>1190</v>
      </c>
      <c r="V9" s="14">
        <v>0</v>
      </c>
      <c r="W9" s="15">
        <v>0.22</v>
      </c>
      <c r="X9" s="14">
        <v>0</v>
      </c>
    </row>
    <row r="10" spans="3:37" ht="15.75" x14ac:dyDescent="0.2">
      <c r="C10" s="11">
        <v>25</v>
      </c>
      <c r="D10" s="11">
        <v>5</v>
      </c>
      <c r="E10" s="11">
        <v>1090</v>
      </c>
      <c r="F10" s="11">
        <v>1090</v>
      </c>
      <c r="G10" s="1"/>
      <c r="H10" s="12">
        <v>1090</v>
      </c>
      <c r="I10" s="13">
        <v>1090</v>
      </c>
      <c r="J10" s="14">
        <v>0</v>
      </c>
      <c r="K10" s="15">
        <v>0</v>
      </c>
      <c r="L10" s="14">
        <v>0</v>
      </c>
      <c r="M10" s="14"/>
      <c r="N10" s="12">
        <v>1090</v>
      </c>
      <c r="O10" s="13">
        <v>1090</v>
      </c>
      <c r="P10" s="16">
        <v>0</v>
      </c>
      <c r="Q10" s="15">
        <v>0.04</v>
      </c>
      <c r="R10" s="14">
        <v>-0.03</v>
      </c>
      <c r="S10" s="14"/>
      <c r="T10" s="12">
        <v>1090</v>
      </c>
      <c r="U10" s="13">
        <v>1090</v>
      </c>
      <c r="V10" s="14">
        <v>0</v>
      </c>
      <c r="W10" s="15">
        <v>0.16</v>
      </c>
      <c r="X10" s="14">
        <v>0</v>
      </c>
    </row>
    <row r="11" spans="3:37" ht="15.75" x14ac:dyDescent="0.2">
      <c r="C11" s="11">
        <v>25</v>
      </c>
      <c r="D11" s="11">
        <v>6</v>
      </c>
      <c r="E11" s="11">
        <v>1260</v>
      </c>
      <c r="F11" s="11">
        <v>1260</v>
      </c>
      <c r="G11" s="1"/>
      <c r="H11" s="12">
        <v>1260</v>
      </c>
      <c r="I11" s="19">
        <v>1260</v>
      </c>
      <c r="J11" s="14">
        <v>0</v>
      </c>
      <c r="K11" s="15">
        <v>0.01</v>
      </c>
      <c r="L11" s="14">
        <v>0</v>
      </c>
      <c r="M11" s="14"/>
      <c r="N11" s="17">
        <v>1270</v>
      </c>
      <c r="O11" s="15">
        <v>1270</v>
      </c>
      <c r="P11" s="16">
        <v>0</v>
      </c>
      <c r="Q11" s="15">
        <v>0.05</v>
      </c>
      <c r="R11" s="14">
        <v>-0.02</v>
      </c>
      <c r="S11" s="14"/>
      <c r="T11" s="12">
        <v>1260</v>
      </c>
      <c r="U11" s="19">
        <v>1260</v>
      </c>
      <c r="V11" s="14">
        <v>0</v>
      </c>
      <c r="W11" s="15">
        <v>0.37</v>
      </c>
      <c r="X11" s="14">
        <v>0</v>
      </c>
    </row>
    <row r="12" spans="3:37" ht="15.75" x14ac:dyDescent="0.2">
      <c r="C12" s="11">
        <v>25</v>
      </c>
      <c r="D12" s="11">
        <v>7</v>
      </c>
      <c r="E12" s="11">
        <v>1250</v>
      </c>
      <c r="F12" s="17">
        <v>1250</v>
      </c>
      <c r="G12" s="1"/>
      <c r="H12" s="12">
        <v>1250</v>
      </c>
      <c r="I12" s="13">
        <v>1250</v>
      </c>
      <c r="J12" s="14">
        <v>0</v>
      </c>
      <c r="K12" s="15">
        <v>6.82</v>
      </c>
      <c r="L12" s="14">
        <v>-16.16</v>
      </c>
      <c r="M12" s="14"/>
      <c r="N12" s="17">
        <v>1260</v>
      </c>
      <c r="O12" s="15">
        <v>1260</v>
      </c>
      <c r="P12" s="16">
        <v>0</v>
      </c>
      <c r="Q12" s="15">
        <v>0.03</v>
      </c>
      <c r="R12" s="14">
        <v>-0.01</v>
      </c>
      <c r="S12" s="14"/>
      <c r="T12" s="12">
        <v>1250</v>
      </c>
      <c r="U12" s="13">
        <v>1250</v>
      </c>
      <c r="V12" s="14">
        <v>0</v>
      </c>
      <c r="W12" s="15">
        <v>1.18</v>
      </c>
      <c r="X12" s="14">
        <v>-0.9</v>
      </c>
    </row>
    <row r="13" spans="3:37" ht="15.75" x14ac:dyDescent="0.2">
      <c r="C13" s="11">
        <v>25</v>
      </c>
      <c r="D13" s="11">
        <v>8</v>
      </c>
      <c r="E13" s="11">
        <v>1250</v>
      </c>
      <c r="F13" s="11">
        <v>1250</v>
      </c>
      <c r="G13" s="1"/>
      <c r="H13" s="12">
        <v>1250</v>
      </c>
      <c r="I13" s="13">
        <v>1250</v>
      </c>
      <c r="J13" s="14">
        <v>0</v>
      </c>
      <c r="K13" s="15">
        <v>0.03</v>
      </c>
      <c r="L13" s="14">
        <v>-0.02</v>
      </c>
      <c r="M13" s="14"/>
      <c r="N13" s="12">
        <v>1250</v>
      </c>
      <c r="O13" s="13">
        <v>1250</v>
      </c>
      <c r="P13" s="16">
        <v>0</v>
      </c>
      <c r="Q13" s="15">
        <v>0.01</v>
      </c>
      <c r="R13" s="14">
        <v>0</v>
      </c>
      <c r="S13" s="14"/>
      <c r="T13" s="12">
        <v>1250</v>
      </c>
      <c r="U13" s="13">
        <v>1250</v>
      </c>
      <c r="V13" s="14">
        <v>0</v>
      </c>
      <c r="W13" s="15">
        <v>0.31</v>
      </c>
      <c r="X13" s="14">
        <v>-0.01</v>
      </c>
    </row>
    <row r="14" spans="3:37" ht="15.75" x14ac:dyDescent="0.2">
      <c r="C14" s="11">
        <v>25</v>
      </c>
      <c r="D14" s="11">
        <v>9</v>
      </c>
      <c r="E14" s="11">
        <v>1350</v>
      </c>
      <c r="F14" s="11">
        <v>1350</v>
      </c>
      <c r="G14" s="1"/>
      <c r="H14" s="12">
        <v>1350</v>
      </c>
      <c r="I14" s="13">
        <v>1350</v>
      </c>
      <c r="J14" s="14">
        <v>0</v>
      </c>
      <c r="K14" s="15">
        <v>0.01</v>
      </c>
      <c r="L14" s="14">
        <v>-0.01</v>
      </c>
      <c r="M14" s="14"/>
      <c r="N14" s="11">
        <v>1350</v>
      </c>
      <c r="O14" s="15">
        <v>1356</v>
      </c>
      <c r="P14" s="16">
        <v>-5.16</v>
      </c>
      <c r="Q14" s="15">
        <v>0.03</v>
      </c>
      <c r="R14" s="14">
        <v>-0.02</v>
      </c>
      <c r="S14" s="14"/>
      <c r="T14" s="12">
        <v>1350</v>
      </c>
      <c r="U14" s="13">
        <v>1350</v>
      </c>
      <c r="V14" s="14">
        <v>0</v>
      </c>
      <c r="W14" s="15">
        <v>0.27</v>
      </c>
      <c r="X14" s="14">
        <v>0</v>
      </c>
    </row>
    <row r="15" spans="3:37" ht="15.75" x14ac:dyDescent="0.2">
      <c r="C15" s="11">
        <v>25</v>
      </c>
      <c r="D15" s="11">
        <v>10</v>
      </c>
      <c r="E15" s="11">
        <v>1370</v>
      </c>
      <c r="F15" s="11">
        <v>1370</v>
      </c>
      <c r="G15" s="1"/>
      <c r="H15" s="12">
        <v>1370</v>
      </c>
      <c r="I15" s="13">
        <v>1370</v>
      </c>
      <c r="J15" s="14">
        <v>0</v>
      </c>
      <c r="K15" s="15">
        <v>0.02</v>
      </c>
      <c r="L15" s="14">
        <v>-0.01</v>
      </c>
      <c r="M15" s="14"/>
      <c r="N15" s="11">
        <v>1370</v>
      </c>
      <c r="O15" s="15">
        <v>1380</v>
      </c>
      <c r="P15" s="16">
        <v>-10.54</v>
      </c>
      <c r="Q15" s="15">
        <v>0.04</v>
      </c>
      <c r="R15" s="14">
        <v>-0.02</v>
      </c>
      <c r="S15" s="14"/>
      <c r="T15" s="12">
        <v>1370</v>
      </c>
      <c r="U15" s="13">
        <v>1370</v>
      </c>
      <c r="V15" s="14">
        <v>0</v>
      </c>
      <c r="W15" s="15">
        <v>0.12</v>
      </c>
      <c r="X15" s="14">
        <v>0</v>
      </c>
    </row>
    <row r="17" spans="3:24" ht="15.75" x14ac:dyDescent="0.2">
      <c r="C17" s="11">
        <v>50</v>
      </c>
      <c r="D17" s="12">
        <v>1</v>
      </c>
      <c r="E17" s="11">
        <v>1940</v>
      </c>
      <c r="F17" s="11">
        <v>1940</v>
      </c>
      <c r="G17" s="1"/>
      <c r="H17" s="12">
        <v>1940</v>
      </c>
      <c r="I17" s="13">
        <v>1940</v>
      </c>
      <c r="J17" s="14">
        <v>0</v>
      </c>
      <c r="K17" s="15">
        <v>0</v>
      </c>
      <c r="L17" s="14">
        <v>0</v>
      </c>
      <c r="M17" s="14"/>
      <c r="N17" s="12">
        <v>1940</v>
      </c>
      <c r="O17" s="13">
        <v>1940</v>
      </c>
      <c r="P17" s="16">
        <v>0</v>
      </c>
      <c r="Q17" s="15">
        <v>0.28000000000000003</v>
      </c>
      <c r="R17" s="14">
        <v>-0.22</v>
      </c>
      <c r="S17" s="14"/>
      <c r="T17" s="12">
        <v>1940</v>
      </c>
      <c r="U17" s="13">
        <v>1940</v>
      </c>
      <c r="V17" s="14">
        <v>0</v>
      </c>
      <c r="W17" s="15">
        <v>0.37</v>
      </c>
      <c r="X17" s="14">
        <v>0</v>
      </c>
    </row>
    <row r="18" spans="3:24" ht="15.75" x14ac:dyDescent="0.2">
      <c r="C18" s="11">
        <v>50</v>
      </c>
      <c r="D18" s="11">
        <v>2</v>
      </c>
      <c r="E18" s="11">
        <v>2210</v>
      </c>
      <c r="F18" s="11">
        <v>2210</v>
      </c>
      <c r="G18" s="1"/>
      <c r="H18" s="12">
        <v>2210</v>
      </c>
      <c r="I18" s="13">
        <v>2210</v>
      </c>
      <c r="J18" s="14">
        <v>0</v>
      </c>
      <c r="K18" s="15">
        <v>0</v>
      </c>
      <c r="L18" s="14">
        <v>0</v>
      </c>
      <c r="M18" s="14"/>
      <c r="N18" s="20">
        <v>2210</v>
      </c>
      <c r="O18" s="13">
        <v>2210</v>
      </c>
      <c r="P18" s="16">
        <v>0</v>
      </c>
      <c r="Q18" s="15">
        <v>0.27</v>
      </c>
      <c r="R18" s="14">
        <v>-0.22</v>
      </c>
      <c r="S18" s="14"/>
      <c r="T18" s="12">
        <v>2210</v>
      </c>
      <c r="U18" s="13">
        <v>2210</v>
      </c>
      <c r="V18" s="14">
        <v>0</v>
      </c>
      <c r="W18" s="15">
        <v>0.82</v>
      </c>
      <c r="X18" s="14">
        <v>0</v>
      </c>
    </row>
    <row r="19" spans="3:24" ht="15.75" x14ac:dyDescent="0.2">
      <c r="C19" s="11">
        <v>50</v>
      </c>
      <c r="D19" s="11">
        <v>3</v>
      </c>
      <c r="E19" s="11">
        <v>2700</v>
      </c>
      <c r="F19" s="21">
        <v>2700</v>
      </c>
      <c r="G19" s="1"/>
      <c r="H19" s="11">
        <v>2700</v>
      </c>
      <c r="I19" s="15">
        <v>2702</v>
      </c>
      <c r="J19" s="14">
        <v>-4.22</v>
      </c>
      <c r="K19" s="15">
        <v>29.07</v>
      </c>
      <c r="L19" s="14">
        <v>-43.82</v>
      </c>
      <c r="M19" s="14"/>
      <c r="N19" s="11">
        <v>2710</v>
      </c>
      <c r="O19" s="15">
        <v>2710</v>
      </c>
      <c r="P19" s="16">
        <v>0</v>
      </c>
      <c r="Q19" s="15">
        <v>0.09</v>
      </c>
      <c r="R19" s="14">
        <v>-0.04</v>
      </c>
      <c r="S19" s="14"/>
      <c r="T19" s="20">
        <v>2700</v>
      </c>
      <c r="U19" s="19">
        <v>2700</v>
      </c>
      <c r="V19" s="14">
        <v>0</v>
      </c>
      <c r="W19" s="15">
        <v>7.96</v>
      </c>
      <c r="X19" s="14">
        <v>-4.32</v>
      </c>
    </row>
    <row r="20" spans="3:24" ht="15.75" x14ac:dyDescent="0.2">
      <c r="C20" s="11">
        <v>50</v>
      </c>
      <c r="D20" s="11">
        <v>4</v>
      </c>
      <c r="E20" s="11">
        <v>2520</v>
      </c>
      <c r="F20" s="11">
        <v>2520</v>
      </c>
      <c r="G20" s="1"/>
      <c r="H20" s="12">
        <v>2520</v>
      </c>
      <c r="I20" s="19">
        <v>2520</v>
      </c>
      <c r="J20" s="14">
        <v>0</v>
      </c>
      <c r="K20" s="15">
        <v>0.09</v>
      </c>
      <c r="L20" s="14">
        <v>-0.03</v>
      </c>
      <c r="M20" s="14"/>
      <c r="N20" s="20">
        <v>2520</v>
      </c>
      <c r="O20" s="19">
        <v>2520</v>
      </c>
      <c r="P20" s="16">
        <v>0</v>
      </c>
      <c r="Q20" s="15">
        <v>0.04</v>
      </c>
      <c r="R20" s="14">
        <v>-0.01</v>
      </c>
      <c r="S20" s="14"/>
      <c r="T20" s="12">
        <v>2520</v>
      </c>
      <c r="U20" s="19">
        <v>2520</v>
      </c>
      <c r="V20" s="14">
        <v>0</v>
      </c>
      <c r="W20" s="15">
        <v>0.22</v>
      </c>
      <c r="X20" s="14">
        <v>0</v>
      </c>
    </row>
    <row r="21" spans="3:24" ht="15.75" x14ac:dyDescent="0.2">
      <c r="C21" s="11">
        <v>50</v>
      </c>
      <c r="D21" s="11">
        <v>5</v>
      </c>
      <c r="E21" s="21">
        <v>2590</v>
      </c>
      <c r="F21" s="11">
        <v>2590</v>
      </c>
      <c r="G21" s="1"/>
      <c r="H21" s="12">
        <v>2590</v>
      </c>
      <c r="I21" s="19">
        <v>2590</v>
      </c>
      <c r="J21" s="14">
        <v>0</v>
      </c>
      <c r="K21" s="15">
        <v>0.06</v>
      </c>
      <c r="L21" s="14">
        <v>-0.03</v>
      </c>
      <c r="M21" s="14"/>
      <c r="N21" s="20">
        <v>2590</v>
      </c>
      <c r="O21" s="19">
        <v>2590</v>
      </c>
      <c r="P21" s="16">
        <v>0</v>
      </c>
      <c r="Q21" s="15">
        <v>0.11</v>
      </c>
      <c r="R21" s="14">
        <v>-0.05</v>
      </c>
      <c r="S21" s="14"/>
      <c r="T21" s="20">
        <v>2590</v>
      </c>
      <c r="U21" s="19">
        <v>2590</v>
      </c>
      <c r="V21" s="14">
        <v>0</v>
      </c>
      <c r="W21" s="15">
        <v>0.56000000000000005</v>
      </c>
      <c r="X21" s="14">
        <v>-0.04</v>
      </c>
    </row>
    <row r="22" spans="3:24" ht="15.75" x14ac:dyDescent="0.2">
      <c r="C22" s="11">
        <v>50</v>
      </c>
      <c r="D22" s="11">
        <v>6</v>
      </c>
      <c r="E22" s="11">
        <v>2320</v>
      </c>
      <c r="F22" s="11">
        <v>2320</v>
      </c>
      <c r="G22" s="1"/>
      <c r="H22" s="12">
        <v>2320</v>
      </c>
      <c r="I22" s="19">
        <v>2320</v>
      </c>
      <c r="J22" s="14">
        <v>0</v>
      </c>
      <c r="K22" s="15">
        <v>0.02</v>
      </c>
      <c r="L22" s="14">
        <v>0</v>
      </c>
      <c r="M22" s="14"/>
      <c r="N22" s="20">
        <v>2320</v>
      </c>
      <c r="O22" s="19">
        <v>2320</v>
      </c>
      <c r="P22" s="14">
        <v>0</v>
      </c>
      <c r="Q22" s="15">
        <v>0.13</v>
      </c>
      <c r="R22" s="14">
        <v>-0.06</v>
      </c>
      <c r="S22" s="14"/>
      <c r="T22" s="20">
        <v>2320</v>
      </c>
      <c r="U22" s="19">
        <v>2320</v>
      </c>
      <c r="V22" s="14">
        <v>0</v>
      </c>
      <c r="W22" s="15">
        <v>0.12</v>
      </c>
      <c r="X22" s="14">
        <v>0</v>
      </c>
    </row>
    <row r="23" spans="3:24" ht="15.75" x14ac:dyDescent="0.2">
      <c r="C23" s="11">
        <v>50</v>
      </c>
      <c r="D23" s="11">
        <v>7</v>
      </c>
      <c r="E23" s="11">
        <v>2490</v>
      </c>
      <c r="F23" s="11">
        <v>2490</v>
      </c>
      <c r="G23" s="1"/>
      <c r="H23" s="12">
        <v>2490</v>
      </c>
      <c r="I23" s="19">
        <v>2490</v>
      </c>
      <c r="J23" s="14">
        <v>0</v>
      </c>
      <c r="K23" s="15">
        <v>0.03</v>
      </c>
      <c r="L23" s="14">
        <v>-0.02</v>
      </c>
      <c r="M23" s="14"/>
      <c r="N23" s="12">
        <v>2490</v>
      </c>
      <c r="O23" s="19">
        <v>2490</v>
      </c>
      <c r="P23" s="16">
        <v>0</v>
      </c>
      <c r="Q23" s="15">
        <v>0.05</v>
      </c>
      <c r="R23" s="14">
        <v>-0.02</v>
      </c>
      <c r="S23" s="14"/>
      <c r="T23" s="12">
        <v>2490</v>
      </c>
      <c r="U23" s="13">
        <v>2490</v>
      </c>
      <c r="V23" s="14">
        <v>0</v>
      </c>
      <c r="W23" s="15">
        <v>0.46</v>
      </c>
      <c r="X23" s="14">
        <v>0</v>
      </c>
    </row>
    <row r="24" spans="3:24" ht="15.75" x14ac:dyDescent="0.2">
      <c r="C24" s="11">
        <v>50</v>
      </c>
      <c r="D24" s="11">
        <v>8</v>
      </c>
      <c r="E24" s="11">
        <v>2720</v>
      </c>
      <c r="F24" s="11">
        <v>2720</v>
      </c>
      <c r="G24" s="1"/>
      <c r="H24" s="20">
        <v>2720</v>
      </c>
      <c r="I24" s="19">
        <v>2720</v>
      </c>
      <c r="J24" s="14">
        <v>0</v>
      </c>
      <c r="K24" s="15">
        <v>0.25</v>
      </c>
      <c r="L24" s="14">
        <v>-0.11</v>
      </c>
      <c r="M24" s="14"/>
      <c r="N24" s="11">
        <v>2730</v>
      </c>
      <c r="O24" s="15">
        <v>2730</v>
      </c>
      <c r="P24" s="16">
        <v>0</v>
      </c>
      <c r="Q24" s="15">
        <v>0.09</v>
      </c>
      <c r="R24" s="14">
        <v>-0.03</v>
      </c>
      <c r="S24" s="14"/>
      <c r="T24" s="20">
        <v>2720</v>
      </c>
      <c r="U24" s="19">
        <v>2720</v>
      </c>
      <c r="V24" s="14">
        <v>0</v>
      </c>
      <c r="W24" s="15">
        <v>0.48</v>
      </c>
      <c r="X24" s="14">
        <v>-0.05</v>
      </c>
    </row>
    <row r="25" spans="3:24" ht="15.75" x14ac:dyDescent="0.2">
      <c r="C25" s="11">
        <v>50</v>
      </c>
      <c r="D25" s="11">
        <v>9</v>
      </c>
      <c r="E25" s="11">
        <v>2140</v>
      </c>
      <c r="F25" s="11">
        <v>2140</v>
      </c>
      <c r="G25" s="1"/>
      <c r="H25" s="20">
        <v>2140</v>
      </c>
      <c r="I25" s="19">
        <v>2140</v>
      </c>
      <c r="J25" s="14">
        <v>0</v>
      </c>
      <c r="K25" s="18" t="s">
        <v>12</v>
      </c>
      <c r="L25" s="14">
        <v>-0.01</v>
      </c>
      <c r="M25" s="14"/>
      <c r="N25" s="11">
        <v>2140</v>
      </c>
      <c r="O25" s="15">
        <v>2149</v>
      </c>
      <c r="P25" s="16">
        <v>-3.16</v>
      </c>
      <c r="Q25" s="15">
        <v>0.11</v>
      </c>
      <c r="R25" s="14">
        <v>-0.03</v>
      </c>
      <c r="S25" s="14"/>
      <c r="T25" s="12">
        <v>2140</v>
      </c>
      <c r="U25" s="19">
        <v>2140</v>
      </c>
      <c r="V25" s="14">
        <v>0</v>
      </c>
      <c r="W25" s="15">
        <v>0.36</v>
      </c>
      <c r="X25" s="14">
        <v>0</v>
      </c>
    </row>
    <row r="26" spans="3:24" ht="15.75" x14ac:dyDescent="0.2">
      <c r="C26" s="11">
        <v>50</v>
      </c>
      <c r="D26" s="11">
        <v>10</v>
      </c>
      <c r="E26" s="11">
        <v>2630</v>
      </c>
      <c r="F26" s="11">
        <v>2630</v>
      </c>
      <c r="G26" s="1"/>
      <c r="H26" s="20">
        <v>2630</v>
      </c>
      <c r="I26" s="19">
        <v>2630</v>
      </c>
      <c r="J26" s="14">
        <v>0</v>
      </c>
      <c r="K26" s="15">
        <v>0.03</v>
      </c>
      <c r="L26" s="14">
        <v>-0.01</v>
      </c>
      <c r="M26" s="14"/>
      <c r="N26" s="20">
        <v>2630</v>
      </c>
      <c r="O26" s="19">
        <v>2630</v>
      </c>
      <c r="P26" s="16">
        <v>0</v>
      </c>
      <c r="Q26" s="15">
        <v>0.08</v>
      </c>
      <c r="R26" s="14">
        <v>-0.04</v>
      </c>
      <c r="S26" s="14"/>
      <c r="T26" s="20">
        <v>2630</v>
      </c>
      <c r="U26" s="19">
        <v>2630</v>
      </c>
      <c r="V26" s="14">
        <v>0</v>
      </c>
      <c r="W26" s="15">
        <v>1.2</v>
      </c>
      <c r="X26" s="14">
        <v>0</v>
      </c>
    </row>
    <row r="28" spans="3:24" ht="15.75" x14ac:dyDescent="0.2">
      <c r="C28" s="11">
        <v>100</v>
      </c>
      <c r="D28" s="20">
        <v>1</v>
      </c>
      <c r="E28" s="11">
        <v>4870</v>
      </c>
      <c r="F28" s="11">
        <v>4870</v>
      </c>
      <c r="G28" s="1"/>
      <c r="H28" s="12">
        <v>4870</v>
      </c>
      <c r="I28" s="13">
        <v>4870</v>
      </c>
      <c r="J28" s="14">
        <v>0</v>
      </c>
      <c r="K28" s="15">
        <v>0.18</v>
      </c>
      <c r="L28" s="14">
        <v>-0.06</v>
      </c>
      <c r="M28" s="14"/>
      <c r="N28" s="12">
        <v>4870</v>
      </c>
      <c r="O28" s="13">
        <v>4870</v>
      </c>
      <c r="P28" s="16">
        <v>0</v>
      </c>
      <c r="Q28" s="15">
        <v>0.59</v>
      </c>
      <c r="R28" s="14">
        <v>-0.21</v>
      </c>
      <c r="S28" s="14"/>
      <c r="T28" s="12">
        <v>4870</v>
      </c>
      <c r="U28" s="19">
        <v>4870</v>
      </c>
      <c r="V28" s="14">
        <v>0</v>
      </c>
      <c r="W28" s="15">
        <v>0.23</v>
      </c>
      <c r="X28" s="14">
        <v>0</v>
      </c>
    </row>
    <row r="29" spans="3:24" ht="15.75" x14ac:dyDescent="0.2">
      <c r="C29" s="11">
        <v>100</v>
      </c>
      <c r="D29" s="11">
        <v>2</v>
      </c>
      <c r="E29" s="11">
        <v>5430</v>
      </c>
      <c r="F29" s="21">
        <v>5430</v>
      </c>
      <c r="G29" s="1"/>
      <c r="H29" s="12">
        <v>5430</v>
      </c>
      <c r="I29" s="13">
        <v>5430</v>
      </c>
      <c r="J29" s="14">
        <v>0</v>
      </c>
      <c r="K29" s="15">
        <v>5.0199999999999996</v>
      </c>
      <c r="L29" s="14">
        <v>-8.98</v>
      </c>
      <c r="M29" s="14"/>
      <c r="N29" s="11">
        <v>5440</v>
      </c>
      <c r="O29" s="15">
        <v>5440</v>
      </c>
      <c r="P29" s="16">
        <v>0</v>
      </c>
      <c r="Q29" s="15">
        <v>0.43</v>
      </c>
      <c r="R29" s="14">
        <v>-0.16</v>
      </c>
      <c r="S29" s="14"/>
      <c r="T29" s="12">
        <v>5430</v>
      </c>
      <c r="U29" s="13">
        <v>5430</v>
      </c>
      <c r="V29" s="14">
        <v>0</v>
      </c>
      <c r="W29" s="15">
        <v>4.16</v>
      </c>
      <c r="X29" s="14">
        <v>-1.5</v>
      </c>
    </row>
    <row r="30" spans="3:24" ht="15.75" x14ac:dyDescent="0.2">
      <c r="C30" s="11">
        <v>100</v>
      </c>
      <c r="D30" s="11">
        <v>3</v>
      </c>
      <c r="E30" s="11">
        <v>5140</v>
      </c>
      <c r="F30" s="11">
        <v>5140</v>
      </c>
      <c r="G30" s="1"/>
      <c r="H30" s="12">
        <v>5140</v>
      </c>
      <c r="I30" s="13">
        <v>5140</v>
      </c>
      <c r="J30" s="14">
        <v>0</v>
      </c>
      <c r="K30" s="15">
        <v>0.27</v>
      </c>
      <c r="L30" s="14">
        <v>-0.08</v>
      </c>
      <c r="M30" s="14"/>
      <c r="N30" s="12">
        <v>5140</v>
      </c>
      <c r="O30" s="13">
        <v>5140</v>
      </c>
      <c r="P30" s="16">
        <v>0</v>
      </c>
      <c r="Q30" s="15">
        <v>0.41</v>
      </c>
      <c r="R30" s="14">
        <v>-0.16</v>
      </c>
      <c r="S30" s="14"/>
      <c r="T30" s="12">
        <v>5140</v>
      </c>
      <c r="U30" s="13">
        <v>5140</v>
      </c>
      <c r="V30" s="14">
        <v>0</v>
      </c>
      <c r="W30" s="15">
        <v>1.1200000000000001</v>
      </c>
      <c r="X30" s="14">
        <v>-0.05</v>
      </c>
    </row>
    <row r="31" spans="3:24" ht="15.75" x14ac:dyDescent="0.2">
      <c r="C31" s="11">
        <v>100</v>
      </c>
      <c r="D31" s="11">
        <v>4</v>
      </c>
      <c r="E31" s="11">
        <v>5170</v>
      </c>
      <c r="F31" s="21">
        <v>5170</v>
      </c>
      <c r="G31" s="1"/>
      <c r="H31" s="12">
        <v>5170</v>
      </c>
      <c r="I31" s="13">
        <v>5170</v>
      </c>
      <c r="J31" s="14">
        <v>0</v>
      </c>
      <c r="K31" s="15">
        <v>0.1</v>
      </c>
      <c r="L31" s="14">
        <v>-0.05</v>
      </c>
      <c r="M31" s="14"/>
      <c r="N31" s="12">
        <v>5170</v>
      </c>
      <c r="O31" s="13">
        <v>5170</v>
      </c>
      <c r="P31" s="16">
        <v>0</v>
      </c>
      <c r="Q31" s="15">
        <v>0.47</v>
      </c>
      <c r="R31" s="14">
        <v>-0.1</v>
      </c>
      <c r="S31" s="14"/>
      <c r="T31" s="12">
        <v>5170</v>
      </c>
      <c r="U31" s="13">
        <v>5170</v>
      </c>
      <c r="V31" s="14">
        <v>0</v>
      </c>
      <c r="W31" s="15">
        <v>0.17</v>
      </c>
      <c r="X31" s="14">
        <v>0</v>
      </c>
    </row>
    <row r="32" spans="3:24" ht="15.75" x14ac:dyDescent="0.2">
      <c r="C32" s="11">
        <v>100</v>
      </c>
      <c r="D32" s="11">
        <v>5</v>
      </c>
      <c r="E32" s="11">
        <v>4960</v>
      </c>
      <c r="F32" s="11">
        <v>4960</v>
      </c>
      <c r="G32" s="1"/>
      <c r="H32" s="12">
        <v>4960</v>
      </c>
      <c r="I32" s="13">
        <v>4960</v>
      </c>
      <c r="J32" s="14">
        <v>0</v>
      </c>
      <c r="K32" s="15">
        <v>0.26</v>
      </c>
      <c r="L32" s="14">
        <v>-7.0000000000000007E-2</v>
      </c>
      <c r="M32" s="14"/>
      <c r="N32" s="12">
        <v>4960</v>
      </c>
      <c r="O32" s="13">
        <v>4960</v>
      </c>
      <c r="P32" s="16">
        <v>0</v>
      </c>
      <c r="Q32" s="15">
        <v>0.19</v>
      </c>
      <c r="R32" s="14">
        <v>-0.03</v>
      </c>
      <c r="S32" s="14"/>
      <c r="T32" s="12">
        <v>4960</v>
      </c>
      <c r="U32" s="13">
        <v>4960</v>
      </c>
      <c r="V32" s="14">
        <v>0</v>
      </c>
      <c r="W32" s="15">
        <v>2.04</v>
      </c>
      <c r="X32" s="14">
        <v>0</v>
      </c>
    </row>
    <row r="33" spans="3:24" ht="15.75" x14ac:dyDescent="0.2">
      <c r="C33" s="11">
        <v>100</v>
      </c>
      <c r="D33" s="11">
        <v>6</v>
      </c>
      <c r="E33" s="11">
        <v>5160</v>
      </c>
      <c r="F33" s="11">
        <v>5160</v>
      </c>
      <c r="G33" s="1"/>
      <c r="H33" s="12">
        <v>5160</v>
      </c>
      <c r="I33" s="13">
        <v>5160</v>
      </c>
      <c r="J33" s="14">
        <v>0</v>
      </c>
      <c r="K33" s="15">
        <v>0.25</v>
      </c>
      <c r="L33" s="14">
        <v>-0.05</v>
      </c>
      <c r="M33" s="14"/>
      <c r="N33" s="12">
        <v>5160</v>
      </c>
      <c r="O33" s="13">
        <v>5160</v>
      </c>
      <c r="P33" s="16">
        <v>0</v>
      </c>
      <c r="Q33" s="15">
        <v>0.39</v>
      </c>
      <c r="R33" s="14">
        <v>-0.15</v>
      </c>
      <c r="S33" s="14"/>
      <c r="T33" s="12">
        <v>5160</v>
      </c>
      <c r="U33" s="13">
        <v>5160</v>
      </c>
      <c r="V33" s="14">
        <v>0</v>
      </c>
      <c r="W33" s="15">
        <v>1.97</v>
      </c>
      <c r="X33" s="14">
        <v>0</v>
      </c>
    </row>
    <row r="34" spans="3:24" ht="15.75" x14ac:dyDescent="0.2">
      <c r="C34" s="11">
        <v>100</v>
      </c>
      <c r="D34" s="11">
        <v>7</v>
      </c>
      <c r="E34" s="11">
        <v>4770</v>
      </c>
      <c r="F34" s="11">
        <v>4770</v>
      </c>
      <c r="G34" s="1"/>
      <c r="H34" s="12">
        <v>4770</v>
      </c>
      <c r="I34" s="19">
        <v>4770</v>
      </c>
      <c r="J34" s="14">
        <v>0</v>
      </c>
      <c r="K34" s="15">
        <v>0.1</v>
      </c>
      <c r="L34" s="14">
        <v>-0.04</v>
      </c>
      <c r="M34" s="14"/>
      <c r="N34" s="12">
        <v>4770</v>
      </c>
      <c r="O34" s="13">
        <v>4770</v>
      </c>
      <c r="P34" s="16">
        <v>0</v>
      </c>
      <c r="Q34" s="15">
        <v>0.51</v>
      </c>
      <c r="R34" s="14">
        <v>-0.12</v>
      </c>
      <c r="S34" s="14"/>
      <c r="T34" s="12">
        <v>4770</v>
      </c>
      <c r="U34" s="13">
        <v>4770</v>
      </c>
      <c r="V34" s="14">
        <v>0</v>
      </c>
      <c r="W34" s="15">
        <v>0.22</v>
      </c>
      <c r="X34" s="14">
        <v>0</v>
      </c>
    </row>
    <row r="35" spans="3:24" ht="15.75" x14ac:dyDescent="0.2">
      <c r="C35" s="11">
        <v>100</v>
      </c>
      <c r="D35" s="11">
        <v>8</v>
      </c>
      <c r="E35" s="11">
        <v>4840</v>
      </c>
      <c r="F35" s="11">
        <v>4840</v>
      </c>
      <c r="G35" s="1"/>
      <c r="H35" s="12">
        <v>4840</v>
      </c>
      <c r="I35" s="13">
        <v>4840</v>
      </c>
      <c r="J35" s="14">
        <v>0</v>
      </c>
      <c r="K35" s="15">
        <v>0.35</v>
      </c>
      <c r="L35" s="14">
        <v>-0.16</v>
      </c>
      <c r="M35" s="14"/>
      <c r="N35" s="11">
        <v>4850</v>
      </c>
      <c r="O35" s="15">
        <v>4850</v>
      </c>
      <c r="P35" s="16">
        <v>0</v>
      </c>
      <c r="Q35" s="15">
        <v>0.44</v>
      </c>
      <c r="R35" s="14">
        <v>-0.15</v>
      </c>
      <c r="S35" s="14"/>
      <c r="T35" s="20">
        <v>4840</v>
      </c>
      <c r="U35" s="13">
        <v>4840</v>
      </c>
      <c r="V35" s="14">
        <v>0</v>
      </c>
      <c r="W35" s="15">
        <v>0.92</v>
      </c>
      <c r="X35" s="14">
        <v>0</v>
      </c>
    </row>
    <row r="36" spans="3:24" ht="15.75" x14ac:dyDescent="0.2">
      <c r="C36" s="17">
        <v>100</v>
      </c>
      <c r="D36" s="11">
        <v>9</v>
      </c>
      <c r="E36" s="11">
        <v>5100</v>
      </c>
      <c r="F36" s="11">
        <v>5100</v>
      </c>
      <c r="G36" s="1"/>
      <c r="H36" s="12">
        <v>5100</v>
      </c>
      <c r="I36" s="13">
        <v>5100</v>
      </c>
      <c r="J36" s="14">
        <v>0</v>
      </c>
      <c r="K36" s="15">
        <v>0.02</v>
      </c>
      <c r="L36" s="14">
        <v>0</v>
      </c>
      <c r="M36" s="14"/>
      <c r="N36" s="12">
        <v>5100</v>
      </c>
      <c r="O36" s="13">
        <v>5100</v>
      </c>
      <c r="P36" s="14">
        <v>0</v>
      </c>
      <c r="Q36" s="15">
        <v>0.53</v>
      </c>
      <c r="R36" s="14">
        <v>-0.23</v>
      </c>
      <c r="S36" s="14"/>
      <c r="T36" s="12">
        <v>5100</v>
      </c>
      <c r="U36" s="13">
        <v>5100</v>
      </c>
      <c r="V36" s="14">
        <v>0</v>
      </c>
      <c r="W36" s="15">
        <v>0.96</v>
      </c>
      <c r="X36" s="14">
        <v>0</v>
      </c>
    </row>
    <row r="37" spans="3:24" ht="15.75" x14ac:dyDescent="0.2">
      <c r="C37" s="11">
        <v>100</v>
      </c>
      <c r="D37" s="11">
        <v>10</v>
      </c>
      <c r="E37" s="11">
        <v>4640</v>
      </c>
      <c r="F37" s="11">
        <v>4640</v>
      </c>
      <c r="G37" s="1"/>
      <c r="H37" s="12">
        <v>4640</v>
      </c>
      <c r="I37" s="13">
        <v>4640</v>
      </c>
      <c r="J37" s="14">
        <v>0</v>
      </c>
      <c r="K37" s="15">
        <v>0.1</v>
      </c>
      <c r="L37" s="14">
        <v>-0.04</v>
      </c>
      <c r="M37" s="14"/>
      <c r="N37" s="20">
        <v>4640</v>
      </c>
      <c r="O37" s="13">
        <v>4640</v>
      </c>
      <c r="P37" s="14">
        <v>0</v>
      </c>
      <c r="Q37" s="15">
        <v>0.56000000000000005</v>
      </c>
      <c r="R37" s="14">
        <v>-0.16</v>
      </c>
      <c r="S37" s="14"/>
      <c r="T37" s="12">
        <v>4640</v>
      </c>
      <c r="U37" s="19">
        <v>4640</v>
      </c>
      <c r="V37" s="14">
        <v>0</v>
      </c>
      <c r="W37" s="15">
        <v>1.08</v>
      </c>
      <c r="X37" s="14">
        <v>0</v>
      </c>
    </row>
    <row r="39" spans="3:24" ht="15.75" x14ac:dyDescent="0.2">
      <c r="C39" s="11">
        <v>200</v>
      </c>
      <c r="D39" s="12">
        <v>1</v>
      </c>
      <c r="E39" s="22">
        <v>10.91</v>
      </c>
      <c r="F39" s="23">
        <v>10910</v>
      </c>
      <c r="G39" s="1"/>
      <c r="H39" s="24">
        <v>10910</v>
      </c>
      <c r="I39" s="25">
        <v>10910</v>
      </c>
      <c r="J39" s="14">
        <v>0</v>
      </c>
      <c r="K39" s="15">
        <v>1.22</v>
      </c>
      <c r="L39" s="14">
        <v>-0.3</v>
      </c>
      <c r="M39" s="14"/>
      <c r="N39" s="24">
        <v>10910</v>
      </c>
      <c r="O39" s="25">
        <v>10910</v>
      </c>
      <c r="P39" s="16">
        <v>0</v>
      </c>
      <c r="Q39" s="15">
        <v>2.1</v>
      </c>
      <c r="R39" s="14">
        <v>-1.28</v>
      </c>
      <c r="S39" s="14"/>
      <c r="T39" s="24">
        <v>10910</v>
      </c>
      <c r="U39" s="25">
        <v>10910</v>
      </c>
      <c r="V39" s="14">
        <v>0</v>
      </c>
      <c r="W39" s="15">
        <v>4.84</v>
      </c>
      <c r="X39" s="14">
        <v>0</v>
      </c>
    </row>
    <row r="40" spans="3:24" ht="15.75" x14ac:dyDescent="0.2">
      <c r="C40" s="11">
        <v>200</v>
      </c>
      <c r="D40" s="11">
        <v>2</v>
      </c>
      <c r="E40" s="23">
        <v>10290</v>
      </c>
      <c r="F40" s="23">
        <v>10290</v>
      </c>
      <c r="G40" s="1"/>
      <c r="H40" s="24">
        <v>10290</v>
      </c>
      <c r="I40" s="25">
        <v>10290</v>
      </c>
      <c r="J40" s="14">
        <v>0</v>
      </c>
      <c r="K40" s="15">
        <v>0.68</v>
      </c>
      <c r="L40" s="14">
        <v>-0.21</v>
      </c>
      <c r="M40" s="14"/>
      <c r="N40" s="24">
        <v>10290</v>
      </c>
      <c r="O40" s="25">
        <v>10290</v>
      </c>
      <c r="P40" s="14">
        <v>0</v>
      </c>
      <c r="Q40" s="15">
        <v>2.2599999999999998</v>
      </c>
      <c r="R40" s="14">
        <v>-0.56000000000000005</v>
      </c>
      <c r="S40" s="14"/>
      <c r="T40" s="24">
        <v>10290</v>
      </c>
      <c r="U40" s="25">
        <v>10290</v>
      </c>
      <c r="V40" s="14">
        <v>0</v>
      </c>
      <c r="W40" s="15">
        <v>2.12</v>
      </c>
      <c r="X40" s="14">
        <v>0</v>
      </c>
    </row>
    <row r="41" spans="3:24" ht="15.75" x14ac:dyDescent="0.2">
      <c r="C41" s="11">
        <v>200</v>
      </c>
      <c r="D41" s="11">
        <v>3</v>
      </c>
      <c r="E41" s="26">
        <v>10150</v>
      </c>
      <c r="F41" s="23">
        <v>10150</v>
      </c>
      <c r="G41" s="1"/>
      <c r="H41" s="24">
        <v>10150</v>
      </c>
      <c r="I41" s="25">
        <v>10150</v>
      </c>
      <c r="J41" s="14">
        <v>0</v>
      </c>
      <c r="K41" s="15">
        <v>0.1</v>
      </c>
      <c r="L41" s="14">
        <v>0</v>
      </c>
      <c r="M41" s="14"/>
      <c r="N41" s="24">
        <v>10150</v>
      </c>
      <c r="O41" s="25">
        <v>10150</v>
      </c>
      <c r="P41" s="16">
        <v>0</v>
      </c>
      <c r="Q41" s="15">
        <v>2.61</v>
      </c>
      <c r="R41" s="14">
        <v>-1.57</v>
      </c>
      <c r="S41" s="14"/>
      <c r="T41" s="24">
        <v>10150</v>
      </c>
      <c r="U41" s="25">
        <v>10150</v>
      </c>
      <c r="V41" s="14">
        <v>0</v>
      </c>
      <c r="W41" s="15">
        <v>2.23</v>
      </c>
      <c r="X41" s="14">
        <v>0</v>
      </c>
    </row>
    <row r="42" spans="3:24" ht="15.75" x14ac:dyDescent="0.2">
      <c r="C42" s="11">
        <v>200</v>
      </c>
      <c r="D42" s="11">
        <v>4</v>
      </c>
      <c r="E42" s="23">
        <v>10100</v>
      </c>
      <c r="F42" s="26">
        <v>10100</v>
      </c>
      <c r="G42" s="1"/>
      <c r="H42" s="24">
        <v>10100</v>
      </c>
      <c r="I42" s="25">
        <v>10100</v>
      </c>
      <c r="J42" s="14">
        <v>0</v>
      </c>
      <c r="K42" s="15">
        <v>0.63</v>
      </c>
      <c r="L42" s="14">
        <v>-0.13</v>
      </c>
      <c r="M42" s="14"/>
      <c r="N42" s="24">
        <v>10100</v>
      </c>
      <c r="O42" s="25">
        <v>10100</v>
      </c>
      <c r="P42" s="16">
        <v>0</v>
      </c>
      <c r="Q42" s="15">
        <v>3.47</v>
      </c>
      <c r="R42" s="14">
        <v>-2.68</v>
      </c>
      <c r="S42" s="14"/>
      <c r="T42" s="24">
        <v>10100</v>
      </c>
      <c r="U42" s="25">
        <v>10100</v>
      </c>
      <c r="V42" s="14">
        <v>0</v>
      </c>
      <c r="W42" s="15">
        <v>2.09</v>
      </c>
      <c r="X42" s="14">
        <v>0</v>
      </c>
    </row>
    <row r="43" spans="3:24" ht="15.75" x14ac:dyDescent="0.2">
      <c r="C43" s="11">
        <v>200</v>
      </c>
      <c r="D43" s="11">
        <v>5</v>
      </c>
      <c r="E43" s="11">
        <v>9910</v>
      </c>
      <c r="F43" s="21">
        <v>9910</v>
      </c>
      <c r="G43" s="1"/>
      <c r="H43" s="12">
        <v>9910</v>
      </c>
      <c r="I43" s="13">
        <v>9910</v>
      </c>
      <c r="J43" s="14">
        <v>0</v>
      </c>
      <c r="K43" s="15">
        <v>0.48</v>
      </c>
      <c r="L43" s="14">
        <v>-0.05</v>
      </c>
      <c r="M43" s="14"/>
      <c r="N43" s="12">
        <v>9910</v>
      </c>
      <c r="O43" s="13">
        <v>9910</v>
      </c>
      <c r="P43" s="16">
        <v>0</v>
      </c>
      <c r="Q43" s="27">
        <v>1.64</v>
      </c>
      <c r="R43" s="14">
        <v>-0.49</v>
      </c>
      <c r="S43" s="14"/>
      <c r="T43" s="12">
        <v>9910</v>
      </c>
      <c r="U43" s="13">
        <v>9910</v>
      </c>
      <c r="V43" s="14">
        <v>0</v>
      </c>
      <c r="W43" s="15">
        <v>4.1900000000000004</v>
      </c>
      <c r="X43" s="14">
        <v>0</v>
      </c>
    </row>
    <row r="44" spans="3:24" ht="15.75" x14ac:dyDescent="0.2">
      <c r="C44" s="11">
        <v>200</v>
      </c>
      <c r="D44" s="11">
        <v>6</v>
      </c>
      <c r="E44" s="26">
        <v>10620</v>
      </c>
      <c r="F44" s="23">
        <v>10620</v>
      </c>
      <c r="G44" s="1"/>
      <c r="H44" s="24">
        <v>10620</v>
      </c>
      <c r="I44" s="25">
        <v>10620</v>
      </c>
      <c r="J44" s="14">
        <v>0</v>
      </c>
      <c r="K44" s="15">
        <v>0.56000000000000005</v>
      </c>
      <c r="L44" s="14">
        <v>-0.14000000000000001</v>
      </c>
      <c r="M44" s="14"/>
      <c r="N44" s="24">
        <v>10620</v>
      </c>
      <c r="O44" s="25">
        <v>10620</v>
      </c>
      <c r="P44" s="16">
        <v>0</v>
      </c>
      <c r="Q44" s="15">
        <v>1.75</v>
      </c>
      <c r="R44" s="14">
        <v>-0.66</v>
      </c>
      <c r="S44" s="14"/>
      <c r="T44" s="24">
        <v>10620</v>
      </c>
      <c r="U44" s="25">
        <v>10620</v>
      </c>
      <c r="V44" s="14">
        <v>0</v>
      </c>
      <c r="W44" s="15">
        <v>0.59</v>
      </c>
      <c r="X44" s="14">
        <v>0</v>
      </c>
    </row>
    <row r="45" spans="3:24" ht="15.75" x14ac:dyDescent="0.2">
      <c r="C45" s="11">
        <v>200</v>
      </c>
      <c r="D45" s="11">
        <v>7</v>
      </c>
      <c r="E45" s="11">
        <v>9920</v>
      </c>
      <c r="F45" s="11">
        <v>9920</v>
      </c>
      <c r="G45" s="1"/>
      <c r="H45" s="12">
        <v>9920</v>
      </c>
      <c r="I45" s="13">
        <v>9920</v>
      </c>
      <c r="J45" s="14">
        <v>0</v>
      </c>
      <c r="K45" s="15">
        <v>0.87</v>
      </c>
      <c r="L45" s="14">
        <v>-0.19</v>
      </c>
      <c r="M45" s="14"/>
      <c r="N45" s="20">
        <v>9920</v>
      </c>
      <c r="O45" s="19">
        <v>9920</v>
      </c>
      <c r="P45" s="16">
        <v>0</v>
      </c>
      <c r="Q45" s="27">
        <v>1.94</v>
      </c>
      <c r="R45" s="14">
        <v>-0.59</v>
      </c>
      <c r="S45" s="14"/>
      <c r="T45" s="20">
        <v>9920</v>
      </c>
      <c r="U45" s="13">
        <v>9920</v>
      </c>
      <c r="V45" s="14">
        <v>0</v>
      </c>
      <c r="W45" s="15">
        <v>0.4</v>
      </c>
      <c r="X45" s="14">
        <v>0</v>
      </c>
    </row>
    <row r="46" spans="3:24" ht="15.75" x14ac:dyDescent="0.2">
      <c r="C46" s="11">
        <v>200</v>
      </c>
      <c r="D46" s="11">
        <v>8</v>
      </c>
      <c r="E46" s="11">
        <v>9900</v>
      </c>
      <c r="F46" s="11">
        <v>9900</v>
      </c>
      <c r="G46" s="1"/>
      <c r="H46" s="12">
        <v>9900</v>
      </c>
      <c r="I46" s="13">
        <v>9900</v>
      </c>
      <c r="J46" s="14">
        <v>0</v>
      </c>
      <c r="K46" s="15">
        <v>0.48</v>
      </c>
      <c r="L46" s="14">
        <v>-0.1</v>
      </c>
      <c r="M46" s="14"/>
      <c r="N46" s="12">
        <v>9900</v>
      </c>
      <c r="O46" s="13">
        <v>9900</v>
      </c>
      <c r="P46" s="16">
        <v>0</v>
      </c>
      <c r="Q46" s="15">
        <v>2.17</v>
      </c>
      <c r="R46" s="14">
        <v>-0.63</v>
      </c>
      <c r="S46" s="14"/>
      <c r="T46" s="20">
        <v>9900</v>
      </c>
      <c r="U46" s="13">
        <v>9900</v>
      </c>
      <c r="V46" s="14">
        <v>0</v>
      </c>
      <c r="W46" s="15">
        <v>2.1</v>
      </c>
      <c r="X46" s="14">
        <v>0</v>
      </c>
    </row>
    <row r="47" spans="3:24" ht="15.75" x14ac:dyDescent="0.2">
      <c r="C47" s="21">
        <v>200</v>
      </c>
      <c r="D47" s="11">
        <v>9</v>
      </c>
      <c r="E47" s="21">
        <v>9890</v>
      </c>
      <c r="F47" s="11">
        <v>9890</v>
      </c>
      <c r="G47" s="1"/>
      <c r="H47" s="12">
        <v>9890</v>
      </c>
      <c r="I47" s="13">
        <v>9890</v>
      </c>
      <c r="J47" s="14">
        <v>0</v>
      </c>
      <c r="K47" s="15">
        <v>0.7</v>
      </c>
      <c r="L47" s="14">
        <v>-0.2</v>
      </c>
      <c r="M47" s="14"/>
      <c r="N47" s="12">
        <v>9890</v>
      </c>
      <c r="O47" s="13">
        <v>9890</v>
      </c>
      <c r="P47" s="16">
        <v>0</v>
      </c>
      <c r="Q47" s="15">
        <v>1.41</v>
      </c>
      <c r="R47" s="14">
        <v>-0.13</v>
      </c>
      <c r="S47" s="14"/>
      <c r="T47" s="12">
        <v>9890</v>
      </c>
      <c r="U47" s="13">
        <v>9890</v>
      </c>
      <c r="V47" s="14">
        <v>0</v>
      </c>
      <c r="W47" s="15">
        <v>1.93</v>
      </c>
      <c r="X47" s="14">
        <v>0</v>
      </c>
    </row>
    <row r="48" spans="3:24" ht="15.75" x14ac:dyDescent="0.2">
      <c r="C48" s="11">
        <v>200</v>
      </c>
      <c r="D48" s="11">
        <v>10</v>
      </c>
      <c r="E48" s="23">
        <v>10200</v>
      </c>
      <c r="F48" s="26">
        <v>10200</v>
      </c>
      <c r="G48" s="1"/>
      <c r="H48" s="24">
        <v>10200</v>
      </c>
      <c r="I48" s="25">
        <v>10200</v>
      </c>
      <c r="J48" s="14">
        <v>0</v>
      </c>
      <c r="K48" s="15">
        <v>0.6</v>
      </c>
      <c r="L48" s="14">
        <v>-0.17</v>
      </c>
      <c r="M48" s="14"/>
      <c r="N48" s="24">
        <v>10200</v>
      </c>
      <c r="O48" s="25">
        <v>10200</v>
      </c>
      <c r="P48" s="16">
        <v>0</v>
      </c>
      <c r="Q48" s="27">
        <v>1.4</v>
      </c>
      <c r="R48" s="14">
        <v>-0.46</v>
      </c>
      <c r="S48" s="14"/>
      <c r="T48" s="24">
        <v>10200</v>
      </c>
      <c r="U48" s="25">
        <v>10200</v>
      </c>
      <c r="V48" s="14">
        <v>0</v>
      </c>
      <c r="W48" s="15">
        <v>2.2599999999999998</v>
      </c>
      <c r="X48" s="14">
        <v>0</v>
      </c>
    </row>
    <row r="49" spans="3:24" ht="15.75" x14ac:dyDescent="0.2">
      <c r="C49" s="11"/>
      <c r="D49" s="11"/>
      <c r="E49" s="23"/>
      <c r="F49" s="26"/>
      <c r="G49" s="1"/>
      <c r="H49" s="24"/>
      <c r="I49" s="25"/>
      <c r="J49" s="14"/>
      <c r="K49" s="15"/>
      <c r="L49" s="14"/>
      <c r="M49" s="14"/>
      <c r="N49" s="24"/>
      <c r="O49" s="25"/>
      <c r="P49" s="16"/>
      <c r="Q49" s="27"/>
      <c r="R49" s="14"/>
      <c r="S49" s="14"/>
      <c r="T49" s="24"/>
      <c r="U49" s="25"/>
      <c r="V49" s="14"/>
      <c r="W49" s="15"/>
      <c r="X49" s="14"/>
    </row>
    <row r="50" spans="3:24" ht="15.75" x14ac:dyDescent="0.2">
      <c r="C50" s="11">
        <v>500</v>
      </c>
      <c r="D50" s="20">
        <v>1</v>
      </c>
      <c r="E50" s="23">
        <v>25000</v>
      </c>
      <c r="F50" s="23">
        <v>25000</v>
      </c>
      <c r="G50" s="1"/>
      <c r="H50" s="28">
        <v>25000</v>
      </c>
      <c r="I50" s="25">
        <v>25000</v>
      </c>
      <c r="J50" s="14">
        <v>0</v>
      </c>
      <c r="K50" s="15">
        <v>3.38</v>
      </c>
      <c r="L50" s="14">
        <v>-1.84</v>
      </c>
      <c r="M50" s="14"/>
      <c r="N50" s="24">
        <v>25000</v>
      </c>
      <c r="O50" s="25">
        <v>25000</v>
      </c>
      <c r="P50" s="16">
        <v>0</v>
      </c>
      <c r="Q50" s="27">
        <v>100.29</v>
      </c>
      <c r="R50" s="14">
        <v>-19.48</v>
      </c>
      <c r="S50" s="14"/>
      <c r="T50" s="24">
        <v>25000</v>
      </c>
      <c r="U50" s="29">
        <v>25000</v>
      </c>
      <c r="V50" s="14">
        <v>0</v>
      </c>
      <c r="W50" s="15">
        <v>5.08</v>
      </c>
      <c r="X50" s="14">
        <v>0</v>
      </c>
    </row>
    <row r="51" spans="3:24" ht="15.75" x14ac:dyDescent="0.2">
      <c r="C51" s="11">
        <v>500</v>
      </c>
      <c r="D51" s="11">
        <v>2</v>
      </c>
      <c r="E51" s="23">
        <v>25720</v>
      </c>
      <c r="F51" s="23">
        <v>25720</v>
      </c>
      <c r="G51" s="1"/>
      <c r="H51" s="24">
        <v>25720</v>
      </c>
      <c r="I51" s="29">
        <v>25720</v>
      </c>
      <c r="J51" s="14">
        <v>0</v>
      </c>
      <c r="K51" s="15">
        <v>3.07</v>
      </c>
      <c r="L51" s="14">
        <v>-0.77</v>
      </c>
      <c r="M51" s="14"/>
      <c r="N51" s="28">
        <v>25720</v>
      </c>
      <c r="O51" s="29">
        <v>25720</v>
      </c>
      <c r="P51" s="16">
        <v>0</v>
      </c>
      <c r="Q51" s="15">
        <v>42.33</v>
      </c>
      <c r="R51" s="14">
        <v>-20.94</v>
      </c>
      <c r="S51" s="14"/>
      <c r="T51" s="24">
        <v>25720</v>
      </c>
      <c r="U51" s="25">
        <v>25720</v>
      </c>
      <c r="V51" s="14">
        <v>0</v>
      </c>
      <c r="W51" s="15">
        <v>1.36</v>
      </c>
      <c r="X51" s="14">
        <v>0</v>
      </c>
    </row>
    <row r="52" spans="3:24" ht="15.75" x14ac:dyDescent="0.2">
      <c r="C52" s="11">
        <v>500</v>
      </c>
      <c r="D52" s="11">
        <v>3</v>
      </c>
      <c r="E52" s="23">
        <v>24340</v>
      </c>
      <c r="F52" s="23">
        <v>24340</v>
      </c>
      <c r="G52" s="1"/>
      <c r="H52" s="28">
        <v>24340</v>
      </c>
      <c r="I52" s="29">
        <v>24340</v>
      </c>
      <c r="J52" s="14">
        <v>0</v>
      </c>
      <c r="K52" s="15">
        <v>3.56</v>
      </c>
      <c r="L52" s="14">
        <v>-0.78</v>
      </c>
      <c r="M52" s="14"/>
      <c r="N52" s="24">
        <v>24340</v>
      </c>
      <c r="O52" s="25">
        <v>24340</v>
      </c>
      <c r="P52" s="16">
        <v>0</v>
      </c>
      <c r="Q52" s="15">
        <v>132.54</v>
      </c>
      <c r="R52" s="14">
        <v>-101.33</v>
      </c>
      <c r="S52" s="14"/>
      <c r="T52" s="24">
        <v>24340</v>
      </c>
      <c r="U52" s="29">
        <v>24340</v>
      </c>
      <c r="V52" s="14">
        <v>0</v>
      </c>
      <c r="W52" s="15">
        <v>5.47</v>
      </c>
      <c r="X52" s="14">
        <v>0</v>
      </c>
    </row>
    <row r="53" spans="3:24" ht="15.75" x14ac:dyDescent="0.2">
      <c r="C53" s="11">
        <v>500</v>
      </c>
      <c r="D53" s="11">
        <v>4</v>
      </c>
      <c r="E53" s="23">
        <v>25790</v>
      </c>
      <c r="F53" s="23">
        <v>25790</v>
      </c>
      <c r="G53" s="1"/>
      <c r="H53" s="24">
        <v>25790</v>
      </c>
      <c r="I53" s="29">
        <v>25790</v>
      </c>
      <c r="J53" s="14">
        <v>0</v>
      </c>
      <c r="K53" s="15">
        <v>5.96</v>
      </c>
      <c r="L53" s="14">
        <v>-1.5</v>
      </c>
      <c r="M53" s="14"/>
      <c r="N53" s="28">
        <v>25790</v>
      </c>
      <c r="O53" s="25">
        <v>25790</v>
      </c>
      <c r="P53" s="16">
        <v>0</v>
      </c>
      <c r="Q53" s="15">
        <v>4.6500000000000004</v>
      </c>
      <c r="R53" s="14">
        <v>-2.34</v>
      </c>
      <c r="S53" s="14"/>
      <c r="T53" s="24">
        <v>25790</v>
      </c>
      <c r="U53" s="29">
        <v>25790</v>
      </c>
      <c r="V53" s="14">
        <v>0</v>
      </c>
      <c r="W53" s="15">
        <v>5.99</v>
      </c>
      <c r="X53" s="14">
        <v>0</v>
      </c>
    </row>
    <row r="54" spans="3:24" ht="15.75" x14ac:dyDescent="0.2">
      <c r="C54" s="11">
        <v>500</v>
      </c>
      <c r="D54" s="11">
        <v>5</v>
      </c>
      <c r="E54" s="22">
        <v>24.44</v>
      </c>
      <c r="F54" s="22">
        <v>24.44</v>
      </c>
      <c r="G54" s="1"/>
      <c r="H54" s="28">
        <v>24440</v>
      </c>
      <c r="I54" s="29">
        <v>24440</v>
      </c>
      <c r="J54" s="14">
        <v>0</v>
      </c>
      <c r="K54" s="15">
        <v>2.95</v>
      </c>
      <c r="L54" s="14">
        <v>-0.78</v>
      </c>
      <c r="M54" s="14"/>
      <c r="N54" s="28">
        <v>24440</v>
      </c>
      <c r="O54" s="25">
        <v>24440</v>
      </c>
      <c r="P54" s="16">
        <v>0</v>
      </c>
      <c r="Q54" s="15">
        <v>92.96</v>
      </c>
      <c r="R54" s="14">
        <v>-41.43</v>
      </c>
      <c r="S54" s="14"/>
      <c r="T54" s="28">
        <v>24440</v>
      </c>
      <c r="U54" s="25">
        <v>24440</v>
      </c>
      <c r="V54" s="14">
        <v>0</v>
      </c>
      <c r="W54" s="15">
        <v>5.64</v>
      </c>
      <c r="X54" s="14">
        <v>0</v>
      </c>
    </row>
    <row r="55" spans="3:24" ht="15.75" x14ac:dyDescent="0.2">
      <c r="C55" s="11">
        <v>500</v>
      </c>
      <c r="D55" s="11">
        <v>6</v>
      </c>
      <c r="E55" s="23">
        <v>24870</v>
      </c>
      <c r="F55" s="23">
        <v>24870</v>
      </c>
      <c r="G55" s="1"/>
      <c r="H55" s="28">
        <v>24870</v>
      </c>
      <c r="I55" s="29">
        <v>24870</v>
      </c>
      <c r="J55" s="14">
        <v>0</v>
      </c>
      <c r="K55" s="15">
        <v>3.48</v>
      </c>
      <c r="L55" s="14">
        <v>-1.1299999999999999</v>
      </c>
      <c r="M55" s="14"/>
      <c r="N55" s="24">
        <v>24870</v>
      </c>
      <c r="O55" s="25">
        <v>24870</v>
      </c>
      <c r="P55" s="16">
        <v>0</v>
      </c>
      <c r="Q55" s="15">
        <v>111.74</v>
      </c>
      <c r="R55" s="14">
        <v>-60.8</v>
      </c>
      <c r="S55" s="14"/>
      <c r="T55" s="28">
        <v>24870</v>
      </c>
      <c r="U55" s="25">
        <v>24870</v>
      </c>
      <c r="V55" s="14">
        <v>0</v>
      </c>
      <c r="W55" s="15">
        <v>1.06</v>
      </c>
      <c r="X55" s="14">
        <v>0</v>
      </c>
    </row>
    <row r="56" spans="3:24" ht="15.75" x14ac:dyDescent="0.2">
      <c r="C56" s="11">
        <v>500</v>
      </c>
      <c r="D56" s="11">
        <v>7</v>
      </c>
      <c r="E56" s="23">
        <v>25010</v>
      </c>
      <c r="F56" s="23">
        <v>25010</v>
      </c>
      <c r="G56" s="1"/>
      <c r="H56" s="24">
        <v>25010</v>
      </c>
      <c r="I56" s="29">
        <v>25010</v>
      </c>
      <c r="J56" s="14">
        <v>0</v>
      </c>
      <c r="K56" s="15">
        <v>2.54</v>
      </c>
      <c r="L56" s="14">
        <v>-0.88</v>
      </c>
      <c r="M56" s="14"/>
      <c r="N56" s="28">
        <v>25010</v>
      </c>
      <c r="O56" s="25">
        <v>25010</v>
      </c>
      <c r="P56" s="16">
        <v>0</v>
      </c>
      <c r="Q56" s="15">
        <v>86.49</v>
      </c>
      <c r="R56" s="14">
        <v>-44.55</v>
      </c>
      <c r="S56" s="14"/>
      <c r="T56" s="28">
        <v>25010</v>
      </c>
      <c r="U56" s="25">
        <v>25010</v>
      </c>
      <c r="V56" s="14">
        <v>0</v>
      </c>
      <c r="W56" s="27">
        <v>12.91</v>
      </c>
      <c r="X56" s="14">
        <v>0</v>
      </c>
    </row>
    <row r="57" spans="3:24" ht="15.75" x14ac:dyDescent="0.2">
      <c r="C57" s="11">
        <v>500</v>
      </c>
      <c r="D57" s="11">
        <v>8</v>
      </c>
      <c r="E57" s="23">
        <v>25100</v>
      </c>
      <c r="F57" s="23">
        <v>25100</v>
      </c>
      <c r="G57" s="1"/>
      <c r="H57" s="24">
        <v>25100</v>
      </c>
      <c r="I57" s="25">
        <v>25100</v>
      </c>
      <c r="J57" s="14">
        <v>0</v>
      </c>
      <c r="K57" s="15">
        <v>2.8</v>
      </c>
      <c r="L57" s="14">
        <v>-0.69</v>
      </c>
      <c r="M57" s="14"/>
      <c r="N57" s="24">
        <v>25100</v>
      </c>
      <c r="O57" s="25">
        <v>25100</v>
      </c>
      <c r="P57" s="16">
        <v>0</v>
      </c>
      <c r="Q57" s="15">
        <v>69.45</v>
      </c>
      <c r="R57" s="14">
        <v>-18.71</v>
      </c>
      <c r="S57" s="14"/>
      <c r="T57" s="24">
        <v>25100</v>
      </c>
      <c r="U57" s="25">
        <v>25100</v>
      </c>
      <c r="V57" s="14">
        <v>0</v>
      </c>
      <c r="W57" s="15">
        <v>5.42</v>
      </c>
      <c r="X57" s="14">
        <v>0</v>
      </c>
    </row>
    <row r="58" spans="3:24" ht="15.75" x14ac:dyDescent="0.2">
      <c r="C58" s="11">
        <v>500</v>
      </c>
      <c r="D58" s="11">
        <v>9</v>
      </c>
      <c r="E58" s="23">
        <v>24920</v>
      </c>
      <c r="F58" s="23">
        <v>24920</v>
      </c>
      <c r="G58" s="1"/>
      <c r="H58" s="28">
        <v>24920</v>
      </c>
      <c r="I58" s="29">
        <v>24920</v>
      </c>
      <c r="J58" s="14">
        <v>0</v>
      </c>
      <c r="K58" s="15">
        <v>2.65</v>
      </c>
      <c r="L58" s="14">
        <v>-0.6</v>
      </c>
      <c r="M58" s="14"/>
      <c r="N58" s="28">
        <v>24920</v>
      </c>
      <c r="O58" s="29">
        <v>24920</v>
      </c>
      <c r="P58" s="16">
        <v>0</v>
      </c>
      <c r="Q58" s="15">
        <v>10.199999999999999</v>
      </c>
      <c r="R58" s="14">
        <v>-3.82</v>
      </c>
      <c r="S58" s="14"/>
      <c r="T58" s="24">
        <v>24920</v>
      </c>
      <c r="U58" s="29">
        <v>24920</v>
      </c>
      <c r="V58" s="14">
        <v>0</v>
      </c>
      <c r="W58" s="15">
        <v>1.24</v>
      </c>
      <c r="X58" s="14">
        <v>0</v>
      </c>
    </row>
    <row r="59" spans="3:24" ht="15.75" x14ac:dyDescent="0.2">
      <c r="C59" s="11">
        <v>500</v>
      </c>
      <c r="D59" s="11">
        <v>10</v>
      </c>
      <c r="E59" s="23">
        <v>25560</v>
      </c>
      <c r="F59" s="23">
        <v>25560</v>
      </c>
      <c r="G59" s="1"/>
      <c r="H59" s="24">
        <v>25560</v>
      </c>
      <c r="I59" s="25">
        <v>25560</v>
      </c>
      <c r="J59" s="14">
        <v>0</v>
      </c>
      <c r="K59" s="15">
        <v>4.05</v>
      </c>
      <c r="L59" s="14">
        <v>-1.29</v>
      </c>
      <c r="M59" s="14"/>
      <c r="N59" s="24">
        <v>25560</v>
      </c>
      <c r="O59" s="25">
        <v>25560</v>
      </c>
      <c r="P59" s="16">
        <v>0</v>
      </c>
      <c r="Q59" s="30">
        <v>35.96</v>
      </c>
      <c r="R59" s="14">
        <v>-20.11</v>
      </c>
      <c r="S59" s="14"/>
      <c r="T59" s="24">
        <v>25560</v>
      </c>
      <c r="U59" s="25">
        <v>25560</v>
      </c>
      <c r="V59" s="14">
        <v>0</v>
      </c>
      <c r="W59" s="27">
        <v>11.92</v>
      </c>
      <c r="X59" s="14">
        <v>0</v>
      </c>
    </row>
    <row r="60" spans="3:24" x14ac:dyDescent="0.2">
      <c r="C60" s="84"/>
      <c r="D60" s="84"/>
      <c r="E60" s="84"/>
      <c r="F60" s="84"/>
      <c r="G60" s="85"/>
      <c r="H60" s="84"/>
      <c r="I60" s="84"/>
      <c r="J60" s="84"/>
      <c r="K60" s="84"/>
      <c r="L60" s="84"/>
      <c r="M60" s="84"/>
      <c r="N60" s="84"/>
      <c r="O60" s="84"/>
      <c r="P60" s="84"/>
      <c r="Q60" s="84"/>
      <c r="R60" s="84"/>
      <c r="S60" s="84"/>
      <c r="T60" s="84"/>
      <c r="U60" s="84"/>
      <c r="V60" s="84"/>
      <c r="W60" s="84"/>
      <c r="X60" s="84"/>
    </row>
    <row r="62" spans="3:24" s="2" customFormat="1" x14ac:dyDescent="0.2">
      <c r="F62" s="79"/>
    </row>
  </sheetData>
  <mergeCells count="3">
    <mergeCell ref="H4:L4"/>
    <mergeCell ref="N4:R4"/>
    <mergeCell ref="T4:X4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4BFA6-BF14-445E-8F19-AC7BB8167CDE}">
  <dimension ref="A1:AI65"/>
  <sheetViews>
    <sheetView showGridLines="0" zoomScale="85" zoomScaleNormal="85" workbookViewId="0">
      <selection activeCell="O1" sqref="A1:O1048576"/>
    </sheetView>
  </sheetViews>
  <sheetFormatPr defaultRowHeight="15" x14ac:dyDescent="0.2"/>
  <cols>
    <col min="1" max="1" width="30.1640625" style="2" customWidth="1"/>
    <col min="2" max="2" width="11.1640625" style="2" customWidth="1"/>
    <col min="3" max="6" width="25.83203125" style="1" customWidth="1"/>
    <col min="7" max="7" width="17.83203125" style="1" customWidth="1"/>
    <col min="8" max="8" width="18.33203125" style="141" customWidth="1"/>
    <col min="9" max="9" width="22.83203125" style="1" bestFit="1" customWidth="1"/>
    <col min="10" max="10" width="30.5" style="1" bestFit="1" customWidth="1"/>
    <col min="11" max="12" width="17.83203125" style="1" customWidth="1"/>
    <col min="13" max="13" width="9.1640625" style="1" customWidth="1"/>
    <col min="14" max="14" width="16.83203125" style="1" customWidth="1"/>
    <col min="15" max="15" width="19.5" style="1" bestFit="1" customWidth="1"/>
    <col min="16" max="16" width="9.33203125" style="2"/>
    <col min="17" max="17" width="11.1640625" style="1" bestFit="1" customWidth="1"/>
    <col min="18" max="18" width="15" style="1" bestFit="1" customWidth="1"/>
    <col min="19" max="19" width="10" style="1" bestFit="1" customWidth="1"/>
    <col min="20" max="20" width="14" style="1" bestFit="1" customWidth="1"/>
    <col min="21" max="21" width="10" style="1" bestFit="1" customWidth="1"/>
    <col min="22" max="22" width="9.33203125" style="1"/>
    <col min="23" max="23" width="11.1640625" style="1" bestFit="1" customWidth="1"/>
    <col min="24" max="24" width="15" style="1" bestFit="1" customWidth="1"/>
    <col min="25" max="25" width="10" style="1" bestFit="1" customWidth="1"/>
    <col min="26" max="26" width="14" style="1" bestFit="1" customWidth="1"/>
    <col min="27" max="27" width="12" style="1" bestFit="1" customWidth="1"/>
    <col min="28" max="28" width="9.33203125" style="1"/>
    <col min="29" max="29" width="11.1640625" style="1" bestFit="1" customWidth="1"/>
    <col min="30" max="30" width="15" style="1" bestFit="1" customWidth="1"/>
    <col min="31" max="31" width="10" style="1" bestFit="1" customWidth="1"/>
    <col min="32" max="32" width="14" style="1" bestFit="1" customWidth="1"/>
    <col min="33" max="33" width="10" style="1" bestFit="1" customWidth="1"/>
    <col min="34" max="16384" width="9.33203125" style="1"/>
  </cols>
  <sheetData>
    <row r="1" spans="1:35" s="2" customFormat="1" x14ac:dyDescent="0.2">
      <c r="C1" s="1"/>
      <c r="D1" s="1"/>
      <c r="E1" s="1"/>
      <c r="F1" s="1"/>
      <c r="H1" s="1"/>
      <c r="I1" s="1"/>
      <c r="J1" s="1"/>
      <c r="O1" s="79"/>
    </row>
    <row r="2" spans="1:35" s="2" customFormat="1" x14ac:dyDescent="0.2">
      <c r="C2" s="1"/>
      <c r="D2" s="1"/>
      <c r="E2" s="1"/>
      <c r="F2" s="1"/>
      <c r="H2" s="1"/>
      <c r="I2" s="1"/>
      <c r="J2" s="1"/>
      <c r="L2" s="2" t="s">
        <v>14</v>
      </c>
      <c r="O2" s="79"/>
    </row>
    <row r="3" spans="1:35" s="2" customFormat="1" x14ac:dyDescent="0.2">
      <c r="C3" s="1"/>
      <c r="D3" s="1"/>
      <c r="E3" s="1"/>
      <c r="F3" s="1"/>
      <c r="H3" s="1"/>
      <c r="I3" s="1"/>
      <c r="J3" s="1"/>
      <c r="L3" s="3" t="s">
        <v>15</v>
      </c>
      <c r="M3" s="18"/>
      <c r="N3" s="18"/>
      <c r="O3" s="77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"/>
    </row>
    <row r="4" spans="1:35" s="2" customFormat="1" ht="15.75" x14ac:dyDescent="0.2">
      <c r="C4" s="1"/>
      <c r="D4" s="1"/>
      <c r="E4" s="1"/>
      <c r="F4" s="1"/>
      <c r="H4" s="1"/>
      <c r="I4" s="1"/>
      <c r="J4" s="1"/>
      <c r="L4" s="86" t="s">
        <v>16</v>
      </c>
      <c r="M4" s="31" t="s">
        <v>17</v>
      </c>
      <c r="N4" s="32" t="s">
        <v>18</v>
      </c>
      <c r="O4" s="80" t="s">
        <v>19</v>
      </c>
      <c r="P4" s="32"/>
      <c r="Q4" s="143" t="s">
        <v>20</v>
      </c>
      <c r="R4" s="143"/>
      <c r="S4" s="143"/>
      <c r="T4" s="143"/>
      <c r="U4" s="143"/>
      <c r="V4" s="34"/>
      <c r="W4" s="143" t="s">
        <v>21</v>
      </c>
      <c r="X4" s="143"/>
      <c r="Y4" s="143"/>
      <c r="Z4" s="143"/>
      <c r="AA4" s="143"/>
      <c r="AB4" s="34"/>
      <c r="AC4" s="143" t="s">
        <v>22</v>
      </c>
      <c r="AD4" s="143"/>
      <c r="AE4" s="143"/>
      <c r="AF4" s="143"/>
      <c r="AG4" s="143"/>
      <c r="AH4" s="55"/>
      <c r="AI4" s="1"/>
    </row>
    <row r="5" spans="1:35" s="2" customFormat="1" ht="15.75" x14ac:dyDescent="0.2">
      <c r="A5" s="139" t="s">
        <v>198</v>
      </c>
      <c r="B5" s="140"/>
      <c r="C5" s="139" t="s">
        <v>201</v>
      </c>
      <c r="D5" s="139" t="s">
        <v>202</v>
      </c>
      <c r="E5" s="139" t="s">
        <v>199</v>
      </c>
      <c r="F5" s="139" t="s">
        <v>200</v>
      </c>
      <c r="H5" s="139" t="s">
        <v>203</v>
      </c>
      <c r="I5" s="139" t="s">
        <v>204</v>
      </c>
      <c r="J5" s="139" t="s">
        <v>206</v>
      </c>
      <c r="L5" s="35"/>
      <c r="M5" s="35"/>
      <c r="N5" s="35"/>
      <c r="O5" s="81"/>
      <c r="P5" s="35"/>
      <c r="Q5" s="33" t="s">
        <v>23</v>
      </c>
      <c r="R5" s="33" t="s">
        <v>24</v>
      </c>
      <c r="S5" s="33" t="s">
        <v>25</v>
      </c>
      <c r="T5" s="33" t="s">
        <v>26</v>
      </c>
      <c r="U5" s="33" t="s">
        <v>25</v>
      </c>
      <c r="V5" s="35"/>
      <c r="W5" s="33" t="s">
        <v>23</v>
      </c>
      <c r="X5" s="33" t="s">
        <v>24</v>
      </c>
      <c r="Y5" s="33" t="s">
        <v>25</v>
      </c>
      <c r="Z5" s="33" t="s">
        <v>26</v>
      </c>
      <c r="AA5" s="33" t="s">
        <v>25</v>
      </c>
      <c r="AB5" s="35"/>
      <c r="AC5" s="33" t="s">
        <v>23</v>
      </c>
      <c r="AD5" s="33" t="s">
        <v>24</v>
      </c>
      <c r="AE5" s="33" t="s">
        <v>25</v>
      </c>
      <c r="AF5" s="33" t="s">
        <v>27</v>
      </c>
      <c r="AG5" s="33" t="s">
        <v>25</v>
      </c>
      <c r="AH5" s="55"/>
      <c r="AI5" s="1"/>
    </row>
    <row r="6" spans="1:35" s="2" customFormat="1" ht="15.75" x14ac:dyDescent="0.2">
      <c r="A6" s="2" t="s">
        <v>148</v>
      </c>
      <c r="C6" s="1">
        <v>13440</v>
      </c>
      <c r="D6" s="1">
        <v>14210</v>
      </c>
      <c r="E6" s="1">
        <v>13100</v>
      </c>
      <c r="F6" s="1">
        <v>13190</v>
      </c>
      <c r="H6" s="1" t="str" cm="1">
        <f t="array" ref="H6">INDEX($C$5:$F$5,0,MATCH(I6,C6:F6,0))</f>
        <v>Busca Local</v>
      </c>
      <c r="I6" s="1">
        <f t="shared" ref="I6:I15" si="0">MIN(C6:F6)</f>
        <v>13100</v>
      </c>
      <c r="J6" s="142">
        <f>I6/O6-1</f>
        <v>3.1496062992125928E-2</v>
      </c>
      <c r="L6" s="36">
        <v>100</v>
      </c>
      <c r="M6" s="36">
        <v>1</v>
      </c>
      <c r="N6" s="37">
        <v>12550</v>
      </c>
      <c r="O6" s="74">
        <v>12700</v>
      </c>
      <c r="P6" s="37"/>
      <c r="Q6" s="38">
        <v>12700</v>
      </c>
      <c r="R6" s="39">
        <v>12700</v>
      </c>
      <c r="S6" s="40">
        <v>0</v>
      </c>
      <c r="T6" s="41">
        <v>3.3</v>
      </c>
      <c r="U6" s="42">
        <v>-8.3699999999999992</v>
      </c>
      <c r="V6" s="43"/>
      <c r="W6" s="38">
        <v>12700</v>
      </c>
      <c r="X6" s="39">
        <v>12700</v>
      </c>
      <c r="Y6" s="42">
        <v>0</v>
      </c>
      <c r="Z6" s="44">
        <v>0.27</v>
      </c>
      <c r="AA6" s="42">
        <v>-0.05</v>
      </c>
      <c r="AB6" s="43"/>
      <c r="AC6" s="38">
        <v>12700</v>
      </c>
      <c r="AD6" s="39">
        <v>12700</v>
      </c>
      <c r="AE6" s="42">
        <v>0</v>
      </c>
      <c r="AF6" s="44">
        <v>0.64</v>
      </c>
      <c r="AG6" s="40">
        <v>-0.08</v>
      </c>
      <c r="AH6" s="10"/>
      <c r="AI6" s="1"/>
    </row>
    <row r="7" spans="1:35" s="2" customFormat="1" ht="15.75" x14ac:dyDescent="0.2">
      <c r="A7" s="2" t="s">
        <v>150</v>
      </c>
      <c r="C7" s="1">
        <v>13140</v>
      </c>
      <c r="D7" s="1">
        <v>13430</v>
      </c>
      <c r="E7" s="1">
        <v>12810</v>
      </c>
      <c r="F7" s="1">
        <v>12610</v>
      </c>
      <c r="H7" s="1" t="str" cm="1">
        <f t="array" ref="H7">INDEX($C$5:$F$5,0,MATCH(I7,C7:F7,0))</f>
        <v>SA</v>
      </c>
      <c r="I7" s="1">
        <f t="shared" si="0"/>
        <v>12610</v>
      </c>
      <c r="J7" s="142">
        <f>I7/O7-1</f>
        <v>3.8714991762767603E-2</v>
      </c>
      <c r="L7" s="45">
        <v>100</v>
      </c>
      <c r="M7" s="45">
        <v>2</v>
      </c>
      <c r="N7" s="46">
        <v>12110</v>
      </c>
      <c r="O7" s="75">
        <v>12140</v>
      </c>
      <c r="P7" s="46"/>
      <c r="Q7" s="46">
        <v>12140</v>
      </c>
      <c r="R7" s="47">
        <v>12146</v>
      </c>
      <c r="S7" s="48">
        <v>-5.16</v>
      </c>
      <c r="T7" s="49">
        <v>8.42</v>
      </c>
      <c r="U7" s="50">
        <v>-23.54</v>
      </c>
      <c r="V7" s="10"/>
      <c r="W7" s="46">
        <v>12170</v>
      </c>
      <c r="X7" s="47">
        <v>12170</v>
      </c>
      <c r="Y7" s="50">
        <v>0</v>
      </c>
      <c r="Z7" s="51">
        <v>0.36</v>
      </c>
      <c r="AA7" s="48">
        <v>-0.05</v>
      </c>
      <c r="AB7" s="10"/>
      <c r="AC7" s="24">
        <v>12140</v>
      </c>
      <c r="AD7" s="25">
        <v>12141</v>
      </c>
      <c r="AE7" s="50">
        <v>-3.16</v>
      </c>
      <c r="AF7" s="51">
        <v>49.7</v>
      </c>
      <c r="AG7" s="48">
        <v>-37.9</v>
      </c>
      <c r="AH7" s="10"/>
      <c r="AI7" s="1"/>
    </row>
    <row r="8" spans="1:35" s="2" customFormat="1" ht="15.75" x14ac:dyDescent="0.2">
      <c r="A8" s="2" t="s">
        <v>151</v>
      </c>
      <c r="C8" s="1">
        <v>14400</v>
      </c>
      <c r="D8" s="1">
        <v>14960</v>
      </c>
      <c r="E8" s="1">
        <v>14270</v>
      </c>
      <c r="F8" s="1">
        <v>13940</v>
      </c>
      <c r="H8" s="1" t="str" cm="1">
        <f t="array" ref="H8">INDEX($C$5:$F$5,0,MATCH(I8,C8:F8,0))</f>
        <v>SA</v>
      </c>
      <c r="I8" s="1">
        <f t="shared" si="0"/>
        <v>13940</v>
      </c>
      <c r="J8" s="142">
        <f t="shared" ref="J8:J59" si="1">I8/O8-1</f>
        <v>2.3494860499265746E-2</v>
      </c>
      <c r="L8" s="45">
        <v>100</v>
      </c>
      <c r="M8" s="52">
        <v>3</v>
      </c>
      <c r="N8" s="46">
        <v>13430</v>
      </c>
      <c r="O8" s="75">
        <v>13620</v>
      </c>
      <c r="P8" s="46"/>
      <c r="Q8" s="24">
        <v>13620</v>
      </c>
      <c r="R8" s="25">
        <v>13620</v>
      </c>
      <c r="S8" s="50">
        <v>0</v>
      </c>
      <c r="T8" s="51">
        <v>0.5</v>
      </c>
      <c r="U8" s="50">
        <v>-0.22</v>
      </c>
      <c r="V8" s="10"/>
      <c r="W8" s="26">
        <v>13650</v>
      </c>
      <c r="X8" s="47">
        <v>13650</v>
      </c>
      <c r="Y8" s="50">
        <v>0</v>
      </c>
      <c r="Z8" s="51">
        <v>0.28999999999999998</v>
      </c>
      <c r="AA8" s="48">
        <v>-0.08</v>
      </c>
      <c r="AB8" s="10"/>
      <c r="AC8" s="24">
        <v>13620</v>
      </c>
      <c r="AD8" s="25">
        <v>13620</v>
      </c>
      <c r="AE8" s="50">
        <v>0</v>
      </c>
      <c r="AF8" s="51">
        <v>0.39</v>
      </c>
      <c r="AG8" s="50">
        <v>-7.0000000000000007E-2</v>
      </c>
      <c r="AH8" s="10"/>
      <c r="AI8" s="1"/>
    </row>
    <row r="9" spans="1:35" s="2" customFormat="1" ht="15.75" x14ac:dyDescent="0.2">
      <c r="A9" s="2" t="s">
        <v>152</v>
      </c>
      <c r="C9" s="1">
        <v>13640</v>
      </c>
      <c r="D9" s="1">
        <v>13780</v>
      </c>
      <c r="E9" s="1">
        <v>13120</v>
      </c>
      <c r="F9" s="1">
        <v>12930</v>
      </c>
      <c r="H9" s="1" t="str" cm="1">
        <f t="array" ref="H9">INDEX($C$5:$F$5,0,MATCH(I9,C9:F9,0))</f>
        <v>SA</v>
      </c>
      <c r="I9" s="1">
        <f t="shared" si="0"/>
        <v>12930</v>
      </c>
      <c r="J9" s="142">
        <f t="shared" si="1"/>
        <v>3.0278884462151323E-2</v>
      </c>
      <c r="L9" s="45">
        <v>100</v>
      </c>
      <c r="M9" s="45">
        <v>4</v>
      </c>
      <c r="N9" s="26">
        <v>12420</v>
      </c>
      <c r="O9" s="75">
        <v>12550</v>
      </c>
      <c r="P9" s="46"/>
      <c r="Q9" s="26">
        <v>12550</v>
      </c>
      <c r="R9" s="47">
        <v>12551</v>
      </c>
      <c r="S9" s="48">
        <v>-3.16</v>
      </c>
      <c r="T9" s="51">
        <v>20.18</v>
      </c>
      <c r="U9" s="50">
        <v>-29.01</v>
      </c>
      <c r="V9" s="10"/>
      <c r="W9" s="24">
        <v>12550</v>
      </c>
      <c r="X9" s="25">
        <v>12550</v>
      </c>
      <c r="Y9" s="50">
        <v>0</v>
      </c>
      <c r="Z9" s="51">
        <v>0.31</v>
      </c>
      <c r="AA9" s="50">
        <v>-0.06</v>
      </c>
      <c r="AB9" s="10"/>
      <c r="AC9" s="24">
        <v>12550</v>
      </c>
      <c r="AD9" s="25">
        <v>12550</v>
      </c>
      <c r="AE9" s="50">
        <v>0</v>
      </c>
      <c r="AF9" s="51">
        <v>0.36</v>
      </c>
      <c r="AG9" s="50">
        <v>0</v>
      </c>
      <c r="AH9" s="10"/>
      <c r="AI9" s="1"/>
    </row>
    <row r="10" spans="1:35" s="2" customFormat="1" ht="15.75" x14ac:dyDescent="0.2">
      <c r="A10" s="2" t="s">
        <v>153</v>
      </c>
      <c r="C10" s="1">
        <v>11750</v>
      </c>
      <c r="D10" s="1">
        <v>11900</v>
      </c>
      <c r="E10" s="1">
        <v>11200</v>
      </c>
      <c r="F10" s="1">
        <v>10990</v>
      </c>
      <c r="H10" s="1" t="str" cm="1">
        <f t="array" ref="H10">INDEX($C$5:$F$5,0,MATCH(I10,C10:F10,0))</f>
        <v>SA</v>
      </c>
      <c r="I10" s="1">
        <f t="shared" si="0"/>
        <v>10990</v>
      </c>
      <c r="J10" s="142">
        <f t="shared" si="1"/>
        <v>3.3866415804327366E-2</v>
      </c>
      <c r="L10" s="45">
        <v>100</v>
      </c>
      <c r="M10" s="45">
        <v>5</v>
      </c>
      <c r="N10" s="46">
        <v>10600</v>
      </c>
      <c r="O10" s="75">
        <v>10630</v>
      </c>
      <c r="P10" s="46"/>
      <c r="Q10" s="24">
        <v>10630</v>
      </c>
      <c r="R10" s="25">
        <v>10637</v>
      </c>
      <c r="S10" s="48">
        <v>-4.83</v>
      </c>
      <c r="T10" s="51">
        <v>32.049999999999997</v>
      </c>
      <c r="U10" s="50">
        <v>-51.81</v>
      </c>
      <c r="V10" s="10"/>
      <c r="W10" s="46">
        <v>10640</v>
      </c>
      <c r="X10" s="47">
        <v>10649</v>
      </c>
      <c r="Y10" s="50">
        <v>-3.16</v>
      </c>
      <c r="Z10" s="51">
        <v>0.41</v>
      </c>
      <c r="AA10" s="48">
        <v>-0.11</v>
      </c>
      <c r="AB10" s="10"/>
      <c r="AC10" s="46">
        <v>10630</v>
      </c>
      <c r="AD10" s="53">
        <v>10638</v>
      </c>
      <c r="AE10" s="50">
        <v>-4.22</v>
      </c>
      <c r="AF10" s="51">
        <v>4.97</v>
      </c>
      <c r="AG10" s="48">
        <v>-4.5999999999999996</v>
      </c>
      <c r="AH10" s="10"/>
      <c r="AI10" s="1"/>
    </row>
    <row r="11" spans="1:35" s="2" customFormat="1" ht="15.75" x14ac:dyDescent="0.2">
      <c r="A11" s="2" t="s">
        <v>154</v>
      </c>
      <c r="C11" s="1">
        <v>12220</v>
      </c>
      <c r="D11" s="1">
        <v>12200</v>
      </c>
      <c r="E11" s="1">
        <v>11710</v>
      </c>
      <c r="F11" s="1">
        <v>11590</v>
      </c>
      <c r="H11" s="1" t="str" cm="1">
        <f t="array" ref="H11">INDEX($C$5:$F$5,0,MATCH(I11,C11:F11,0))</f>
        <v>SA</v>
      </c>
      <c r="I11" s="1">
        <f t="shared" si="0"/>
        <v>11590</v>
      </c>
      <c r="J11" s="142">
        <f t="shared" si="1"/>
        <v>4.1329739442947044E-2</v>
      </c>
      <c r="L11" s="45">
        <v>100</v>
      </c>
      <c r="M11" s="45">
        <v>6</v>
      </c>
      <c r="N11" s="26">
        <v>11090</v>
      </c>
      <c r="O11" s="75">
        <v>11130</v>
      </c>
      <c r="P11" s="46"/>
      <c r="Q11" s="24">
        <v>11130</v>
      </c>
      <c r="R11" s="25">
        <v>11145</v>
      </c>
      <c r="S11" s="50">
        <v>-7.07</v>
      </c>
      <c r="T11" s="51">
        <v>8.33</v>
      </c>
      <c r="U11" s="50">
        <v>-12.63</v>
      </c>
      <c r="V11" s="10"/>
      <c r="W11" s="26">
        <v>11150</v>
      </c>
      <c r="X11" s="53">
        <v>11150</v>
      </c>
      <c r="Y11" s="50">
        <v>0</v>
      </c>
      <c r="Z11" s="51">
        <v>0.39</v>
      </c>
      <c r="AA11" s="48">
        <v>-7.0000000000000007E-2</v>
      </c>
      <c r="AB11" s="10"/>
      <c r="AC11" s="54">
        <v>11.14</v>
      </c>
      <c r="AD11" s="47">
        <v>11143</v>
      </c>
      <c r="AE11" s="50">
        <v>-4.83</v>
      </c>
      <c r="AF11" s="27">
        <v>40.200000000000003</v>
      </c>
      <c r="AG11" s="48">
        <v>-33.28</v>
      </c>
      <c r="AH11" s="10"/>
      <c r="AI11" s="1"/>
    </row>
    <row r="12" spans="1:35" s="2" customFormat="1" ht="15.75" x14ac:dyDescent="0.2">
      <c r="A12" s="2" t="s">
        <v>155</v>
      </c>
      <c r="C12" s="1">
        <v>13930</v>
      </c>
      <c r="D12" s="1">
        <v>14170</v>
      </c>
      <c r="E12" s="1">
        <v>13660</v>
      </c>
      <c r="F12" s="1">
        <v>13470</v>
      </c>
      <c r="H12" s="1" t="str" cm="1">
        <f t="array" ref="H12">INDEX($C$5:$F$5,0,MATCH(I12,C12:F12,0))</f>
        <v>SA</v>
      </c>
      <c r="I12" s="1">
        <f t="shared" si="0"/>
        <v>13470</v>
      </c>
      <c r="J12" s="142">
        <f t="shared" si="1"/>
        <v>3.4562211981566726E-2</v>
      </c>
      <c r="L12" s="45">
        <v>100</v>
      </c>
      <c r="M12" s="45">
        <v>7</v>
      </c>
      <c r="N12" s="46">
        <v>12850</v>
      </c>
      <c r="O12" s="75">
        <v>13020</v>
      </c>
      <c r="P12" s="46"/>
      <c r="Q12" s="24">
        <v>13020</v>
      </c>
      <c r="R12" s="25">
        <v>13020</v>
      </c>
      <c r="S12" s="50">
        <v>0</v>
      </c>
      <c r="T12" s="51">
        <v>0.04</v>
      </c>
      <c r="U12" s="50">
        <v>0</v>
      </c>
      <c r="V12" s="10"/>
      <c r="W12" s="24">
        <v>13020</v>
      </c>
      <c r="X12" s="25">
        <v>13020</v>
      </c>
      <c r="Y12" s="50">
        <v>0</v>
      </c>
      <c r="Z12" s="51">
        <v>0.31</v>
      </c>
      <c r="AA12" s="50">
        <v>-0.02</v>
      </c>
      <c r="AB12" s="10"/>
      <c r="AC12" s="24">
        <v>13020</v>
      </c>
      <c r="AD12" s="25">
        <v>13020</v>
      </c>
      <c r="AE12" s="50">
        <v>0</v>
      </c>
      <c r="AF12" s="51">
        <v>0.5</v>
      </c>
      <c r="AG12" s="50">
        <v>-0.1</v>
      </c>
      <c r="AH12" s="10"/>
      <c r="AI12" s="1"/>
    </row>
    <row r="13" spans="1:35" s="2" customFormat="1" ht="15.75" x14ac:dyDescent="0.2">
      <c r="A13" s="2" t="s">
        <v>156</v>
      </c>
      <c r="C13" s="1">
        <v>13130</v>
      </c>
      <c r="D13" s="1">
        <v>13430</v>
      </c>
      <c r="E13" s="1">
        <v>12720</v>
      </c>
      <c r="F13" s="1">
        <v>12610</v>
      </c>
      <c r="H13" s="1" t="str" cm="1">
        <f t="array" ref="H13">INDEX($C$5:$F$5,0,MATCH(I13,C13:F13,0))</f>
        <v>SA</v>
      </c>
      <c r="I13" s="1">
        <f t="shared" si="0"/>
        <v>12610</v>
      </c>
      <c r="J13" s="142">
        <f t="shared" si="1"/>
        <v>3.530377668308704E-2</v>
      </c>
      <c r="L13" s="45">
        <v>100</v>
      </c>
      <c r="M13" s="45">
        <v>8</v>
      </c>
      <c r="N13" s="26">
        <v>12100</v>
      </c>
      <c r="O13" s="75">
        <v>12180</v>
      </c>
      <c r="P13" s="46"/>
      <c r="Q13" s="24">
        <v>12180</v>
      </c>
      <c r="R13" s="25">
        <v>12180</v>
      </c>
      <c r="S13" s="48">
        <v>0</v>
      </c>
      <c r="T13" s="51">
        <v>5.67</v>
      </c>
      <c r="U13" s="50">
        <v>-10.41</v>
      </c>
      <c r="V13" s="10"/>
      <c r="W13" s="26">
        <v>12190</v>
      </c>
      <c r="X13" s="47">
        <v>12192</v>
      </c>
      <c r="Y13" s="50">
        <v>-6.32</v>
      </c>
      <c r="Z13" s="51">
        <v>0.25</v>
      </c>
      <c r="AA13" s="48">
        <v>-0.03</v>
      </c>
      <c r="AB13" s="10"/>
      <c r="AC13" s="24">
        <v>12180</v>
      </c>
      <c r="AD13" s="25">
        <v>12180</v>
      </c>
      <c r="AE13" s="50">
        <v>0</v>
      </c>
      <c r="AF13" s="51">
        <v>3.55</v>
      </c>
      <c r="AG13" s="48">
        <v>-3.4</v>
      </c>
      <c r="AH13" s="10"/>
      <c r="AI13" s="1"/>
    </row>
    <row r="14" spans="1:35" s="2" customFormat="1" ht="15.75" x14ac:dyDescent="0.2">
      <c r="A14" s="2" t="s">
        <v>157</v>
      </c>
      <c r="C14" s="1">
        <v>12010</v>
      </c>
      <c r="D14" s="1">
        <v>12350</v>
      </c>
      <c r="E14" s="1">
        <v>11710</v>
      </c>
      <c r="F14" s="1">
        <v>11430</v>
      </c>
      <c r="H14" s="1" t="str" cm="1">
        <f t="array" ref="H14">INDEX($C$5:$F$5,0,MATCH(I14,C14:F14,0))</f>
        <v>SA</v>
      </c>
      <c r="I14" s="1">
        <f t="shared" si="0"/>
        <v>11430</v>
      </c>
      <c r="J14" s="142">
        <f t="shared" si="1"/>
        <v>3.0658250676284915E-2</v>
      </c>
      <c r="L14" s="45">
        <v>100</v>
      </c>
      <c r="M14" s="45">
        <v>9</v>
      </c>
      <c r="N14" s="26">
        <v>11070</v>
      </c>
      <c r="O14" s="76">
        <v>11090</v>
      </c>
      <c r="P14" s="26"/>
      <c r="Q14" s="24">
        <v>11090</v>
      </c>
      <c r="R14" s="25">
        <v>11090</v>
      </c>
      <c r="S14" s="48">
        <v>0</v>
      </c>
      <c r="T14" s="51">
        <v>4.91</v>
      </c>
      <c r="U14" s="50">
        <v>-8.2799999999999994</v>
      </c>
      <c r="V14" s="10"/>
      <c r="W14" s="46">
        <v>11100</v>
      </c>
      <c r="X14" s="53">
        <v>11100</v>
      </c>
      <c r="Y14" s="50">
        <v>0</v>
      </c>
      <c r="Z14" s="51">
        <v>0.27</v>
      </c>
      <c r="AA14" s="48">
        <v>-0.03</v>
      </c>
      <c r="AB14" s="10"/>
      <c r="AC14" s="46">
        <v>11090</v>
      </c>
      <c r="AD14" s="53">
        <v>11094</v>
      </c>
      <c r="AE14" s="50">
        <v>-8.43</v>
      </c>
      <c r="AF14" s="51">
        <v>29.67</v>
      </c>
      <c r="AG14" s="48">
        <v>-39.64</v>
      </c>
      <c r="AH14" s="10"/>
      <c r="AI14" s="1"/>
    </row>
    <row r="15" spans="1:35" s="2" customFormat="1" ht="15.75" x14ac:dyDescent="0.2">
      <c r="A15" s="2" t="s">
        <v>149</v>
      </c>
      <c r="C15" s="1">
        <v>13730</v>
      </c>
      <c r="D15" s="1">
        <v>14030</v>
      </c>
      <c r="E15" s="1">
        <v>13340</v>
      </c>
      <c r="F15" s="1">
        <v>13190</v>
      </c>
      <c r="H15" s="1" t="str" cm="1">
        <f t="array" ref="H15">INDEX($C$5:$F$5,0,MATCH(I15,C15:F15,0))</f>
        <v>SA</v>
      </c>
      <c r="I15" s="1">
        <f t="shared" si="0"/>
        <v>13190</v>
      </c>
      <c r="J15" s="142">
        <f t="shared" si="1"/>
        <v>3.0468750000000044E-2</v>
      </c>
      <c r="L15" s="45">
        <v>100</v>
      </c>
      <c r="M15" s="17">
        <v>10</v>
      </c>
      <c r="N15" s="46">
        <v>12690</v>
      </c>
      <c r="O15" s="76">
        <v>12800</v>
      </c>
      <c r="P15" s="26"/>
      <c r="Q15" s="24">
        <v>12800</v>
      </c>
      <c r="R15" s="25">
        <v>12800</v>
      </c>
      <c r="S15" s="48">
        <v>0</v>
      </c>
      <c r="T15" s="51">
        <v>0.63</v>
      </c>
      <c r="U15" s="50">
        <v>-0.22</v>
      </c>
      <c r="V15" s="55"/>
      <c r="W15" s="26">
        <v>12830</v>
      </c>
      <c r="X15" s="53">
        <v>12830</v>
      </c>
      <c r="Y15" s="50">
        <v>0</v>
      </c>
      <c r="Z15" s="51">
        <v>0.31</v>
      </c>
      <c r="AA15" s="48">
        <v>-0.06</v>
      </c>
      <c r="AB15" s="55"/>
      <c r="AC15" s="24">
        <v>12800</v>
      </c>
      <c r="AD15" s="25">
        <v>12800</v>
      </c>
      <c r="AE15" s="50">
        <v>0</v>
      </c>
      <c r="AF15" s="51">
        <v>0.96</v>
      </c>
      <c r="AG15" s="48">
        <v>-0.66</v>
      </c>
      <c r="AH15" s="55"/>
      <c r="AI15" s="1"/>
    </row>
    <row r="16" spans="1:35" s="2" customFormat="1" ht="15.75" x14ac:dyDescent="0.2">
      <c r="C16" s="1"/>
      <c r="D16" s="1"/>
      <c r="E16" s="1"/>
      <c r="F16" s="1"/>
      <c r="H16" s="1"/>
      <c r="I16" s="1"/>
      <c r="J16" s="142"/>
      <c r="L16" s="45"/>
      <c r="M16" s="17"/>
      <c r="N16" s="46"/>
      <c r="O16" s="76"/>
      <c r="P16" s="26"/>
      <c r="Q16" s="24"/>
      <c r="R16" s="25"/>
      <c r="S16" s="48"/>
      <c r="T16" s="51"/>
      <c r="U16" s="50"/>
      <c r="V16" s="55"/>
      <c r="W16" s="26"/>
      <c r="X16" s="53"/>
      <c r="Y16" s="50"/>
      <c r="Z16" s="51"/>
      <c r="AA16" s="48"/>
      <c r="AB16" s="55"/>
      <c r="AC16" s="24"/>
      <c r="AD16" s="25"/>
      <c r="AE16" s="50"/>
      <c r="AF16" s="51"/>
      <c r="AG16" s="48"/>
      <c r="AH16" s="55"/>
      <c r="AI16" s="1"/>
    </row>
    <row r="17" spans="1:35" s="2" customFormat="1" ht="15.75" x14ac:dyDescent="0.2">
      <c r="A17" s="2" t="s">
        <v>168</v>
      </c>
      <c r="C17" s="1">
        <v>27340</v>
      </c>
      <c r="D17" s="1">
        <v>27860</v>
      </c>
      <c r="E17" s="1">
        <v>26780</v>
      </c>
      <c r="F17" s="1">
        <v>26400</v>
      </c>
      <c r="H17" s="1" t="str" cm="1">
        <f t="array" ref="H17">INDEX($C$5:$F$5,0,MATCH(I17,C17:F17,0))</f>
        <v>SA</v>
      </c>
      <c r="I17" s="1">
        <f t="shared" ref="I17:I26" si="2">MIN(C17:F17)</f>
        <v>26400</v>
      </c>
      <c r="J17" s="142">
        <f t="shared" si="1"/>
        <v>3.8143924498623694E-2</v>
      </c>
      <c r="L17" s="45">
        <v>200</v>
      </c>
      <c r="M17" s="17">
        <v>1</v>
      </c>
      <c r="N17" s="46">
        <v>25350</v>
      </c>
      <c r="O17" s="75">
        <v>25430</v>
      </c>
      <c r="P17" s="46"/>
      <c r="Q17" s="24">
        <v>25430</v>
      </c>
      <c r="R17" s="56">
        <v>25437</v>
      </c>
      <c r="S17" s="48">
        <v>-4.83</v>
      </c>
      <c r="T17" s="51">
        <v>26.69</v>
      </c>
      <c r="U17" s="50">
        <v>-42</v>
      </c>
      <c r="V17" s="10"/>
      <c r="W17" s="46">
        <v>25450</v>
      </c>
      <c r="X17" s="47">
        <v>25450</v>
      </c>
      <c r="Y17" s="50">
        <v>0</v>
      </c>
      <c r="Z17" s="27">
        <v>1.45</v>
      </c>
      <c r="AA17" s="48">
        <v>-0.22</v>
      </c>
      <c r="AB17" s="10"/>
      <c r="AC17" s="57">
        <v>25440</v>
      </c>
      <c r="AD17" s="47">
        <v>25441</v>
      </c>
      <c r="AE17" s="50">
        <v>-3.16</v>
      </c>
      <c r="AF17" s="27">
        <v>18</v>
      </c>
      <c r="AG17" s="48">
        <v>-20.239999999999998</v>
      </c>
      <c r="AH17" s="10"/>
      <c r="AI17" s="1"/>
    </row>
    <row r="18" spans="1:35" s="2" customFormat="1" ht="15.75" x14ac:dyDescent="0.2">
      <c r="A18" s="2" t="s">
        <v>170</v>
      </c>
      <c r="C18" s="1">
        <v>28180</v>
      </c>
      <c r="D18" s="1">
        <v>29260</v>
      </c>
      <c r="E18" s="1">
        <v>27370</v>
      </c>
      <c r="F18" s="1">
        <v>27120</v>
      </c>
      <c r="H18" s="1" t="str" cm="1">
        <f t="array" ref="H18">INDEX($C$5:$F$5,0,MATCH(I18,C18:F18,0))</f>
        <v>SA</v>
      </c>
      <c r="I18" s="1">
        <f t="shared" si="2"/>
        <v>27120</v>
      </c>
      <c r="J18" s="142">
        <f t="shared" si="1"/>
        <v>3.1178707224334579E-2</v>
      </c>
      <c r="L18" s="45">
        <v>200</v>
      </c>
      <c r="M18" s="45">
        <v>2</v>
      </c>
      <c r="N18" s="46">
        <v>26010</v>
      </c>
      <c r="O18" s="75">
        <v>26300</v>
      </c>
      <c r="P18" s="46"/>
      <c r="Q18" s="57">
        <v>26300</v>
      </c>
      <c r="R18" s="47">
        <v>26303</v>
      </c>
      <c r="S18" s="48">
        <v>-4.83</v>
      </c>
      <c r="T18" s="51">
        <v>23.84</v>
      </c>
      <c r="U18" s="50">
        <v>-28.55</v>
      </c>
      <c r="V18" s="10"/>
      <c r="W18" s="46">
        <v>26330</v>
      </c>
      <c r="X18" s="47">
        <v>26330</v>
      </c>
      <c r="Y18" s="50">
        <v>0</v>
      </c>
      <c r="Z18" s="27">
        <v>1.48</v>
      </c>
      <c r="AA18" s="48">
        <v>-0.14000000000000001</v>
      </c>
      <c r="AB18" s="10"/>
      <c r="AC18" s="58">
        <v>26300</v>
      </c>
      <c r="AD18" s="56">
        <v>26300</v>
      </c>
      <c r="AE18" s="50">
        <v>0</v>
      </c>
      <c r="AF18" s="27">
        <v>1.62</v>
      </c>
      <c r="AG18" s="48">
        <v>-0.89</v>
      </c>
      <c r="AH18" s="10"/>
      <c r="AI18" s="1"/>
    </row>
    <row r="19" spans="1:35" s="2" customFormat="1" ht="15.75" x14ac:dyDescent="0.2">
      <c r="A19" s="2" t="s">
        <v>171</v>
      </c>
      <c r="C19" s="1">
        <v>29510</v>
      </c>
      <c r="D19" s="1">
        <v>30270</v>
      </c>
      <c r="E19" s="1">
        <v>28920</v>
      </c>
      <c r="F19" s="1">
        <v>28330</v>
      </c>
      <c r="H19" s="1" t="str" cm="1">
        <f t="array" ref="H19">INDEX($C$5:$F$5,0,MATCH(I19,C19:F19,0))</f>
        <v>SA</v>
      </c>
      <c r="I19" s="1">
        <f t="shared" si="2"/>
        <v>28330</v>
      </c>
      <c r="J19" s="142">
        <f t="shared" si="1"/>
        <v>2.0165646380986724E-2</v>
      </c>
      <c r="L19" s="52">
        <v>200</v>
      </c>
      <c r="M19" s="45">
        <v>3</v>
      </c>
      <c r="N19" s="46">
        <v>27330</v>
      </c>
      <c r="O19" s="75">
        <v>27770</v>
      </c>
      <c r="P19" s="46"/>
      <c r="Q19" s="24">
        <v>27770</v>
      </c>
      <c r="R19" s="56">
        <v>27770</v>
      </c>
      <c r="S19" s="48">
        <v>0</v>
      </c>
      <c r="T19" s="51">
        <v>1.76</v>
      </c>
      <c r="U19" s="50">
        <v>-0.74</v>
      </c>
      <c r="V19" s="10"/>
      <c r="W19" s="46">
        <v>27800</v>
      </c>
      <c r="X19" s="47">
        <v>27800</v>
      </c>
      <c r="Y19" s="50">
        <v>0</v>
      </c>
      <c r="Z19" s="27">
        <v>1.51</v>
      </c>
      <c r="AA19" s="48">
        <v>-0.26</v>
      </c>
      <c r="AB19" s="10"/>
      <c r="AC19" s="24">
        <v>27770</v>
      </c>
      <c r="AD19" s="56">
        <v>27770</v>
      </c>
      <c r="AE19" s="50">
        <v>0</v>
      </c>
      <c r="AF19" s="51">
        <v>0.9</v>
      </c>
      <c r="AG19" s="48">
        <v>-0.05</v>
      </c>
      <c r="AH19" s="10"/>
      <c r="AI19" s="1"/>
    </row>
    <row r="20" spans="1:35" s="2" customFormat="1" ht="15.75" x14ac:dyDescent="0.2">
      <c r="A20" s="2" t="s">
        <v>172</v>
      </c>
      <c r="C20" s="1">
        <v>26030</v>
      </c>
      <c r="D20" s="1">
        <v>26770</v>
      </c>
      <c r="E20" s="1">
        <v>25520</v>
      </c>
      <c r="F20" s="1">
        <v>25230</v>
      </c>
      <c r="H20" s="1" t="str" cm="1">
        <f t="array" ref="H20">INDEX($C$5:$F$5,0,MATCH(I20,C20:F20,0))</f>
        <v>SA</v>
      </c>
      <c r="I20" s="1">
        <f t="shared" si="2"/>
        <v>25230</v>
      </c>
      <c r="J20" s="142">
        <f t="shared" si="1"/>
        <v>3.8271604938271642E-2</v>
      </c>
      <c r="L20" s="45">
        <v>200</v>
      </c>
      <c r="M20" s="17">
        <v>4</v>
      </c>
      <c r="N20" s="46">
        <v>24130</v>
      </c>
      <c r="O20" s="75">
        <v>24300</v>
      </c>
      <c r="P20" s="46"/>
      <c r="Q20" s="24">
        <v>24300</v>
      </c>
      <c r="R20" s="25">
        <v>24301</v>
      </c>
      <c r="S20" s="48">
        <v>-3.16</v>
      </c>
      <c r="T20" s="51">
        <v>17.260000000000002</v>
      </c>
      <c r="U20" s="50">
        <v>-15.12</v>
      </c>
      <c r="V20" s="10"/>
      <c r="W20" s="46">
        <v>24330</v>
      </c>
      <c r="X20" s="47">
        <v>24344</v>
      </c>
      <c r="Y20" s="50">
        <v>-9.66</v>
      </c>
      <c r="Z20" s="51">
        <v>1.46</v>
      </c>
      <c r="AA20" s="48">
        <v>-0.17</v>
      </c>
      <c r="AB20" s="10"/>
      <c r="AC20" s="46">
        <v>24300</v>
      </c>
      <c r="AD20" s="47">
        <v>24302</v>
      </c>
      <c r="AE20" s="50">
        <v>-4.22</v>
      </c>
      <c r="AF20" s="51">
        <v>46.5</v>
      </c>
      <c r="AG20" s="48">
        <v>-34.97</v>
      </c>
      <c r="AH20" s="10"/>
      <c r="AI20" s="1"/>
    </row>
    <row r="21" spans="1:35" s="2" customFormat="1" ht="15.75" x14ac:dyDescent="0.2">
      <c r="A21" s="2" t="s">
        <v>173</v>
      </c>
      <c r="C21" s="1">
        <v>28410</v>
      </c>
      <c r="D21" s="1">
        <v>28970</v>
      </c>
      <c r="E21" s="1">
        <v>27130</v>
      </c>
      <c r="F21" s="1">
        <v>26910</v>
      </c>
      <c r="H21" s="1" t="str" cm="1">
        <f t="array" ref="H21">INDEX($C$5:$F$5,0,MATCH(I21,C21:F21,0))</f>
        <v>SA</v>
      </c>
      <c r="I21" s="1">
        <f t="shared" si="2"/>
        <v>26910</v>
      </c>
      <c r="J21" s="142">
        <f t="shared" si="1"/>
        <v>4.22153369481022E-2</v>
      </c>
      <c r="L21" s="45">
        <v>200</v>
      </c>
      <c r="M21" s="52">
        <v>5</v>
      </c>
      <c r="N21" s="46">
        <v>25620</v>
      </c>
      <c r="O21" s="75">
        <v>25820</v>
      </c>
      <c r="P21" s="46"/>
      <c r="Q21" s="24">
        <v>25820</v>
      </c>
      <c r="R21" s="56">
        <v>25820</v>
      </c>
      <c r="S21" s="48">
        <v>0</v>
      </c>
      <c r="T21" s="51">
        <v>0.23</v>
      </c>
      <c r="U21" s="50">
        <v>-0.03</v>
      </c>
      <c r="V21" s="10"/>
      <c r="W21" s="58">
        <v>25820</v>
      </c>
      <c r="X21" s="25">
        <v>25820</v>
      </c>
      <c r="Y21" s="50">
        <v>0</v>
      </c>
      <c r="Z21" s="51">
        <v>0.98</v>
      </c>
      <c r="AA21" s="48">
        <v>-0.01</v>
      </c>
      <c r="AB21" s="10"/>
      <c r="AC21" s="58">
        <v>25820</v>
      </c>
      <c r="AD21" s="56">
        <v>25820</v>
      </c>
      <c r="AE21" s="50">
        <v>0</v>
      </c>
      <c r="AF21" s="51">
        <v>0.87</v>
      </c>
      <c r="AG21" s="48">
        <v>0</v>
      </c>
      <c r="AH21" s="10"/>
      <c r="AI21" s="1"/>
    </row>
    <row r="22" spans="1:35" s="2" customFormat="1" ht="15.75" x14ac:dyDescent="0.2">
      <c r="A22" s="2" t="s">
        <v>174</v>
      </c>
      <c r="C22" s="1">
        <v>25730</v>
      </c>
      <c r="D22" s="1">
        <v>27130</v>
      </c>
      <c r="E22" s="1">
        <v>24990</v>
      </c>
      <c r="F22" s="1">
        <v>24880</v>
      </c>
      <c r="H22" s="1" t="str" cm="1">
        <f t="array" ref="H22">INDEX($C$5:$F$5,0,MATCH(I22,C22:F22,0))</f>
        <v>SA</v>
      </c>
      <c r="I22" s="1">
        <f t="shared" si="2"/>
        <v>24880</v>
      </c>
      <c r="J22" s="142">
        <f t="shared" si="1"/>
        <v>4.4500419815281189E-2</v>
      </c>
      <c r="L22" s="52">
        <v>200</v>
      </c>
      <c r="M22" s="45">
        <v>6</v>
      </c>
      <c r="N22" s="46">
        <v>23730</v>
      </c>
      <c r="O22" s="75">
        <v>23820</v>
      </c>
      <c r="P22" s="46"/>
      <c r="Q22" s="58">
        <v>23820</v>
      </c>
      <c r="R22" s="56">
        <v>23820</v>
      </c>
      <c r="S22" s="50">
        <v>0</v>
      </c>
      <c r="T22" s="51">
        <v>17.260000000000002</v>
      </c>
      <c r="U22" s="50">
        <v>-18.010000000000002</v>
      </c>
      <c r="V22" s="10"/>
      <c r="W22" s="46">
        <v>23870</v>
      </c>
      <c r="X22" s="47">
        <v>23895</v>
      </c>
      <c r="Y22" s="50">
        <v>-17.8</v>
      </c>
      <c r="Z22" s="51">
        <v>1.28</v>
      </c>
      <c r="AA22" s="48">
        <v>-0.14000000000000001</v>
      </c>
      <c r="AB22" s="10"/>
      <c r="AC22" s="46">
        <v>23820</v>
      </c>
      <c r="AD22" s="47">
        <v>23829</v>
      </c>
      <c r="AE22" s="50">
        <v>-3.16</v>
      </c>
      <c r="AF22" s="51">
        <v>39.22</v>
      </c>
      <c r="AG22" s="48">
        <v>-40.67</v>
      </c>
      <c r="AH22" s="10"/>
      <c r="AI22" s="1"/>
    </row>
    <row r="23" spans="1:35" s="2" customFormat="1" ht="15.75" x14ac:dyDescent="0.2">
      <c r="A23" s="2" t="s">
        <v>175</v>
      </c>
      <c r="C23" s="1">
        <v>30220</v>
      </c>
      <c r="D23" s="1">
        <v>31760</v>
      </c>
      <c r="E23" s="1">
        <v>29530</v>
      </c>
      <c r="F23" s="1">
        <v>29420</v>
      </c>
      <c r="H23" s="1" t="str" cm="1">
        <f t="array" ref="H23">INDEX($C$5:$F$5,0,MATCH(I23,C23:F23,0))</f>
        <v>SA</v>
      </c>
      <c r="I23" s="1">
        <f t="shared" si="2"/>
        <v>29420</v>
      </c>
      <c r="J23" s="142">
        <f t="shared" si="1"/>
        <v>2.9031129765652253E-2</v>
      </c>
      <c r="L23" s="45">
        <v>200</v>
      </c>
      <c r="M23" s="45">
        <v>7</v>
      </c>
      <c r="N23" s="46">
        <v>28130</v>
      </c>
      <c r="O23" s="75">
        <v>28590</v>
      </c>
      <c r="P23" s="46"/>
      <c r="Q23" s="24">
        <v>28590</v>
      </c>
      <c r="R23" s="25">
        <v>28590</v>
      </c>
      <c r="S23" s="48">
        <v>0</v>
      </c>
      <c r="T23" s="51">
        <v>1.08</v>
      </c>
      <c r="U23" s="50">
        <v>-0.55000000000000004</v>
      </c>
      <c r="V23" s="10"/>
      <c r="W23" s="46">
        <v>28620</v>
      </c>
      <c r="X23" s="47">
        <v>28620</v>
      </c>
      <c r="Y23" s="50">
        <v>0</v>
      </c>
      <c r="Z23" s="51">
        <v>1.39</v>
      </c>
      <c r="AA23" s="48">
        <v>-0.14000000000000001</v>
      </c>
      <c r="AB23" s="10"/>
      <c r="AC23" s="24">
        <v>28590</v>
      </c>
      <c r="AD23" s="25">
        <v>28590</v>
      </c>
      <c r="AE23" s="50">
        <v>0</v>
      </c>
      <c r="AF23" s="51">
        <v>0.83</v>
      </c>
      <c r="AG23" s="48">
        <v>-0.02</v>
      </c>
      <c r="AH23" s="10"/>
      <c r="AI23" s="1"/>
    </row>
    <row r="24" spans="1:35" s="2" customFormat="1" ht="15.75" x14ac:dyDescent="0.2">
      <c r="A24" s="2" t="s">
        <v>176</v>
      </c>
      <c r="C24" s="1">
        <v>27950</v>
      </c>
      <c r="D24" s="1">
        <v>28620</v>
      </c>
      <c r="E24" s="1">
        <v>27090</v>
      </c>
      <c r="F24" s="1">
        <v>26890</v>
      </c>
      <c r="H24" s="1" t="str" cm="1">
        <f t="array" ref="H24">INDEX($C$5:$F$5,0,MATCH(I24,C24:F24,0))</f>
        <v>SA</v>
      </c>
      <c r="I24" s="1">
        <f t="shared" si="2"/>
        <v>26890</v>
      </c>
      <c r="J24" s="142">
        <f t="shared" si="1"/>
        <v>3.8223938223938214E-2</v>
      </c>
      <c r="L24" s="45">
        <v>200</v>
      </c>
      <c r="M24" s="45">
        <v>8</v>
      </c>
      <c r="N24" s="46">
        <v>25710</v>
      </c>
      <c r="O24" s="75">
        <v>25900</v>
      </c>
      <c r="P24" s="46"/>
      <c r="Q24" s="57">
        <v>25900</v>
      </c>
      <c r="R24" s="47">
        <v>25908</v>
      </c>
      <c r="S24" s="48">
        <v>-4.22</v>
      </c>
      <c r="T24" s="51">
        <v>12.15</v>
      </c>
      <c r="U24" s="50">
        <v>-28.53</v>
      </c>
      <c r="V24" s="10"/>
      <c r="W24" s="58">
        <v>25900</v>
      </c>
      <c r="X24" s="56">
        <v>25900</v>
      </c>
      <c r="Y24" s="50">
        <v>0</v>
      </c>
      <c r="Z24" s="51">
        <v>0.85</v>
      </c>
      <c r="AA24" s="48">
        <v>-0.02</v>
      </c>
      <c r="AB24" s="10"/>
      <c r="AC24" s="58">
        <v>25900</v>
      </c>
      <c r="AD24" s="56">
        <v>25900</v>
      </c>
      <c r="AE24" s="50">
        <v>0</v>
      </c>
      <c r="AF24" s="51">
        <v>0.74</v>
      </c>
      <c r="AG24" s="48">
        <v>0</v>
      </c>
      <c r="AH24" s="10"/>
      <c r="AI24" s="1"/>
    </row>
    <row r="25" spans="1:35" s="2" customFormat="1" ht="15.75" x14ac:dyDescent="0.2">
      <c r="A25" s="2" t="s">
        <v>177</v>
      </c>
      <c r="C25" s="1">
        <v>27070</v>
      </c>
      <c r="D25" s="1">
        <v>27100</v>
      </c>
      <c r="E25" s="1">
        <v>26180</v>
      </c>
      <c r="F25" s="1">
        <v>25560</v>
      </c>
      <c r="H25" s="1" t="str" cm="1">
        <f t="array" ref="H25">INDEX($C$5:$F$5,0,MATCH(I25,C25:F25,0))</f>
        <v>SA</v>
      </c>
      <c r="I25" s="1">
        <f t="shared" si="2"/>
        <v>25560</v>
      </c>
      <c r="J25" s="142">
        <f t="shared" si="1"/>
        <v>2.6918441141020599E-2</v>
      </c>
      <c r="L25" s="45">
        <v>200</v>
      </c>
      <c r="M25" s="45">
        <v>9</v>
      </c>
      <c r="N25" s="46">
        <v>24730</v>
      </c>
      <c r="O25" s="77">
        <v>24890</v>
      </c>
      <c r="P25" s="18"/>
      <c r="Q25" s="46">
        <v>24900</v>
      </c>
      <c r="R25" s="47">
        <v>24900</v>
      </c>
      <c r="S25" s="48">
        <v>0</v>
      </c>
      <c r="T25" s="27">
        <v>12.39</v>
      </c>
      <c r="U25" s="50">
        <v>-17.02</v>
      </c>
      <c r="V25" s="10"/>
      <c r="W25" s="18" t="s">
        <v>28</v>
      </c>
      <c r="X25" s="47">
        <v>24923</v>
      </c>
      <c r="Y25" s="50">
        <v>-9.49</v>
      </c>
      <c r="Z25" s="51">
        <v>0.86</v>
      </c>
      <c r="AA25" s="48">
        <v>-0.03</v>
      </c>
      <c r="AB25" s="10"/>
      <c r="AC25" s="58">
        <v>24890</v>
      </c>
      <c r="AD25" s="56">
        <v>24899</v>
      </c>
      <c r="AE25" s="50">
        <v>-3.16</v>
      </c>
      <c r="AF25" s="51">
        <v>23.85</v>
      </c>
      <c r="AG25" s="50">
        <v>-31.26</v>
      </c>
      <c r="AH25" s="10"/>
      <c r="AI25" s="1"/>
    </row>
    <row r="26" spans="1:35" s="2" customFormat="1" ht="15.75" x14ac:dyDescent="0.2">
      <c r="A26" s="2" t="s">
        <v>169</v>
      </c>
      <c r="C26" s="1">
        <v>27460</v>
      </c>
      <c r="D26" s="1">
        <v>28320</v>
      </c>
      <c r="E26" s="1">
        <v>27010</v>
      </c>
      <c r="F26" s="1">
        <v>26560</v>
      </c>
      <c r="H26" s="1" t="str" cm="1">
        <f t="array" ref="H26">INDEX($C$5:$F$5,0,MATCH(I26,C26:F26,0))</f>
        <v>SA</v>
      </c>
      <c r="I26" s="1">
        <f t="shared" si="2"/>
        <v>26560</v>
      </c>
      <c r="J26" s="142">
        <f t="shared" si="1"/>
        <v>3.105590062111796E-2</v>
      </c>
      <c r="L26" s="45">
        <v>200</v>
      </c>
      <c r="M26" s="45">
        <v>10</v>
      </c>
      <c r="N26" s="46">
        <v>25450</v>
      </c>
      <c r="O26" s="75">
        <v>25760</v>
      </c>
      <c r="P26" s="46"/>
      <c r="Q26" s="58">
        <v>25760</v>
      </c>
      <c r="R26" s="56">
        <v>25760</v>
      </c>
      <c r="S26" s="50">
        <v>0</v>
      </c>
      <c r="T26" s="49">
        <v>5.4</v>
      </c>
      <c r="U26" s="48">
        <v>-7.1</v>
      </c>
      <c r="V26" s="10"/>
      <c r="W26" s="46">
        <v>25790</v>
      </c>
      <c r="X26" s="47">
        <v>25793</v>
      </c>
      <c r="Y26" s="50">
        <v>-9.49</v>
      </c>
      <c r="Z26" s="51">
        <v>1.22</v>
      </c>
      <c r="AA26" s="48">
        <v>-0.13</v>
      </c>
      <c r="AB26" s="10"/>
      <c r="AC26" s="58">
        <v>25760</v>
      </c>
      <c r="AD26" s="25">
        <v>25760</v>
      </c>
      <c r="AE26" s="50">
        <v>0</v>
      </c>
      <c r="AF26" s="51">
        <v>1.21</v>
      </c>
      <c r="AG26" s="50">
        <v>-0.49</v>
      </c>
      <c r="AH26" s="10"/>
      <c r="AI26" s="1"/>
    </row>
    <row r="27" spans="1:35" s="2" customFormat="1" x14ac:dyDescent="0.2">
      <c r="C27" s="1"/>
      <c r="D27" s="1"/>
      <c r="E27" s="1"/>
      <c r="F27" s="1"/>
      <c r="H27" s="1"/>
      <c r="I27" s="1"/>
      <c r="J27" s="142"/>
      <c r="O27" s="79"/>
    </row>
    <row r="28" spans="1:35" s="2" customFormat="1" ht="15.75" x14ac:dyDescent="0.2">
      <c r="A28" s="2" t="s">
        <v>188</v>
      </c>
      <c r="C28" s="1">
        <v>66930</v>
      </c>
      <c r="D28" s="1">
        <v>68460</v>
      </c>
      <c r="E28" s="1">
        <v>65560</v>
      </c>
      <c r="F28" s="1">
        <v>65100</v>
      </c>
      <c r="H28" s="1" t="str" cm="1">
        <f t="array" ref="H28">INDEX($C$5:$F$5,0,MATCH(I28,C28:F28,0))</f>
        <v>SA</v>
      </c>
      <c r="I28" s="1">
        <f t="shared" ref="I28:I37" si="3">MIN(C28:F28)</f>
        <v>65100</v>
      </c>
      <c r="J28" s="142">
        <f t="shared" si="1"/>
        <v>5.3909664885867015E-2</v>
      </c>
      <c r="L28" s="45">
        <v>500</v>
      </c>
      <c r="M28" s="45">
        <v>1</v>
      </c>
      <c r="N28" s="46">
        <v>61640</v>
      </c>
      <c r="O28" s="75">
        <v>61770</v>
      </c>
      <c r="P28" s="46"/>
      <c r="Q28" s="24">
        <v>61770</v>
      </c>
      <c r="R28" s="25">
        <v>61795</v>
      </c>
      <c r="S28" s="50">
        <v>-13.54</v>
      </c>
      <c r="T28" s="51">
        <v>50.93</v>
      </c>
      <c r="U28" s="50">
        <v>-37.020000000000003</v>
      </c>
      <c r="V28" s="10"/>
      <c r="W28" s="46">
        <v>61830</v>
      </c>
      <c r="X28" s="47">
        <v>61836</v>
      </c>
      <c r="Y28" s="50">
        <v>-5.16</v>
      </c>
      <c r="Z28" s="51">
        <v>6.57</v>
      </c>
      <c r="AA28" s="48">
        <v>-1.41</v>
      </c>
      <c r="AB28" s="10"/>
      <c r="AC28" s="46">
        <v>61810</v>
      </c>
      <c r="AD28" s="47">
        <v>61826</v>
      </c>
      <c r="AE28" s="50">
        <v>-9.66</v>
      </c>
      <c r="AF28" s="51">
        <v>48.74</v>
      </c>
      <c r="AG28" s="48">
        <v>-39.130000000000003</v>
      </c>
      <c r="AH28" s="10"/>
      <c r="AI28" s="1"/>
    </row>
    <row r="29" spans="1:35" s="2" customFormat="1" ht="15.75" x14ac:dyDescent="0.2">
      <c r="A29" s="2" t="s">
        <v>190</v>
      </c>
      <c r="C29" s="1">
        <v>66740</v>
      </c>
      <c r="D29" s="1">
        <v>69320</v>
      </c>
      <c r="E29" s="1">
        <v>65780</v>
      </c>
      <c r="F29" s="1">
        <v>65490</v>
      </c>
      <c r="H29" s="1" t="str" cm="1">
        <f t="array" ref="H29">INDEX($C$5:$F$5,0,MATCH(I29,C29:F29,0))</f>
        <v>SA</v>
      </c>
      <c r="I29" s="1">
        <f t="shared" si="3"/>
        <v>65490</v>
      </c>
      <c r="J29" s="142">
        <f t="shared" si="1"/>
        <v>5.4759220486390703E-2</v>
      </c>
      <c r="L29" s="45">
        <v>500</v>
      </c>
      <c r="M29" s="45">
        <v>2</v>
      </c>
      <c r="N29" s="46">
        <v>61860</v>
      </c>
      <c r="O29" s="77">
        <v>62090</v>
      </c>
      <c r="P29" s="18"/>
      <c r="Q29" s="46">
        <v>62100</v>
      </c>
      <c r="R29" s="47">
        <v>62112</v>
      </c>
      <c r="S29" s="48">
        <v>-11.35</v>
      </c>
      <c r="T29" s="51">
        <v>83.67</v>
      </c>
      <c r="U29" s="50">
        <v>-33.619999999999997</v>
      </c>
      <c r="V29" s="10"/>
      <c r="W29" s="46">
        <v>62180</v>
      </c>
      <c r="X29" s="47">
        <v>62181</v>
      </c>
      <c r="Y29" s="50">
        <v>-3.16</v>
      </c>
      <c r="Z29" s="51">
        <v>7.36</v>
      </c>
      <c r="AA29" s="48">
        <v>-1.21</v>
      </c>
      <c r="AB29" s="10"/>
      <c r="AC29" s="24">
        <v>62090</v>
      </c>
      <c r="AD29" s="25">
        <v>62103</v>
      </c>
      <c r="AE29" s="50">
        <v>-13.37</v>
      </c>
      <c r="AF29" s="51">
        <v>71.150000000000006</v>
      </c>
      <c r="AG29" s="48">
        <v>-46.67</v>
      </c>
      <c r="AH29" s="10"/>
      <c r="AI29" s="1"/>
    </row>
    <row r="30" spans="1:35" s="2" customFormat="1" ht="15.75" x14ac:dyDescent="0.2">
      <c r="A30" s="2" t="s">
        <v>191</v>
      </c>
      <c r="C30" s="1">
        <v>71520</v>
      </c>
      <c r="D30" s="1">
        <v>73590</v>
      </c>
      <c r="E30" s="1">
        <v>70090</v>
      </c>
      <c r="F30" s="1">
        <v>69940</v>
      </c>
      <c r="H30" s="1" t="str" cm="1">
        <f t="array" ref="H30">INDEX($C$5:$F$5,0,MATCH(I30,C30:F30,0))</f>
        <v>SA</v>
      </c>
      <c r="I30" s="1">
        <f t="shared" si="3"/>
        <v>69940</v>
      </c>
      <c r="J30" s="142">
        <f t="shared" si="1"/>
        <v>4.7476411562078713E-2</v>
      </c>
      <c r="L30" s="45">
        <v>500</v>
      </c>
      <c r="M30" s="45">
        <v>3</v>
      </c>
      <c r="N30" s="46">
        <v>66370</v>
      </c>
      <c r="O30" s="77">
        <v>66770</v>
      </c>
      <c r="P30" s="18"/>
      <c r="Q30" s="46">
        <v>66800</v>
      </c>
      <c r="R30" s="47">
        <v>66809</v>
      </c>
      <c r="S30" s="48">
        <v>-9.94</v>
      </c>
      <c r="T30" s="49">
        <v>30.18</v>
      </c>
      <c r="U30" s="50">
        <v>-51.14</v>
      </c>
      <c r="V30" s="10"/>
      <c r="W30" s="46">
        <v>66830</v>
      </c>
      <c r="X30" s="47">
        <v>66830</v>
      </c>
      <c r="Y30" s="50">
        <v>0</v>
      </c>
      <c r="Z30" s="51">
        <v>7.17</v>
      </c>
      <c r="AA30" s="48">
        <v>-1.37</v>
      </c>
      <c r="AB30" s="10"/>
      <c r="AC30" s="24">
        <v>66770</v>
      </c>
      <c r="AD30" s="25">
        <v>66793</v>
      </c>
      <c r="AE30" s="50">
        <v>-17.670000000000002</v>
      </c>
      <c r="AF30" s="51">
        <v>76.739999999999995</v>
      </c>
      <c r="AG30" s="48">
        <v>-47.88</v>
      </c>
      <c r="AH30" s="10"/>
      <c r="AI30" s="1"/>
    </row>
    <row r="31" spans="1:35" s="2" customFormat="1" ht="15.75" x14ac:dyDescent="0.2">
      <c r="A31" s="2" t="s">
        <v>192</v>
      </c>
      <c r="C31" s="1">
        <v>68470</v>
      </c>
      <c r="D31" s="1">
        <v>70660</v>
      </c>
      <c r="E31" s="1">
        <v>67390</v>
      </c>
      <c r="F31" s="1">
        <v>67330</v>
      </c>
      <c r="H31" s="1" t="str" cm="1">
        <f t="array" ref="H31">INDEX($C$5:$F$5,0,MATCH(I31,C31:F31,0))</f>
        <v>SA</v>
      </c>
      <c r="I31" s="1">
        <f t="shared" si="3"/>
        <v>67330</v>
      </c>
      <c r="J31" s="142">
        <f t="shared" si="1"/>
        <v>5.2524620916054365E-2</v>
      </c>
      <c r="L31" s="45">
        <v>500</v>
      </c>
      <c r="M31" s="45">
        <v>4</v>
      </c>
      <c r="N31" s="46">
        <v>63500</v>
      </c>
      <c r="O31" s="75">
        <v>63970</v>
      </c>
      <c r="P31" s="46"/>
      <c r="Q31" s="24">
        <v>63970</v>
      </c>
      <c r="R31" s="25">
        <v>63972</v>
      </c>
      <c r="S31" s="50">
        <v>-4.22</v>
      </c>
      <c r="T31" s="51">
        <v>24.93</v>
      </c>
      <c r="U31" s="50">
        <v>-36.700000000000003</v>
      </c>
      <c r="V31" s="10"/>
      <c r="W31" s="46">
        <v>64070</v>
      </c>
      <c r="X31" s="47">
        <v>64074</v>
      </c>
      <c r="Y31" s="50">
        <v>-12.65</v>
      </c>
      <c r="Z31" s="51">
        <v>5.26</v>
      </c>
      <c r="AA31" s="48">
        <v>-0.11</v>
      </c>
      <c r="AB31" s="10"/>
      <c r="AC31" s="46">
        <v>63970</v>
      </c>
      <c r="AD31" s="47">
        <v>63987</v>
      </c>
      <c r="AE31" s="50">
        <v>-9.49</v>
      </c>
      <c r="AF31" s="51">
        <v>30.78</v>
      </c>
      <c r="AG31" s="48">
        <v>-37.89</v>
      </c>
      <c r="AH31" s="10"/>
      <c r="AI31" s="1"/>
    </row>
    <row r="32" spans="1:35" s="2" customFormat="1" ht="15.75" x14ac:dyDescent="0.2">
      <c r="A32" s="2" t="s">
        <v>193</v>
      </c>
      <c r="C32" s="1">
        <v>67530</v>
      </c>
      <c r="D32" s="1">
        <v>68730</v>
      </c>
      <c r="E32" s="1">
        <v>65920</v>
      </c>
      <c r="F32" s="1">
        <v>65400</v>
      </c>
      <c r="H32" s="1" t="str" cm="1">
        <f t="array" ref="H32">INDEX($C$5:$F$5,0,MATCH(I32,C32:F32,0))</f>
        <v>SA</v>
      </c>
      <c r="I32" s="1">
        <f t="shared" si="3"/>
        <v>65400</v>
      </c>
      <c r="J32" s="142">
        <f t="shared" si="1"/>
        <v>5.2292839903459454E-2</v>
      </c>
      <c r="L32" s="45">
        <v>500</v>
      </c>
      <c r="M32" s="45">
        <v>5</v>
      </c>
      <c r="N32" s="46">
        <v>61910</v>
      </c>
      <c r="O32" s="75">
        <v>62150</v>
      </c>
      <c r="P32" s="46"/>
      <c r="Q32" s="58">
        <v>62150</v>
      </c>
      <c r="R32" s="25">
        <v>62179</v>
      </c>
      <c r="S32" s="48">
        <v>-11.01</v>
      </c>
      <c r="T32" s="51">
        <v>54.18</v>
      </c>
      <c r="U32" s="50">
        <v>-45.54</v>
      </c>
      <c r="V32" s="10"/>
      <c r="W32" s="46">
        <v>62360</v>
      </c>
      <c r="X32" s="47">
        <v>62362</v>
      </c>
      <c r="Y32" s="50">
        <v>-4.22</v>
      </c>
      <c r="Z32" s="51">
        <v>5.35</v>
      </c>
      <c r="AA32" s="48">
        <v>-0.11</v>
      </c>
      <c r="AB32" s="10"/>
      <c r="AC32" s="46">
        <v>62180</v>
      </c>
      <c r="AD32" s="47">
        <v>62182</v>
      </c>
      <c r="AE32" s="50">
        <v>-4.22</v>
      </c>
      <c r="AF32" s="51">
        <v>24.33</v>
      </c>
      <c r="AG32" s="48">
        <v>-23.17</v>
      </c>
      <c r="AH32" s="10"/>
      <c r="AI32" s="1"/>
    </row>
    <row r="33" spans="1:35" s="2" customFormat="1" ht="15.75" x14ac:dyDescent="0.2">
      <c r="A33" s="2" t="s">
        <v>194</v>
      </c>
      <c r="C33" s="1">
        <v>66080</v>
      </c>
      <c r="D33" s="1">
        <v>67930</v>
      </c>
      <c r="E33" s="1">
        <v>64080</v>
      </c>
      <c r="F33" s="1">
        <v>64270</v>
      </c>
      <c r="H33" s="1" t="str" cm="1">
        <f t="array" ref="H33">INDEX($C$5:$F$5,0,MATCH(I33,C33:F33,0))</f>
        <v>Busca Local</v>
      </c>
      <c r="I33" s="1">
        <f t="shared" si="3"/>
        <v>64080</v>
      </c>
      <c r="J33" s="142">
        <f t="shared" si="1"/>
        <v>4.8257811221986024E-2</v>
      </c>
      <c r="L33" s="52">
        <v>500</v>
      </c>
      <c r="M33" s="45">
        <v>6</v>
      </c>
      <c r="N33" s="46">
        <v>60870</v>
      </c>
      <c r="O33" s="75">
        <v>61130</v>
      </c>
      <c r="P33" s="46"/>
      <c r="Q33" s="46">
        <v>61190</v>
      </c>
      <c r="R33" s="47">
        <v>61193</v>
      </c>
      <c r="S33" s="48">
        <v>-4.83</v>
      </c>
      <c r="T33" s="51">
        <v>24.24</v>
      </c>
      <c r="U33" s="59">
        <v>-28.51</v>
      </c>
      <c r="V33" s="10"/>
      <c r="W33" s="24">
        <v>61130</v>
      </c>
      <c r="X33" s="25">
        <v>61133</v>
      </c>
      <c r="Y33" s="50">
        <v>-4.83</v>
      </c>
      <c r="Z33" s="51">
        <v>6.59</v>
      </c>
      <c r="AA33" s="50">
        <v>-2.76</v>
      </c>
      <c r="AB33" s="10"/>
      <c r="AC33" s="46">
        <v>61130</v>
      </c>
      <c r="AD33" s="47">
        <v>61142</v>
      </c>
      <c r="AE33" s="50">
        <v>-11.35</v>
      </c>
      <c r="AF33" s="51">
        <v>25.35</v>
      </c>
      <c r="AG33" s="48">
        <v>-37.979999999999997</v>
      </c>
      <c r="AH33" s="10"/>
      <c r="AI33" s="1"/>
    </row>
    <row r="34" spans="1:35" s="2" customFormat="1" ht="15.75" x14ac:dyDescent="0.2">
      <c r="A34" s="2" t="s">
        <v>195</v>
      </c>
      <c r="C34" s="1">
        <v>68070</v>
      </c>
      <c r="D34" s="1">
        <v>69070</v>
      </c>
      <c r="E34" s="1">
        <v>67330</v>
      </c>
      <c r="F34" s="1">
        <v>66360</v>
      </c>
      <c r="H34" s="1" t="str" cm="1">
        <f t="array" ref="H34">INDEX($C$5:$F$5,0,MATCH(I34,C34:F34,0))</f>
        <v>SA</v>
      </c>
      <c r="I34" s="1">
        <f t="shared" si="3"/>
        <v>66360</v>
      </c>
      <c r="J34" s="142">
        <f t="shared" si="1"/>
        <v>4.7679191664035336E-2</v>
      </c>
      <c r="L34" s="45">
        <v>500</v>
      </c>
      <c r="M34" s="52">
        <v>7</v>
      </c>
      <c r="N34" s="46">
        <v>63100</v>
      </c>
      <c r="O34" s="77">
        <v>63340</v>
      </c>
      <c r="P34" s="18"/>
      <c r="Q34" s="46">
        <v>63370</v>
      </c>
      <c r="R34" s="47">
        <v>63406</v>
      </c>
      <c r="S34" s="48">
        <v>-13.5</v>
      </c>
      <c r="T34" s="51">
        <v>60.94</v>
      </c>
      <c r="U34" s="50">
        <v>-39.28</v>
      </c>
      <c r="V34" s="10"/>
      <c r="W34" s="46">
        <v>63380</v>
      </c>
      <c r="X34" s="47">
        <v>63384</v>
      </c>
      <c r="Y34" s="50">
        <v>-12.65</v>
      </c>
      <c r="Z34" s="51">
        <v>5.66</v>
      </c>
      <c r="AA34" s="48">
        <v>-0.09</v>
      </c>
      <c r="AB34" s="10"/>
      <c r="AC34" s="24">
        <v>63340</v>
      </c>
      <c r="AD34" s="25">
        <v>63351</v>
      </c>
      <c r="AE34" s="50">
        <v>-11.01</v>
      </c>
      <c r="AF34" s="51">
        <v>16.22</v>
      </c>
      <c r="AG34" s="48">
        <v>-25.01</v>
      </c>
      <c r="AH34" s="10"/>
      <c r="AI34" s="1"/>
    </row>
    <row r="35" spans="1:35" s="2" customFormat="1" ht="15.75" x14ac:dyDescent="0.2">
      <c r="A35" s="2" t="s">
        <v>196</v>
      </c>
      <c r="C35" s="1">
        <v>68360</v>
      </c>
      <c r="D35" s="1">
        <v>69500</v>
      </c>
      <c r="E35" s="1">
        <v>66530</v>
      </c>
      <c r="F35" s="1">
        <v>66230</v>
      </c>
      <c r="H35" s="1" t="str" cm="1">
        <f t="array" ref="H35">INDEX($C$5:$F$5,0,MATCH(I35,C35:F35,0))</f>
        <v>SA</v>
      </c>
      <c r="I35" s="1">
        <f t="shared" si="3"/>
        <v>66230</v>
      </c>
      <c r="J35" s="142">
        <f t="shared" si="1"/>
        <v>4.7114624505928848E-2</v>
      </c>
      <c r="L35" s="45">
        <v>500</v>
      </c>
      <c r="M35" s="45">
        <v>8</v>
      </c>
      <c r="N35" s="46">
        <v>63100</v>
      </c>
      <c r="O35" s="77">
        <v>63250</v>
      </c>
      <c r="P35" s="18"/>
      <c r="Q35" s="46">
        <v>63260</v>
      </c>
      <c r="R35" s="47">
        <v>63269</v>
      </c>
      <c r="S35" s="48">
        <v>-3.16</v>
      </c>
      <c r="T35" s="51">
        <v>12.56</v>
      </c>
      <c r="U35" s="50">
        <v>-36.799999999999997</v>
      </c>
      <c r="V35" s="10"/>
      <c r="W35" s="46">
        <v>63260</v>
      </c>
      <c r="X35" s="47">
        <v>63273</v>
      </c>
      <c r="Y35" s="50">
        <v>-14.94</v>
      </c>
      <c r="Z35" s="51">
        <v>5.45</v>
      </c>
      <c r="AA35" s="48">
        <v>-0.16</v>
      </c>
      <c r="AB35" s="10"/>
      <c r="AC35" s="24">
        <v>63250</v>
      </c>
      <c r="AD35" s="25">
        <v>63269</v>
      </c>
      <c r="AE35" s="50">
        <v>-15.24</v>
      </c>
      <c r="AF35" s="51">
        <v>77.180000000000007</v>
      </c>
      <c r="AG35" s="48">
        <v>-68.069999999999993</v>
      </c>
      <c r="AH35" s="10"/>
      <c r="AI35" s="1"/>
    </row>
    <row r="36" spans="1:35" s="2" customFormat="1" ht="15.75" x14ac:dyDescent="0.2">
      <c r="A36" s="2" t="s">
        <v>197</v>
      </c>
      <c r="C36" s="1">
        <v>66270</v>
      </c>
      <c r="D36" s="1">
        <v>67910</v>
      </c>
      <c r="E36" s="1">
        <v>64710</v>
      </c>
      <c r="F36" s="1">
        <v>64320</v>
      </c>
      <c r="H36" s="1" t="str" cm="1">
        <f t="array" ref="H36">INDEX($C$5:$F$5,0,MATCH(I36,C36:F36,0))</f>
        <v>SA</v>
      </c>
      <c r="I36" s="1">
        <f t="shared" si="3"/>
        <v>64320</v>
      </c>
      <c r="J36" s="142">
        <f t="shared" si="1"/>
        <v>5.1495831289847915E-2</v>
      </c>
      <c r="L36" s="52">
        <v>500</v>
      </c>
      <c r="M36" s="45">
        <v>9</v>
      </c>
      <c r="N36" s="46">
        <v>60950</v>
      </c>
      <c r="O36" s="75">
        <v>61170</v>
      </c>
      <c r="P36" s="46"/>
      <c r="Q36" s="46">
        <v>61170</v>
      </c>
      <c r="R36" s="47">
        <v>61192</v>
      </c>
      <c r="S36" s="48">
        <v>-13.98</v>
      </c>
      <c r="T36" s="51">
        <v>73.319999999999993</v>
      </c>
      <c r="U36" s="50">
        <v>-36.909999999999997</v>
      </c>
      <c r="V36" s="10"/>
      <c r="W36" s="46">
        <v>61230</v>
      </c>
      <c r="X36" s="47">
        <v>61244</v>
      </c>
      <c r="Y36" s="50">
        <v>-10.75</v>
      </c>
      <c r="Z36" s="51">
        <v>6.24</v>
      </c>
      <c r="AA36" s="48">
        <v>-0.33</v>
      </c>
      <c r="AB36" s="10"/>
      <c r="AC36" s="24">
        <v>61170</v>
      </c>
      <c r="AD36" s="25">
        <v>61172</v>
      </c>
      <c r="AE36" s="50">
        <v>-4.22</v>
      </c>
      <c r="AF36" s="49">
        <v>35.380000000000003</v>
      </c>
      <c r="AG36" s="48">
        <v>-50.82</v>
      </c>
      <c r="AH36" s="10"/>
      <c r="AI36" s="1"/>
    </row>
    <row r="37" spans="1:35" s="2" customFormat="1" ht="15.75" x14ac:dyDescent="0.2">
      <c r="A37" s="2" t="s">
        <v>189</v>
      </c>
      <c r="C37" s="1">
        <v>66540</v>
      </c>
      <c r="D37" s="1">
        <v>68790</v>
      </c>
      <c r="E37" s="1">
        <v>65610</v>
      </c>
      <c r="F37" s="1">
        <v>65040</v>
      </c>
      <c r="H37" s="1" t="str" cm="1">
        <f t="array" ref="H37">INDEX($C$5:$F$5,0,MATCH(I37,C37:F37,0))</f>
        <v>SA</v>
      </c>
      <c r="I37" s="1">
        <f t="shared" si="3"/>
        <v>65040</v>
      </c>
      <c r="J37" s="142">
        <f t="shared" si="1"/>
        <v>4.9032258064516165E-2</v>
      </c>
      <c r="L37" s="45">
        <v>500</v>
      </c>
      <c r="M37" s="45">
        <v>10</v>
      </c>
      <c r="N37" s="46">
        <v>61630</v>
      </c>
      <c r="O37" s="75">
        <v>62000</v>
      </c>
      <c r="P37" s="46"/>
      <c r="Q37" s="46">
        <v>62000</v>
      </c>
      <c r="R37" s="47">
        <v>62029</v>
      </c>
      <c r="S37" s="48">
        <v>-15.95</v>
      </c>
      <c r="T37" s="51">
        <v>76.069999999999993</v>
      </c>
      <c r="U37" s="50">
        <v>-53.85</v>
      </c>
      <c r="V37" s="10"/>
      <c r="W37" s="46">
        <v>62010</v>
      </c>
      <c r="X37" s="47">
        <v>62012</v>
      </c>
      <c r="Y37" s="50">
        <v>-4.22</v>
      </c>
      <c r="Z37" s="51">
        <v>4.9800000000000004</v>
      </c>
      <c r="AA37" s="48">
        <v>-0.1</v>
      </c>
      <c r="AB37" s="10"/>
      <c r="AC37" s="24">
        <v>62000</v>
      </c>
      <c r="AD37" s="25">
        <v>62011</v>
      </c>
      <c r="AE37" s="50">
        <v>-9.94</v>
      </c>
      <c r="AF37" s="51">
        <v>27.53</v>
      </c>
      <c r="AG37" s="48">
        <v>-40.590000000000003</v>
      </c>
      <c r="AH37" s="10"/>
      <c r="AI37" s="1"/>
    </row>
    <row r="38" spans="1:35" s="2" customFormat="1" ht="15.75" x14ac:dyDescent="0.2">
      <c r="C38" s="1"/>
      <c r="D38" s="1"/>
      <c r="E38" s="1" t="e">
        <v>#N/A</v>
      </c>
      <c r="F38" s="1"/>
      <c r="H38" s="1"/>
      <c r="I38" s="1"/>
      <c r="J38" s="142"/>
      <c r="L38" s="45"/>
      <c r="M38" s="45"/>
      <c r="N38" s="46"/>
      <c r="O38" s="75"/>
      <c r="P38" s="46"/>
      <c r="Q38" s="46"/>
      <c r="R38" s="47"/>
      <c r="S38" s="48"/>
      <c r="T38" s="51"/>
      <c r="U38" s="50"/>
      <c r="V38" s="10"/>
      <c r="W38" s="46"/>
      <c r="X38" s="47"/>
      <c r="Y38" s="50"/>
      <c r="Z38" s="51"/>
      <c r="AA38" s="48"/>
      <c r="AB38" s="10"/>
      <c r="AC38" s="24"/>
      <c r="AD38" s="25"/>
      <c r="AE38" s="50"/>
      <c r="AF38" s="51"/>
      <c r="AG38" s="48"/>
      <c r="AH38" s="10"/>
      <c r="AI38" s="1"/>
    </row>
    <row r="39" spans="1:35" s="2" customFormat="1" ht="15.75" x14ac:dyDescent="0.2">
      <c r="A39" s="2" t="s">
        <v>158</v>
      </c>
      <c r="C39" s="1">
        <v>135910</v>
      </c>
      <c r="D39" s="1">
        <v>140000</v>
      </c>
      <c r="E39" s="1">
        <v>136520</v>
      </c>
      <c r="F39" s="1">
        <v>133060</v>
      </c>
      <c r="H39" s="1" t="str" cm="1">
        <f t="array" ref="H39">INDEX($C$5:$F$5,0,MATCH(I39,C39:F39,0))</f>
        <v>SA</v>
      </c>
      <c r="I39" s="1">
        <f t="shared" ref="I39:I48" si="4">MIN(C39:F39)</f>
        <v>133060</v>
      </c>
      <c r="J39" s="142">
        <f t="shared" si="1"/>
        <v>5.0943843298317582E-2</v>
      </c>
      <c r="L39" s="45">
        <v>1000</v>
      </c>
      <c r="M39" s="45">
        <v>1</v>
      </c>
      <c r="N39" s="46">
        <v>126300</v>
      </c>
      <c r="O39" s="75">
        <v>126610</v>
      </c>
      <c r="P39" s="46"/>
      <c r="Q39" s="24">
        <v>126610</v>
      </c>
      <c r="R39" s="25">
        <v>126625</v>
      </c>
      <c r="S39" s="50">
        <v>-8.5</v>
      </c>
      <c r="T39" s="51">
        <v>7.2</v>
      </c>
      <c r="U39" s="50">
        <v>-5.83</v>
      </c>
      <c r="V39" s="10"/>
      <c r="W39" s="46">
        <v>126640</v>
      </c>
      <c r="X39" s="47">
        <v>126664</v>
      </c>
      <c r="Y39" s="50">
        <v>-23.19</v>
      </c>
      <c r="Z39" s="51">
        <v>25.04</v>
      </c>
      <c r="AA39" s="48">
        <v>-1.49</v>
      </c>
      <c r="AB39" s="10"/>
      <c r="AC39" s="46">
        <v>126610</v>
      </c>
      <c r="AD39" s="47">
        <v>126649</v>
      </c>
      <c r="AE39" s="50">
        <v>-20.25</v>
      </c>
      <c r="AF39" s="51">
        <v>72.290000000000006</v>
      </c>
      <c r="AG39" s="48">
        <v>-50.19</v>
      </c>
      <c r="AH39" s="10"/>
      <c r="AI39" s="1"/>
    </row>
    <row r="40" spans="1:35" s="2" customFormat="1" ht="15.75" x14ac:dyDescent="0.2">
      <c r="A40" s="2" t="s">
        <v>160</v>
      </c>
      <c r="C40" s="1">
        <v>133610</v>
      </c>
      <c r="D40" s="1">
        <v>136570</v>
      </c>
      <c r="E40" s="1">
        <v>132360</v>
      </c>
      <c r="F40" s="1">
        <v>130190</v>
      </c>
      <c r="H40" s="1" t="str" cm="1">
        <f t="array" ref="H40">INDEX($C$5:$F$5,0,MATCH(I40,C40:F40,0))</f>
        <v>SA</v>
      </c>
      <c r="I40" s="1">
        <f t="shared" si="4"/>
        <v>130190</v>
      </c>
      <c r="J40" s="142">
        <f t="shared" si="1"/>
        <v>5.6308316430020211E-2</v>
      </c>
      <c r="L40" s="45">
        <v>1000</v>
      </c>
      <c r="M40" s="45">
        <v>2</v>
      </c>
      <c r="N40" s="26">
        <v>123000</v>
      </c>
      <c r="O40" s="76">
        <v>123250</v>
      </c>
      <c r="P40" s="26"/>
      <c r="Q40" s="46">
        <v>123280</v>
      </c>
      <c r="R40" s="53">
        <v>123297</v>
      </c>
      <c r="S40" s="48">
        <v>-6.75</v>
      </c>
      <c r="T40" s="51">
        <v>18.86</v>
      </c>
      <c r="U40" s="50">
        <v>-32.369999999999997</v>
      </c>
      <c r="V40" s="10"/>
      <c r="W40" s="24">
        <v>123250</v>
      </c>
      <c r="X40" s="25">
        <v>123274</v>
      </c>
      <c r="Y40" s="50">
        <v>-15.78</v>
      </c>
      <c r="Z40" s="49">
        <v>22.81</v>
      </c>
      <c r="AA40" s="48">
        <v>-1.44</v>
      </c>
      <c r="AB40" s="10"/>
      <c r="AC40" s="46">
        <v>123290</v>
      </c>
      <c r="AD40" s="53">
        <v>123332</v>
      </c>
      <c r="AE40" s="50">
        <v>-25.3</v>
      </c>
      <c r="AF40" s="51">
        <v>28.33</v>
      </c>
      <c r="AG40" s="48">
        <v>-23.86</v>
      </c>
      <c r="AH40" s="10"/>
      <c r="AI40" s="1"/>
    </row>
    <row r="41" spans="1:35" s="2" customFormat="1" ht="15.75" x14ac:dyDescent="0.2">
      <c r="A41" s="2" t="s">
        <v>161</v>
      </c>
      <c r="C41" s="1">
        <v>133090</v>
      </c>
      <c r="D41" s="1">
        <v>136840</v>
      </c>
      <c r="E41" s="1">
        <v>132750</v>
      </c>
      <c r="F41" s="1">
        <v>129870</v>
      </c>
      <c r="H41" s="1" t="str" cm="1">
        <f t="array" ref="H41">INDEX($C$5:$F$5,0,MATCH(I41,C41:F41,0))</f>
        <v>SA</v>
      </c>
      <c r="I41" s="1">
        <f t="shared" si="4"/>
        <v>129870</v>
      </c>
      <c r="J41" s="142">
        <f t="shared" si="1"/>
        <v>5.525310798732419E-2</v>
      </c>
      <c r="L41" s="45">
        <v>1000</v>
      </c>
      <c r="M41" s="45">
        <v>3</v>
      </c>
      <c r="N41" s="46">
        <v>122880</v>
      </c>
      <c r="O41" s="77">
        <v>123070</v>
      </c>
      <c r="P41" s="18"/>
      <c r="Q41" s="46">
        <v>123220</v>
      </c>
      <c r="R41" s="53">
        <v>123290</v>
      </c>
      <c r="S41" s="50">
        <v>-52.28</v>
      </c>
      <c r="T41" s="51">
        <v>72.72</v>
      </c>
      <c r="U41" s="50">
        <v>-43.61</v>
      </c>
      <c r="V41" s="10"/>
      <c r="W41" s="46">
        <v>123100</v>
      </c>
      <c r="X41" s="47">
        <v>123119</v>
      </c>
      <c r="Y41" s="50">
        <v>-25.14</v>
      </c>
      <c r="Z41" s="51">
        <v>23.35</v>
      </c>
      <c r="AA41" s="48">
        <v>-2.0699999999999998</v>
      </c>
      <c r="AB41" s="10"/>
      <c r="AC41" s="24">
        <v>123070</v>
      </c>
      <c r="AD41" s="25">
        <v>123093</v>
      </c>
      <c r="AE41" s="50">
        <v>-16.36</v>
      </c>
      <c r="AF41" s="51">
        <v>29.8</v>
      </c>
      <c r="AG41" s="50">
        <v>-29.45</v>
      </c>
      <c r="AH41" s="10"/>
      <c r="AI41" s="1"/>
    </row>
    <row r="42" spans="1:35" s="2" customFormat="1" ht="15.75" x14ac:dyDescent="0.2">
      <c r="A42" s="2" t="s">
        <v>162</v>
      </c>
      <c r="C42" s="1">
        <v>137260</v>
      </c>
      <c r="D42" s="1">
        <v>141240</v>
      </c>
      <c r="E42" s="1">
        <v>138190</v>
      </c>
      <c r="F42" s="1">
        <v>134520</v>
      </c>
      <c r="H42" s="1" t="str" cm="1">
        <f t="array" ref="H42">INDEX($C$5:$F$5,0,MATCH(I42,C42:F42,0))</f>
        <v>SA</v>
      </c>
      <c r="I42" s="1">
        <f t="shared" si="4"/>
        <v>134520</v>
      </c>
      <c r="J42" s="142">
        <f t="shared" si="1"/>
        <v>9.3036483302185724E-2</v>
      </c>
      <c r="L42" s="45">
        <v>1000</v>
      </c>
      <c r="M42" s="45">
        <v>4</v>
      </c>
      <c r="N42" s="46">
        <v>126550</v>
      </c>
      <c r="O42" s="78">
        <v>123070</v>
      </c>
      <c r="P42" s="18"/>
      <c r="Q42" s="46">
        <v>127430</v>
      </c>
      <c r="R42" s="47">
        <v>127463</v>
      </c>
      <c r="S42" s="48">
        <v>-13.37</v>
      </c>
      <c r="T42" s="51">
        <v>9.27</v>
      </c>
      <c r="U42" s="50">
        <v>-7.5</v>
      </c>
      <c r="V42" s="10"/>
      <c r="W42" s="26">
        <v>127460</v>
      </c>
      <c r="X42" s="47">
        <v>127463</v>
      </c>
      <c r="Y42" s="50">
        <v>-9.49</v>
      </c>
      <c r="Z42" s="51">
        <v>26.68</v>
      </c>
      <c r="AA42" s="48">
        <v>-1.78</v>
      </c>
      <c r="AB42" s="10"/>
      <c r="AC42" s="58">
        <v>127370</v>
      </c>
      <c r="AD42" s="25">
        <v>127370</v>
      </c>
      <c r="AE42" s="50">
        <v>0</v>
      </c>
      <c r="AF42" s="51">
        <v>5.14</v>
      </c>
      <c r="AG42" s="48">
        <v>-2.99</v>
      </c>
      <c r="AH42" s="10"/>
      <c r="AI42" s="1"/>
    </row>
    <row r="43" spans="1:35" s="2" customFormat="1" ht="15.75" x14ac:dyDescent="0.2">
      <c r="A43" s="2" t="s">
        <v>163</v>
      </c>
      <c r="C43" s="1">
        <v>137970</v>
      </c>
      <c r="D43" s="1">
        <v>141470</v>
      </c>
      <c r="E43" s="1">
        <v>138090</v>
      </c>
      <c r="F43" s="1">
        <v>135750</v>
      </c>
      <c r="H43" s="1" t="str" cm="1">
        <f t="array" ref="H43">INDEX($C$5:$F$5,0,MATCH(I43,C43:F43,0))</f>
        <v>SA</v>
      </c>
      <c r="I43" s="1">
        <f t="shared" si="4"/>
        <v>135750</v>
      </c>
      <c r="J43" s="142">
        <f t="shared" si="1"/>
        <v>6.295513272257458E-2</v>
      </c>
      <c r="L43" s="45">
        <v>1000</v>
      </c>
      <c r="M43" s="45">
        <v>5</v>
      </c>
      <c r="N43" s="46">
        <v>127240</v>
      </c>
      <c r="O43" s="77">
        <v>127710</v>
      </c>
      <c r="P43" s="18"/>
      <c r="Q43" s="46">
        <v>127810</v>
      </c>
      <c r="R43" s="47">
        <v>127842</v>
      </c>
      <c r="S43" s="48">
        <v>-20.440000000000001</v>
      </c>
      <c r="T43" s="51">
        <v>50.48</v>
      </c>
      <c r="U43" s="50">
        <v>-46.32</v>
      </c>
      <c r="V43" s="10"/>
      <c r="W43" s="26">
        <v>127840</v>
      </c>
      <c r="X43" s="47">
        <v>127854</v>
      </c>
      <c r="Y43" s="50">
        <v>-12.65</v>
      </c>
      <c r="Z43" s="51">
        <v>24.16</v>
      </c>
      <c r="AA43" s="48">
        <v>-1.34</v>
      </c>
      <c r="AB43" s="10"/>
      <c r="AC43" s="24">
        <v>127710</v>
      </c>
      <c r="AD43" s="25">
        <v>127710</v>
      </c>
      <c r="AE43" s="50">
        <v>0</v>
      </c>
      <c r="AF43" s="51">
        <v>4.74</v>
      </c>
      <c r="AG43" s="48">
        <v>-2.58</v>
      </c>
      <c r="AH43" s="10"/>
      <c r="AI43" s="1"/>
    </row>
    <row r="44" spans="1:35" s="2" customFormat="1" ht="15.75" x14ac:dyDescent="0.2">
      <c r="A44" s="2" t="s">
        <v>164</v>
      </c>
      <c r="C44" s="1">
        <v>136120</v>
      </c>
      <c r="D44" s="1">
        <v>139990</v>
      </c>
      <c r="E44" s="1">
        <v>136830</v>
      </c>
      <c r="F44" s="1">
        <v>134230</v>
      </c>
      <c r="H44" s="1" t="str" cm="1">
        <f t="array" ref="H44">INDEX($C$5:$F$5,0,MATCH(I44,C44:F44,0))</f>
        <v>SA</v>
      </c>
      <c r="I44" s="1">
        <f t="shared" si="4"/>
        <v>134230</v>
      </c>
      <c r="J44" s="142">
        <f t="shared" si="1"/>
        <v>6.8880394967351544E-2</v>
      </c>
      <c r="L44" s="45">
        <v>1000</v>
      </c>
      <c r="M44" s="45">
        <v>6</v>
      </c>
      <c r="N44" s="26">
        <v>125320</v>
      </c>
      <c r="O44" s="77">
        <v>125580</v>
      </c>
      <c r="P44" s="18"/>
      <c r="Q44" s="46">
        <v>125600</v>
      </c>
      <c r="R44" s="47">
        <v>125636</v>
      </c>
      <c r="S44" s="48">
        <v>-12.65</v>
      </c>
      <c r="T44" s="51">
        <v>7.25</v>
      </c>
      <c r="U44" s="50">
        <v>-10.39</v>
      </c>
      <c r="V44" s="10"/>
      <c r="W44" s="46">
        <v>125640</v>
      </c>
      <c r="X44" s="53">
        <v>125651</v>
      </c>
      <c r="Y44" s="50">
        <v>-7.38</v>
      </c>
      <c r="Z44" s="51">
        <v>23.23</v>
      </c>
      <c r="AA44" s="48">
        <v>-1.62</v>
      </c>
      <c r="AB44" s="10"/>
      <c r="AC44" s="24">
        <v>125580</v>
      </c>
      <c r="AD44" s="25">
        <v>125617</v>
      </c>
      <c r="AE44" s="50">
        <v>-20.58</v>
      </c>
      <c r="AF44" s="51">
        <v>56.97</v>
      </c>
      <c r="AG44" s="50">
        <v>-49.17</v>
      </c>
      <c r="AH44" s="10"/>
      <c r="AI44" s="1"/>
    </row>
    <row r="45" spans="1:35" s="2" customFormat="1" ht="15.75" x14ac:dyDescent="0.2">
      <c r="A45" s="2" t="s">
        <v>165</v>
      </c>
      <c r="C45" s="1">
        <v>138660</v>
      </c>
      <c r="D45" s="1">
        <v>142120</v>
      </c>
      <c r="E45" s="1">
        <v>139250</v>
      </c>
      <c r="F45" s="1">
        <v>134820</v>
      </c>
      <c r="H45" s="1" t="str" cm="1">
        <f t="array" ref="H45">INDEX($C$5:$F$5,0,MATCH(I45,C45:F45,0))</f>
        <v>SA</v>
      </c>
      <c r="I45" s="1">
        <f t="shared" si="4"/>
        <v>134820</v>
      </c>
      <c r="J45" s="142">
        <f t="shared" si="1"/>
        <v>5.1146109465148859E-2</v>
      </c>
      <c r="L45" s="45">
        <v>1000</v>
      </c>
      <c r="M45" s="45">
        <v>7</v>
      </c>
      <c r="N45" s="46">
        <v>127830</v>
      </c>
      <c r="O45" s="75">
        <v>128260</v>
      </c>
      <c r="P45" s="46"/>
      <c r="Q45" s="24">
        <v>128260</v>
      </c>
      <c r="R45" s="25">
        <v>128260</v>
      </c>
      <c r="S45" s="48">
        <v>0</v>
      </c>
      <c r="T45" s="49">
        <v>3.77</v>
      </c>
      <c r="U45" s="50">
        <v>-0.11</v>
      </c>
      <c r="V45" s="10"/>
      <c r="W45" s="26">
        <v>128360</v>
      </c>
      <c r="X45" s="47">
        <v>128378</v>
      </c>
      <c r="Y45" s="50">
        <v>-20.440000000000001</v>
      </c>
      <c r="Z45" s="51">
        <v>25.58</v>
      </c>
      <c r="AA45" s="48">
        <v>-5.72</v>
      </c>
      <c r="AB45" s="10"/>
      <c r="AC45" s="24">
        <v>128260</v>
      </c>
      <c r="AD45" s="25">
        <v>128260</v>
      </c>
      <c r="AE45" s="50">
        <v>0</v>
      </c>
      <c r="AF45" s="51">
        <v>27.97</v>
      </c>
      <c r="AG45" s="48">
        <v>-28.73</v>
      </c>
      <c r="AH45" s="10"/>
      <c r="AI45" s="1"/>
    </row>
    <row r="46" spans="1:35" s="2" customFormat="1" ht="15.75" x14ac:dyDescent="0.2">
      <c r="A46" s="2" t="s">
        <v>166</v>
      </c>
      <c r="C46" s="1">
        <v>140030</v>
      </c>
      <c r="D46" s="1">
        <v>144370</v>
      </c>
      <c r="E46" s="1">
        <v>140930</v>
      </c>
      <c r="F46" s="1">
        <v>136840</v>
      </c>
      <c r="H46" s="1" t="str" cm="1">
        <f t="array" ref="H46">INDEX($C$5:$F$5,0,MATCH(I46,C46:F46,0))</f>
        <v>SA</v>
      </c>
      <c r="I46" s="1">
        <f t="shared" si="4"/>
        <v>136840</v>
      </c>
      <c r="J46" s="142">
        <f t="shared" si="1"/>
        <v>4.9306034813281219E-2</v>
      </c>
      <c r="L46" s="45">
        <v>1000</v>
      </c>
      <c r="M46" s="45">
        <v>8</v>
      </c>
      <c r="N46" s="26">
        <v>129650</v>
      </c>
      <c r="O46" s="77">
        <v>130410</v>
      </c>
      <c r="P46" s="18"/>
      <c r="Q46" s="46">
        <v>130520</v>
      </c>
      <c r="R46" s="47">
        <v>130582</v>
      </c>
      <c r="S46" s="48">
        <v>-22.51</v>
      </c>
      <c r="T46" s="51">
        <v>64.290000000000006</v>
      </c>
      <c r="U46" s="50">
        <v>-42.32</v>
      </c>
      <c r="V46" s="10"/>
      <c r="W46" s="46">
        <v>130530</v>
      </c>
      <c r="X46" s="47">
        <v>130532</v>
      </c>
      <c r="Y46" s="50">
        <v>-4.22</v>
      </c>
      <c r="Z46" s="51">
        <v>21.29</v>
      </c>
      <c r="AA46" s="48">
        <v>-0.73</v>
      </c>
      <c r="AB46" s="10"/>
      <c r="AC46" s="24">
        <v>130410</v>
      </c>
      <c r="AD46" s="25">
        <v>130422</v>
      </c>
      <c r="AE46" s="50">
        <v>-25.3</v>
      </c>
      <c r="AF46" s="51">
        <v>22.44</v>
      </c>
      <c r="AG46" s="48">
        <v>-32.229999999999997</v>
      </c>
      <c r="AH46" s="10"/>
      <c r="AI46" s="1"/>
    </row>
    <row r="47" spans="1:35" s="2" customFormat="1" ht="15.75" x14ac:dyDescent="0.2">
      <c r="A47" s="2" t="s">
        <v>167</v>
      </c>
      <c r="C47" s="1">
        <v>135520</v>
      </c>
      <c r="D47" s="1">
        <v>138940</v>
      </c>
      <c r="E47" s="1">
        <v>136640</v>
      </c>
      <c r="F47" s="1">
        <v>132760</v>
      </c>
      <c r="H47" s="1" t="str" cm="1">
        <f t="array" ref="H47">INDEX($C$5:$F$5,0,MATCH(I47,C47:F47,0))</f>
        <v>SA</v>
      </c>
      <c r="I47" s="1">
        <f t="shared" si="4"/>
        <v>132760</v>
      </c>
      <c r="J47" s="142">
        <f t="shared" si="1"/>
        <v>5.6333545512412542E-2</v>
      </c>
      <c r="L47" s="45">
        <v>1000</v>
      </c>
      <c r="M47" s="45">
        <v>9</v>
      </c>
      <c r="N47" s="46">
        <v>125280</v>
      </c>
      <c r="O47" s="77">
        <v>125680</v>
      </c>
      <c r="P47" s="18"/>
      <c r="Q47" s="46">
        <v>125710</v>
      </c>
      <c r="R47" s="47">
        <v>125763</v>
      </c>
      <c r="S47" s="48">
        <v>-34.01</v>
      </c>
      <c r="T47" s="49">
        <v>50.16</v>
      </c>
      <c r="U47" s="50">
        <v>-47.31</v>
      </c>
      <c r="V47" s="10"/>
      <c r="W47" s="26">
        <v>125780</v>
      </c>
      <c r="X47" s="53">
        <v>125786</v>
      </c>
      <c r="Y47" s="50">
        <v>-6.99</v>
      </c>
      <c r="Z47" s="51">
        <v>20.77</v>
      </c>
      <c r="AA47" s="48">
        <v>-0.42</v>
      </c>
      <c r="AB47" s="10"/>
      <c r="AC47" s="24">
        <v>125680</v>
      </c>
      <c r="AD47" s="25">
        <v>125692</v>
      </c>
      <c r="AE47" s="50">
        <v>-12.29</v>
      </c>
      <c r="AF47" s="49">
        <v>32</v>
      </c>
      <c r="AG47" s="50">
        <v>-35.25</v>
      </c>
      <c r="AH47" s="10"/>
      <c r="AI47" s="1"/>
    </row>
    <row r="48" spans="1:35" s="2" customFormat="1" ht="15.75" x14ac:dyDescent="0.2">
      <c r="A48" s="2" t="s">
        <v>159</v>
      </c>
      <c r="C48" s="1">
        <v>138860</v>
      </c>
      <c r="D48" s="1">
        <v>143100</v>
      </c>
      <c r="E48" s="1">
        <v>139920</v>
      </c>
      <c r="F48" s="1">
        <v>136760</v>
      </c>
      <c r="H48" s="1" t="str" cm="1">
        <f t="array" ref="H48">INDEX($C$5:$F$5,0,MATCH(I48,C48:F48,0))</f>
        <v>SA</v>
      </c>
      <c r="I48" s="1">
        <f t="shared" si="4"/>
        <v>136760</v>
      </c>
      <c r="J48" s="142">
        <f t="shared" si="1"/>
        <v>5.6877897990726511E-2</v>
      </c>
      <c r="L48" s="45">
        <v>1000</v>
      </c>
      <c r="M48" s="45">
        <v>10</v>
      </c>
      <c r="N48" s="26">
        <v>128460</v>
      </c>
      <c r="O48" s="77">
        <v>129400</v>
      </c>
      <c r="P48" s="18"/>
      <c r="Q48" s="26">
        <v>129440</v>
      </c>
      <c r="R48" s="47">
        <v>129473</v>
      </c>
      <c r="S48" s="48">
        <v>-13.37</v>
      </c>
      <c r="T48" s="51">
        <v>8.52</v>
      </c>
      <c r="U48" s="50">
        <v>-8.84</v>
      </c>
      <c r="V48" s="10"/>
      <c r="W48" s="26">
        <v>129450</v>
      </c>
      <c r="X48" s="53">
        <v>129471</v>
      </c>
      <c r="Y48" s="50">
        <v>-9.94</v>
      </c>
      <c r="Z48" s="51">
        <v>20.76</v>
      </c>
      <c r="AA48" s="48">
        <v>-0.43</v>
      </c>
      <c r="AB48" s="10"/>
      <c r="AC48" s="24">
        <v>129400</v>
      </c>
      <c r="AD48" s="25">
        <v>129400</v>
      </c>
      <c r="AE48" s="50">
        <v>0</v>
      </c>
      <c r="AF48" s="51">
        <v>6.41</v>
      </c>
      <c r="AG48" s="48">
        <v>-4.37</v>
      </c>
      <c r="AH48" s="10"/>
      <c r="AI48" s="1"/>
    </row>
    <row r="49" spans="1:35" s="2" customFormat="1" ht="15.75" x14ac:dyDescent="0.2">
      <c r="C49" s="1"/>
      <c r="D49" s="1"/>
      <c r="E49" s="1"/>
      <c r="F49" s="1"/>
      <c r="H49" s="1"/>
      <c r="I49" s="1"/>
      <c r="J49" s="142"/>
      <c r="L49" s="45"/>
      <c r="M49" s="45"/>
      <c r="N49" s="26"/>
      <c r="O49" s="77"/>
      <c r="P49" s="18"/>
      <c r="Q49" s="26"/>
      <c r="R49" s="47"/>
      <c r="S49" s="48"/>
      <c r="T49" s="51"/>
      <c r="U49" s="50"/>
      <c r="V49" s="10"/>
      <c r="W49" s="26"/>
      <c r="X49" s="53"/>
      <c r="Y49" s="50"/>
      <c r="Z49" s="51"/>
      <c r="AA49" s="48"/>
      <c r="AB49" s="10"/>
      <c r="AC49" s="24"/>
      <c r="AD49" s="25"/>
      <c r="AE49" s="50"/>
      <c r="AF49" s="51"/>
      <c r="AG49" s="48"/>
      <c r="AH49" s="10"/>
      <c r="AI49" s="1"/>
    </row>
    <row r="50" spans="1:35" s="2" customFormat="1" ht="15.75" x14ac:dyDescent="0.2">
      <c r="A50" s="2" t="s">
        <v>178</v>
      </c>
      <c r="C50" s="1">
        <v>273550</v>
      </c>
      <c r="D50" s="1">
        <v>281730</v>
      </c>
      <c r="E50" s="1">
        <v>278110</v>
      </c>
      <c r="F50" s="1">
        <v>268880</v>
      </c>
      <c r="H50" s="1" t="str" cm="1">
        <f t="array" ref="H50">INDEX($C$5:$F$5,0,MATCH(I50,C50:F50,0))</f>
        <v>SA</v>
      </c>
      <c r="I50" s="1">
        <f t="shared" ref="I50:I59" si="5">MIN(C50:F50)</f>
        <v>268880</v>
      </c>
      <c r="J50" s="142">
        <f t="shared" si="1"/>
        <v>5.7209137734439475E-2</v>
      </c>
      <c r="L50" s="45">
        <v>2000</v>
      </c>
      <c r="M50" s="45">
        <v>1</v>
      </c>
      <c r="N50" s="46">
        <v>253360</v>
      </c>
      <c r="O50" s="77">
        <v>254330</v>
      </c>
      <c r="P50" s="18"/>
      <c r="Q50" s="46">
        <v>254480</v>
      </c>
      <c r="R50" s="47">
        <v>254480</v>
      </c>
      <c r="S50" s="48">
        <v>0</v>
      </c>
      <c r="T50" s="51">
        <v>17.63</v>
      </c>
      <c r="U50" s="50">
        <v>-3.74</v>
      </c>
      <c r="V50" s="10"/>
      <c r="W50" s="46">
        <v>254430</v>
      </c>
      <c r="X50" s="47">
        <v>254439</v>
      </c>
      <c r="Y50" s="50">
        <v>-3.16</v>
      </c>
      <c r="Z50" s="51">
        <v>91.59</v>
      </c>
      <c r="AA50" s="48">
        <v>-3.51</v>
      </c>
      <c r="AB50" s="10"/>
      <c r="AC50" s="58">
        <v>254330</v>
      </c>
      <c r="AD50" s="25">
        <v>254370</v>
      </c>
      <c r="AE50" s="50">
        <v>-23.09</v>
      </c>
      <c r="AF50" s="49">
        <v>39.03</v>
      </c>
      <c r="AG50" s="48">
        <v>-53.83</v>
      </c>
      <c r="AH50" s="10"/>
      <c r="AI50" s="1"/>
    </row>
    <row r="51" spans="1:35" s="2" customFormat="1" ht="15.75" x14ac:dyDescent="0.2">
      <c r="A51" s="2" t="s">
        <v>180</v>
      </c>
      <c r="C51" s="1">
        <v>276300</v>
      </c>
      <c r="D51" s="1">
        <v>283180</v>
      </c>
      <c r="E51" s="1">
        <v>280700</v>
      </c>
      <c r="F51" s="1">
        <v>271820</v>
      </c>
      <c r="H51" s="1" t="str" cm="1">
        <f t="array" ref="H51">INDEX($C$5:$F$5,0,MATCH(I51,C51:F51,0))</f>
        <v>SA</v>
      </c>
      <c r="I51" s="1">
        <f t="shared" si="5"/>
        <v>271820</v>
      </c>
      <c r="J51" s="142">
        <f t="shared" si="1"/>
        <v>5.614484982709711E-2</v>
      </c>
      <c r="L51" s="45">
        <v>2000</v>
      </c>
      <c r="M51" s="45">
        <v>2</v>
      </c>
      <c r="N51" s="46">
        <v>256340</v>
      </c>
      <c r="O51" s="75">
        <v>257370</v>
      </c>
      <c r="P51" s="46"/>
      <c r="Q51" s="46">
        <v>257520</v>
      </c>
      <c r="R51" s="47">
        <v>257520</v>
      </c>
      <c r="S51" s="48">
        <v>0</v>
      </c>
      <c r="T51" s="51">
        <v>19.97</v>
      </c>
      <c r="U51" s="50">
        <v>-2.87</v>
      </c>
      <c r="V51" s="10"/>
      <c r="W51" s="24">
        <v>257370</v>
      </c>
      <c r="X51" s="25">
        <v>257371</v>
      </c>
      <c r="Y51" s="50">
        <v>-3.16</v>
      </c>
      <c r="Z51" s="51">
        <v>81.849999999999994</v>
      </c>
      <c r="AA51" s="48">
        <v>-6.39</v>
      </c>
      <c r="AB51" s="10"/>
      <c r="AC51" s="46">
        <v>257390</v>
      </c>
      <c r="AD51" s="47">
        <v>257390</v>
      </c>
      <c r="AE51" s="50">
        <v>0</v>
      </c>
      <c r="AF51" s="51">
        <v>8.2100000000000009</v>
      </c>
      <c r="AG51" s="48">
        <v>-3.59</v>
      </c>
      <c r="AH51" s="10"/>
      <c r="AI51" s="1"/>
    </row>
    <row r="52" spans="1:35" s="2" customFormat="1" ht="15.75" x14ac:dyDescent="0.2">
      <c r="A52" s="2" t="s">
        <v>181</v>
      </c>
      <c r="C52" s="1">
        <v>272530</v>
      </c>
      <c r="D52" s="1">
        <v>277660</v>
      </c>
      <c r="E52" s="1">
        <v>279320</v>
      </c>
      <c r="F52" s="1">
        <v>266340</v>
      </c>
      <c r="H52" s="1" t="str" cm="1">
        <f t="array" ref="H52">INDEX($C$5:$F$5,0,MATCH(I52,C52:F52,0))</f>
        <v>SA</v>
      </c>
      <c r="I52" s="1">
        <f t="shared" si="5"/>
        <v>266340</v>
      </c>
      <c r="J52" s="142">
        <f t="shared" si="1"/>
        <v>5.7408289661743606E-2</v>
      </c>
      <c r="L52" s="45">
        <v>2000</v>
      </c>
      <c r="M52" s="52">
        <v>3</v>
      </c>
      <c r="N52" s="46">
        <v>251070</v>
      </c>
      <c r="O52" s="77">
        <v>251880</v>
      </c>
      <c r="P52" s="18"/>
      <c r="Q52" s="46">
        <v>252050</v>
      </c>
      <c r="R52" s="47">
        <v>252050</v>
      </c>
      <c r="S52" s="50">
        <v>0</v>
      </c>
      <c r="T52" s="27">
        <v>15.12</v>
      </c>
      <c r="U52" s="50">
        <v>-2.19</v>
      </c>
      <c r="V52" s="10"/>
      <c r="W52" s="46">
        <v>252080</v>
      </c>
      <c r="X52" s="47">
        <v>252095</v>
      </c>
      <c r="Y52" s="50">
        <v>-11.79</v>
      </c>
      <c r="Z52" s="51">
        <v>78.739999999999995</v>
      </c>
      <c r="AA52" s="48">
        <v>-6.24</v>
      </c>
      <c r="AB52" s="10"/>
      <c r="AC52" s="24">
        <v>251880</v>
      </c>
      <c r="AD52" s="25">
        <v>251883</v>
      </c>
      <c r="AE52" s="50">
        <v>-9.49</v>
      </c>
      <c r="AF52" s="51">
        <v>29.11</v>
      </c>
      <c r="AG52" s="50">
        <v>-22.49</v>
      </c>
      <c r="AH52" s="10"/>
      <c r="AI52" s="1"/>
    </row>
    <row r="53" spans="1:35" s="2" customFormat="1" ht="15.75" x14ac:dyDescent="0.2">
      <c r="A53" s="2" t="s">
        <v>182</v>
      </c>
      <c r="C53" s="1">
        <v>268730</v>
      </c>
      <c r="D53" s="1">
        <v>275800</v>
      </c>
      <c r="E53" s="1">
        <v>273870</v>
      </c>
      <c r="F53" s="1">
        <v>265340</v>
      </c>
      <c r="H53" s="1" t="str" cm="1">
        <f t="array" ref="H53">INDEX($C$5:$F$5,0,MATCH(I53,C53:F53,0))</f>
        <v>SA</v>
      </c>
      <c r="I53" s="1">
        <f t="shared" si="5"/>
        <v>265340</v>
      </c>
      <c r="J53" s="142">
        <f t="shared" si="1"/>
        <v>6.7680669563817908E-2</v>
      </c>
      <c r="L53" s="45">
        <v>2000</v>
      </c>
      <c r="M53" s="45">
        <v>4</v>
      </c>
      <c r="N53" s="46">
        <v>247810</v>
      </c>
      <c r="O53" s="77">
        <v>248520</v>
      </c>
      <c r="P53" s="18"/>
      <c r="Q53" s="46">
        <v>248800</v>
      </c>
      <c r="R53" s="47">
        <v>248800</v>
      </c>
      <c r="S53" s="50">
        <v>0</v>
      </c>
      <c r="T53" s="51">
        <v>15.84</v>
      </c>
      <c r="U53" s="50">
        <v>-2.16</v>
      </c>
      <c r="V53" s="10"/>
      <c r="W53" s="46">
        <v>248760</v>
      </c>
      <c r="X53" s="47">
        <v>248783</v>
      </c>
      <c r="Y53" s="50">
        <v>-9.49</v>
      </c>
      <c r="Z53" s="51">
        <v>85.7</v>
      </c>
      <c r="AA53" s="48">
        <v>-1.43</v>
      </c>
      <c r="AB53" s="10"/>
      <c r="AC53" s="58">
        <v>248520</v>
      </c>
      <c r="AD53" s="25">
        <v>248547</v>
      </c>
      <c r="AE53" s="50">
        <v>-22.14</v>
      </c>
      <c r="AF53" s="27">
        <v>115.29</v>
      </c>
      <c r="AG53" s="50">
        <v>-46.35</v>
      </c>
      <c r="AH53" s="10"/>
      <c r="AI53" s="1"/>
    </row>
    <row r="54" spans="1:35" s="2" customFormat="1" ht="15.75" x14ac:dyDescent="0.2">
      <c r="A54" s="2" t="s">
        <v>183</v>
      </c>
      <c r="C54" s="1">
        <v>265910</v>
      </c>
      <c r="D54" s="1">
        <v>271640</v>
      </c>
      <c r="E54" s="1">
        <v>268340</v>
      </c>
      <c r="F54" s="1">
        <v>260010</v>
      </c>
      <c r="H54" s="1" t="str" cm="1">
        <f t="array" ref="H54">INDEX($C$5:$F$5,0,MATCH(I54,C54:F54,0))</f>
        <v>SA</v>
      </c>
      <c r="I54" s="1">
        <f t="shared" si="5"/>
        <v>260010</v>
      </c>
      <c r="J54" s="142">
        <f t="shared" si="1"/>
        <v>6.0789033495165512E-2</v>
      </c>
      <c r="L54" s="45">
        <v>2000</v>
      </c>
      <c r="M54" s="45">
        <v>5</v>
      </c>
      <c r="N54" s="46">
        <v>244790</v>
      </c>
      <c r="O54" s="77">
        <v>245110</v>
      </c>
      <c r="P54" s="18"/>
      <c r="Q54" s="46">
        <v>245340</v>
      </c>
      <c r="R54" s="47">
        <v>245348</v>
      </c>
      <c r="S54" s="48">
        <v>-4.22</v>
      </c>
      <c r="T54" s="51">
        <v>22.32</v>
      </c>
      <c r="U54" s="50">
        <v>-16.25</v>
      </c>
      <c r="V54" s="10"/>
      <c r="W54" s="46">
        <v>245160</v>
      </c>
      <c r="X54" s="47">
        <v>245179</v>
      </c>
      <c r="Y54" s="50">
        <v>-9.94</v>
      </c>
      <c r="Z54" s="51">
        <v>79.260000000000005</v>
      </c>
      <c r="AA54" s="48">
        <v>-4.2300000000000004</v>
      </c>
      <c r="AB54" s="10"/>
      <c r="AC54" s="58">
        <v>245110</v>
      </c>
      <c r="AD54" s="25">
        <v>245137</v>
      </c>
      <c r="AE54" s="50">
        <v>-17.03</v>
      </c>
      <c r="AF54" s="27">
        <v>40.76</v>
      </c>
      <c r="AG54" s="48">
        <v>-14.39</v>
      </c>
      <c r="AH54" s="10"/>
      <c r="AI54" s="1"/>
    </row>
    <row r="55" spans="1:35" s="2" customFormat="1" ht="15.75" x14ac:dyDescent="0.2">
      <c r="A55" s="2" t="s">
        <v>184</v>
      </c>
      <c r="C55" s="1">
        <v>271220</v>
      </c>
      <c r="D55" s="1">
        <v>278430</v>
      </c>
      <c r="E55" s="1">
        <v>275720</v>
      </c>
      <c r="F55" s="1">
        <v>266810</v>
      </c>
      <c r="H55" s="1" t="str" cm="1">
        <f t="array" ref="H55">INDEX($C$5:$F$5,0,MATCH(I55,C55:F55,0))</f>
        <v>SA</v>
      </c>
      <c r="I55" s="1">
        <f t="shared" si="5"/>
        <v>266810</v>
      </c>
      <c r="J55" s="142">
        <f t="shared" si="1"/>
        <v>6.32845813573506E-2</v>
      </c>
      <c r="L55" s="45">
        <v>2000</v>
      </c>
      <c r="M55" s="45">
        <v>6</v>
      </c>
      <c r="N55" s="46">
        <v>250440</v>
      </c>
      <c r="O55" s="77">
        <v>250930</v>
      </c>
      <c r="P55" s="18"/>
      <c r="Q55" s="46">
        <v>251050</v>
      </c>
      <c r="R55" s="18" t="s">
        <v>29</v>
      </c>
      <c r="S55" s="48">
        <v>0</v>
      </c>
      <c r="T55" s="27">
        <v>14.95</v>
      </c>
      <c r="U55" s="50">
        <v>-1.26</v>
      </c>
      <c r="V55" s="10"/>
      <c r="W55" s="46">
        <v>251020</v>
      </c>
      <c r="X55" s="47">
        <v>251030</v>
      </c>
      <c r="Y55" s="50">
        <v>-6.67</v>
      </c>
      <c r="Z55" s="51">
        <v>81.05</v>
      </c>
      <c r="AA55" s="48">
        <v>-4.01</v>
      </c>
      <c r="AB55" s="10"/>
      <c r="AC55" s="24">
        <v>250930</v>
      </c>
      <c r="AD55" s="25">
        <v>250951</v>
      </c>
      <c r="AE55" s="50">
        <v>-11.97</v>
      </c>
      <c r="AF55" s="51">
        <v>29.41</v>
      </c>
      <c r="AG55" s="48">
        <v>-22.55</v>
      </c>
      <c r="AH55" s="10"/>
      <c r="AI55" s="1"/>
    </row>
    <row r="56" spans="1:35" s="2" customFormat="1" ht="15.75" x14ac:dyDescent="0.2">
      <c r="A56" s="2" t="s">
        <v>185</v>
      </c>
      <c r="C56" s="1">
        <v>278840</v>
      </c>
      <c r="D56" s="1">
        <v>285590</v>
      </c>
      <c r="E56" s="1">
        <v>282500</v>
      </c>
      <c r="F56" s="1">
        <v>274770</v>
      </c>
      <c r="H56" s="1" t="str" cm="1">
        <f t="array" ref="H56">INDEX($C$5:$F$5,0,MATCH(I56,C56:F56,0))</f>
        <v>SA</v>
      </c>
      <c r="I56" s="1">
        <f t="shared" si="5"/>
        <v>274770</v>
      </c>
      <c r="J56" s="142">
        <f t="shared" si="1"/>
        <v>6.2118283726323886E-2</v>
      </c>
      <c r="L56" s="45">
        <v>2000</v>
      </c>
      <c r="M56" s="45">
        <v>7</v>
      </c>
      <c r="N56" s="46">
        <v>258000</v>
      </c>
      <c r="O56" s="77">
        <v>258700</v>
      </c>
      <c r="P56" s="18"/>
      <c r="Q56" s="46">
        <v>258770</v>
      </c>
      <c r="R56" s="47">
        <v>258779</v>
      </c>
      <c r="S56" s="48">
        <v>-3.16</v>
      </c>
      <c r="T56" s="51">
        <v>23.02</v>
      </c>
      <c r="U56" s="50">
        <v>-8.11</v>
      </c>
      <c r="V56" s="10"/>
      <c r="W56" s="46">
        <v>258760</v>
      </c>
      <c r="X56" s="47">
        <v>258768</v>
      </c>
      <c r="Y56" s="50">
        <v>-4.22</v>
      </c>
      <c r="Z56" s="51">
        <v>80.94</v>
      </c>
      <c r="AA56" s="48">
        <v>-1.63</v>
      </c>
      <c r="AB56" s="10"/>
      <c r="AC56" s="24">
        <v>258700</v>
      </c>
      <c r="AD56" s="25">
        <v>258725</v>
      </c>
      <c r="AE56" s="50">
        <v>-17.16</v>
      </c>
      <c r="AF56" s="51">
        <v>79.459999999999994</v>
      </c>
      <c r="AG56" s="48">
        <v>-52.48</v>
      </c>
      <c r="AH56" s="10"/>
      <c r="AI56" s="1"/>
    </row>
    <row r="57" spans="1:35" s="2" customFormat="1" ht="15.75" x14ac:dyDescent="0.2">
      <c r="A57" s="2" t="s">
        <v>186</v>
      </c>
      <c r="C57" s="1">
        <v>277040</v>
      </c>
      <c r="D57" s="1">
        <v>283830</v>
      </c>
      <c r="E57" s="1">
        <v>281310</v>
      </c>
      <c r="F57" s="1">
        <v>272450</v>
      </c>
      <c r="H57" s="1" t="str" cm="1">
        <f t="array" ref="H57">INDEX($C$5:$F$5,0,MATCH(I57,C57:F57,0))</f>
        <v>SA</v>
      </c>
      <c r="I57" s="1">
        <f t="shared" si="5"/>
        <v>272450</v>
      </c>
      <c r="J57" s="142">
        <f t="shared" si="1"/>
        <v>6.0323020042809983E-2</v>
      </c>
      <c r="L57" s="45">
        <v>2000</v>
      </c>
      <c r="M57" s="45">
        <v>8</v>
      </c>
      <c r="N57" s="46">
        <v>256080</v>
      </c>
      <c r="O57" s="77">
        <v>256950</v>
      </c>
      <c r="P57" s="18"/>
      <c r="Q57" s="46">
        <v>257040</v>
      </c>
      <c r="R57" s="47">
        <v>257040</v>
      </c>
      <c r="S57" s="48">
        <v>0</v>
      </c>
      <c r="T57" s="51">
        <v>14.08</v>
      </c>
      <c r="U57" s="50">
        <v>-1.08</v>
      </c>
      <c r="V57" s="10"/>
      <c r="W57" s="46">
        <v>257040</v>
      </c>
      <c r="X57" s="47">
        <v>257059</v>
      </c>
      <c r="Y57" s="50">
        <v>-16.63</v>
      </c>
      <c r="Z57" s="51">
        <v>77.92</v>
      </c>
      <c r="AA57" s="48">
        <v>-1.66</v>
      </c>
      <c r="AB57" s="10"/>
      <c r="AC57" s="24">
        <v>256950</v>
      </c>
      <c r="AD57" s="25">
        <v>256950</v>
      </c>
      <c r="AE57" s="50">
        <v>0</v>
      </c>
      <c r="AF57" s="51">
        <v>9.18</v>
      </c>
      <c r="AG57" s="48">
        <v>-0.05</v>
      </c>
      <c r="AH57" s="10"/>
      <c r="AI57" s="1"/>
    </row>
    <row r="58" spans="1:35" s="2" customFormat="1" ht="15.75" x14ac:dyDescent="0.2">
      <c r="A58" s="2" t="s">
        <v>187</v>
      </c>
      <c r="C58" s="1">
        <v>277980</v>
      </c>
      <c r="D58" s="1">
        <v>284720</v>
      </c>
      <c r="E58" s="1">
        <v>281440</v>
      </c>
      <c r="F58" s="1">
        <v>272750</v>
      </c>
      <c r="H58" s="1" t="str" cm="1">
        <f t="array" ref="H58">INDEX($C$5:$F$5,0,MATCH(I58,C58:F58,0))</f>
        <v>SA</v>
      </c>
      <c r="I58" s="1">
        <f t="shared" si="5"/>
        <v>272750</v>
      </c>
      <c r="J58" s="142">
        <f t="shared" si="1"/>
        <v>5.5207366140513692E-2</v>
      </c>
      <c r="L58" s="45">
        <v>2000</v>
      </c>
      <c r="M58" s="45">
        <v>9</v>
      </c>
      <c r="N58" s="46">
        <v>257430</v>
      </c>
      <c r="O58" s="77">
        <v>258480</v>
      </c>
      <c r="P58" s="18"/>
      <c r="Q58" s="46">
        <v>258550</v>
      </c>
      <c r="R58" s="47">
        <v>258550</v>
      </c>
      <c r="S58" s="48">
        <v>0</v>
      </c>
      <c r="T58" s="51">
        <v>14.49</v>
      </c>
      <c r="U58" s="50">
        <v>-0.55000000000000004</v>
      </c>
      <c r="V58" s="10"/>
      <c r="W58" s="46">
        <v>258580</v>
      </c>
      <c r="X58" s="47">
        <v>258598</v>
      </c>
      <c r="Y58" s="50">
        <v>-18.14</v>
      </c>
      <c r="Z58" s="51">
        <v>75.83</v>
      </c>
      <c r="AA58" s="48">
        <v>-1.1399999999999999</v>
      </c>
      <c r="AB58" s="10"/>
      <c r="AC58" s="24">
        <v>258480</v>
      </c>
      <c r="AD58" s="25">
        <v>258480</v>
      </c>
      <c r="AE58" s="50">
        <v>0</v>
      </c>
      <c r="AF58" s="51">
        <v>6.43</v>
      </c>
      <c r="AG58" s="48">
        <v>0</v>
      </c>
      <c r="AH58" s="10"/>
      <c r="AI58" s="1"/>
    </row>
    <row r="59" spans="1:35" s="2" customFormat="1" ht="15.75" x14ac:dyDescent="0.2">
      <c r="A59" s="2" t="s">
        <v>179</v>
      </c>
      <c r="C59" s="1">
        <v>275750</v>
      </c>
      <c r="D59" s="1">
        <v>282350</v>
      </c>
      <c r="E59" s="1">
        <v>280420</v>
      </c>
      <c r="F59" s="1">
        <v>269550</v>
      </c>
      <c r="H59" s="1" t="str" cm="1">
        <f t="array" ref="H59">INDEX($C$5:$F$5,0,MATCH(I59,C59:F59,0))</f>
        <v>SA</v>
      </c>
      <c r="I59" s="1">
        <f t="shared" si="5"/>
        <v>269550</v>
      </c>
      <c r="J59" s="142">
        <f t="shared" si="1"/>
        <v>5.3958944281524923E-2</v>
      </c>
      <c r="L59" s="45">
        <v>2000</v>
      </c>
      <c r="M59" s="17">
        <v>10</v>
      </c>
      <c r="N59" s="46">
        <v>254830</v>
      </c>
      <c r="O59" s="77">
        <v>255750</v>
      </c>
      <c r="P59" s="18"/>
      <c r="Q59" s="46">
        <v>255810</v>
      </c>
      <c r="R59" s="47">
        <v>255810</v>
      </c>
      <c r="S59" s="48">
        <v>0</v>
      </c>
      <c r="T59" s="27">
        <v>16.3</v>
      </c>
      <c r="U59" s="50">
        <v>-2.76</v>
      </c>
      <c r="V59" s="55"/>
      <c r="W59" s="46">
        <v>255880</v>
      </c>
      <c r="X59" s="47">
        <v>255888</v>
      </c>
      <c r="Y59" s="50">
        <v>-6.32</v>
      </c>
      <c r="Z59" s="51">
        <v>74.12</v>
      </c>
      <c r="AA59" s="48">
        <v>-0.3</v>
      </c>
      <c r="AB59" s="55"/>
      <c r="AC59" s="24">
        <v>255750</v>
      </c>
      <c r="AD59" s="56">
        <v>255751</v>
      </c>
      <c r="AE59" s="50">
        <v>-3.16</v>
      </c>
      <c r="AF59" s="51">
        <v>10.72</v>
      </c>
      <c r="AG59" s="48">
        <v>-2</v>
      </c>
      <c r="AH59" s="55"/>
      <c r="AI59" s="1"/>
    </row>
    <row r="60" spans="1:35" s="2" customFormat="1" ht="15.75" x14ac:dyDescent="0.2">
      <c r="C60" s="1"/>
      <c r="D60" s="1"/>
      <c r="E60" s="1"/>
      <c r="F60" s="1"/>
      <c r="H60" s="1"/>
      <c r="I60" s="1"/>
      <c r="J60" s="1"/>
      <c r="L60" s="60"/>
      <c r="M60" s="61"/>
      <c r="N60" s="62"/>
      <c r="O60" s="82"/>
      <c r="P60" s="63"/>
      <c r="Q60" s="62"/>
      <c r="R60" s="64"/>
      <c r="S60" s="65"/>
      <c r="T60" s="66"/>
      <c r="U60" s="67"/>
      <c r="V60" s="35"/>
      <c r="W60" s="62"/>
      <c r="X60" s="64"/>
      <c r="Y60" s="67"/>
      <c r="Z60" s="68"/>
      <c r="AA60" s="65"/>
      <c r="AB60" s="35"/>
      <c r="AC60" s="69"/>
      <c r="AD60" s="70"/>
      <c r="AE60" s="67"/>
      <c r="AF60" s="68"/>
      <c r="AG60" s="65"/>
      <c r="AH60" s="55"/>
      <c r="AI60" s="1"/>
    </row>
    <row r="61" spans="1:35" s="2" customFormat="1" x14ac:dyDescent="0.2">
      <c r="C61" s="1"/>
      <c r="D61" s="1"/>
      <c r="E61" s="1"/>
      <c r="F61" s="1"/>
      <c r="H61" s="1"/>
      <c r="I61" s="1"/>
      <c r="J61" s="1"/>
      <c r="L61" s="10"/>
      <c r="M61" s="10"/>
      <c r="N61" s="10"/>
      <c r="O61" s="83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"/>
    </row>
    <row r="62" spans="1:35" s="2" customFormat="1" ht="13.5" customHeight="1" x14ac:dyDescent="0.2">
      <c r="C62" s="1"/>
      <c r="D62" s="1"/>
      <c r="E62" s="1"/>
      <c r="F62" s="1"/>
      <c r="H62" s="1"/>
      <c r="I62" s="1"/>
      <c r="J62" s="1"/>
      <c r="O62" s="79"/>
    </row>
    <row r="64" spans="1:35" s="2" customFormat="1" x14ac:dyDescent="0.2">
      <c r="C64" s="1"/>
      <c r="D64" s="1"/>
      <c r="E64" s="1"/>
      <c r="F64" s="1"/>
      <c r="H64" s="1"/>
      <c r="I64" s="1"/>
      <c r="J64" s="1"/>
      <c r="Q64" s="79"/>
    </row>
    <row r="65" spans="3:17" s="2" customFormat="1" x14ac:dyDescent="0.2">
      <c r="C65" s="1"/>
      <c r="D65" s="1"/>
      <c r="E65" s="1"/>
      <c r="F65" s="1"/>
      <c r="H65" s="1"/>
      <c r="I65" s="1"/>
      <c r="J65" s="1"/>
      <c r="Q65" s="79"/>
    </row>
  </sheetData>
  <mergeCells count="3">
    <mergeCell ref="Q4:U4"/>
    <mergeCell ref="W4:AA4"/>
    <mergeCell ref="AC4:AG4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F08CF-6EE7-4AD9-901E-FA34FCCAD05E}">
  <dimension ref="A1:AH159"/>
  <sheetViews>
    <sheetView showGridLines="0" zoomScale="85" zoomScaleNormal="85" workbookViewId="0">
      <selection activeCell="O62" sqref="A1:O62"/>
    </sheetView>
  </sheetViews>
  <sheetFormatPr defaultRowHeight="15" x14ac:dyDescent="0.2"/>
  <cols>
    <col min="1" max="1" width="29.5" style="1" bestFit="1" customWidth="1"/>
    <col min="2" max="2" width="9.33203125" style="1"/>
    <col min="3" max="6" width="23.1640625" style="1" customWidth="1"/>
    <col min="7" max="7" width="9.33203125" style="1"/>
    <col min="8" max="8" width="13.33203125" style="1" bestFit="1" customWidth="1"/>
    <col min="9" max="9" width="22.83203125" style="1" bestFit="1" customWidth="1"/>
    <col min="10" max="10" width="30.5" style="1" bestFit="1" customWidth="1"/>
    <col min="11" max="11" width="9.33203125" style="1"/>
    <col min="12" max="12" width="17" style="1" customWidth="1"/>
    <col min="13" max="13" width="4.5" style="1" bestFit="1" customWidth="1"/>
    <col min="14" max="14" width="14.6640625" style="1" bestFit="1" customWidth="1"/>
    <col min="15" max="15" width="19.5" style="1" bestFit="1" customWidth="1"/>
    <col min="16" max="16" width="9.33203125" style="2"/>
    <col min="17" max="17" width="11.1640625" style="1" bestFit="1" customWidth="1"/>
    <col min="18" max="18" width="15" style="1" bestFit="1" customWidth="1"/>
    <col min="19" max="19" width="10" style="1" bestFit="1" customWidth="1"/>
    <col min="20" max="20" width="14" style="1" bestFit="1" customWidth="1"/>
    <col min="21" max="21" width="10" style="1" bestFit="1" customWidth="1"/>
    <col min="22" max="22" width="9.33203125" style="1"/>
    <col min="23" max="23" width="11.1640625" style="1" bestFit="1" customWidth="1"/>
    <col min="24" max="24" width="15" style="1" bestFit="1" customWidth="1"/>
    <col min="25" max="25" width="10" style="1" bestFit="1" customWidth="1"/>
    <col min="26" max="26" width="14" style="1" bestFit="1" customWidth="1"/>
    <col min="27" max="27" width="12" style="1" bestFit="1" customWidth="1"/>
    <col min="28" max="28" width="9.33203125" style="1"/>
    <col min="29" max="29" width="11.1640625" style="1" bestFit="1" customWidth="1"/>
    <col min="30" max="30" width="15" style="1" bestFit="1" customWidth="1"/>
    <col min="31" max="31" width="10" style="1" bestFit="1" customWidth="1"/>
    <col min="32" max="32" width="14" style="1" bestFit="1" customWidth="1"/>
    <col min="33" max="33" width="10" style="1" bestFit="1" customWidth="1"/>
    <col min="34" max="16384" width="9.33203125" style="1"/>
  </cols>
  <sheetData>
    <row r="1" spans="1:34" s="2" customFormat="1" x14ac:dyDescent="0.2">
      <c r="C1" s="1"/>
      <c r="D1" s="1"/>
      <c r="E1" s="1"/>
      <c r="F1" s="1"/>
      <c r="Q1" s="79"/>
    </row>
    <row r="2" spans="1:34" x14ac:dyDescent="0.2">
      <c r="L2" s="18" t="s">
        <v>34</v>
      </c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</row>
    <row r="3" spans="1:34" x14ac:dyDescent="0.2">
      <c r="L3" s="3" t="s">
        <v>30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</row>
    <row r="4" spans="1:34" ht="15.75" x14ac:dyDescent="0.2">
      <c r="L4" s="86" t="s">
        <v>16</v>
      </c>
      <c r="M4" s="31" t="s">
        <v>31</v>
      </c>
      <c r="N4" s="32" t="s">
        <v>18</v>
      </c>
      <c r="O4" s="32" t="s">
        <v>19</v>
      </c>
      <c r="P4" s="32"/>
      <c r="Q4" s="143" t="s">
        <v>20</v>
      </c>
      <c r="R4" s="143"/>
      <c r="S4" s="143"/>
      <c r="T4" s="143"/>
      <c r="U4" s="143"/>
      <c r="V4" s="34"/>
      <c r="W4" s="143" t="s">
        <v>21</v>
      </c>
      <c r="X4" s="143"/>
      <c r="Y4" s="143"/>
      <c r="Z4" s="143"/>
      <c r="AA4" s="143"/>
      <c r="AB4" s="34"/>
      <c r="AC4" s="143" t="s">
        <v>22</v>
      </c>
      <c r="AD4" s="143"/>
      <c r="AE4" s="143"/>
      <c r="AF4" s="143"/>
      <c r="AG4" s="143"/>
      <c r="AH4" s="55"/>
    </row>
    <row r="5" spans="1:34" ht="15.75" x14ac:dyDescent="0.2">
      <c r="A5" s="139" t="s">
        <v>198</v>
      </c>
      <c r="C5" s="139" t="s">
        <v>201</v>
      </c>
      <c r="D5" s="139" t="s">
        <v>202</v>
      </c>
      <c r="E5" s="139" t="s">
        <v>199</v>
      </c>
      <c r="F5" s="139" t="s">
        <v>200</v>
      </c>
      <c r="G5" s="2"/>
      <c r="H5" s="139" t="s">
        <v>203</v>
      </c>
      <c r="I5" s="139" t="s">
        <v>204</v>
      </c>
      <c r="J5" s="139" t="s">
        <v>206</v>
      </c>
      <c r="K5" s="2"/>
      <c r="L5" s="35"/>
      <c r="M5" s="35"/>
      <c r="N5" s="35"/>
      <c r="O5" s="35"/>
      <c r="P5" s="35"/>
      <c r="Q5" s="33" t="s">
        <v>23</v>
      </c>
      <c r="R5" s="33" t="s">
        <v>24</v>
      </c>
      <c r="S5" s="33" t="s">
        <v>25</v>
      </c>
      <c r="T5" s="33" t="s">
        <v>27</v>
      </c>
      <c r="U5" s="33" t="s">
        <v>25</v>
      </c>
      <c r="V5" s="35"/>
      <c r="W5" s="33" t="s">
        <v>23</v>
      </c>
      <c r="X5" s="33" t="s">
        <v>24</v>
      </c>
      <c r="Y5" s="33" t="s">
        <v>25</v>
      </c>
      <c r="Z5" s="33" t="s">
        <v>27</v>
      </c>
      <c r="AA5" s="33" t="s">
        <v>25</v>
      </c>
      <c r="AB5" s="35"/>
      <c r="AC5" s="33" t="s">
        <v>23</v>
      </c>
      <c r="AD5" s="33" t="s">
        <v>24</v>
      </c>
      <c r="AE5" s="33" t="s">
        <v>25</v>
      </c>
      <c r="AF5" s="33" t="s">
        <v>27</v>
      </c>
      <c r="AG5" s="33" t="s">
        <v>25</v>
      </c>
      <c r="AH5" s="55"/>
    </row>
    <row r="6" spans="1:34" ht="15.75" x14ac:dyDescent="0.2">
      <c r="A6" s="2" t="s">
        <v>48</v>
      </c>
      <c r="C6" s="1">
        <v>10944</v>
      </c>
      <c r="D6" s="1">
        <v>10962</v>
      </c>
      <c r="E6" s="1">
        <v>9891</v>
      </c>
      <c r="F6" s="1">
        <v>9268</v>
      </c>
      <c r="G6" s="2"/>
      <c r="H6" s="1" t="str" cm="1">
        <f t="array" ref="H6">INDEX($C$5:$F$5,0,MATCH(I6,C6:F6,0))</f>
        <v>SA</v>
      </c>
      <c r="I6" s="1">
        <f>MIN(C6:F6)</f>
        <v>9268</v>
      </c>
      <c r="J6" s="142">
        <f>I6/O6-1</f>
        <v>4.2519685039370092E-2</v>
      </c>
      <c r="K6" s="2"/>
      <c r="L6" s="36">
        <v>100</v>
      </c>
      <c r="M6" s="36">
        <v>1</v>
      </c>
      <c r="N6" s="36">
        <v>8846</v>
      </c>
      <c r="O6" s="36">
        <v>8890</v>
      </c>
      <c r="P6" s="36"/>
      <c r="Q6" s="36">
        <v>8890</v>
      </c>
      <c r="R6" s="44">
        <v>8895</v>
      </c>
      <c r="S6" s="87">
        <v>-5.27</v>
      </c>
      <c r="T6" s="44">
        <v>15.33</v>
      </c>
      <c r="U6" s="87">
        <v>-19.559999999999999</v>
      </c>
      <c r="V6" s="43"/>
      <c r="W6" s="36">
        <v>8930</v>
      </c>
      <c r="X6" s="44">
        <v>8930</v>
      </c>
      <c r="Y6" s="87">
        <v>0</v>
      </c>
      <c r="Z6" s="44">
        <v>0.21</v>
      </c>
      <c r="AA6" s="88">
        <v>-0.02</v>
      </c>
      <c r="AB6" s="43"/>
      <c r="AC6" s="6">
        <v>8890</v>
      </c>
      <c r="AD6" s="89">
        <v>8890</v>
      </c>
      <c r="AE6" s="87">
        <v>0</v>
      </c>
      <c r="AF6" s="44">
        <v>0.02</v>
      </c>
      <c r="AG6" s="40">
        <v>-0.03</v>
      </c>
      <c r="AH6" s="10"/>
    </row>
    <row r="7" spans="1:34" ht="15.75" x14ac:dyDescent="0.2">
      <c r="A7" s="2" t="s">
        <v>50</v>
      </c>
      <c r="C7" s="1">
        <v>10220</v>
      </c>
      <c r="D7" s="1">
        <v>9816</v>
      </c>
      <c r="E7" s="1">
        <v>9067</v>
      </c>
      <c r="F7" s="1">
        <v>8115</v>
      </c>
      <c r="G7" s="2"/>
      <c r="H7" s="1" t="str" cm="1">
        <f t="array" ref="H7">INDEX($C$5:$F$5,0,MATCH(I7,C7:F7,0))</f>
        <v>SA</v>
      </c>
      <c r="I7" s="1">
        <f>MIN(C7:F7)</f>
        <v>8115</v>
      </c>
      <c r="J7" s="142">
        <f>I7/O7-1</f>
        <v>3.6133810010214429E-2</v>
      </c>
      <c r="K7" s="2"/>
      <c r="L7" s="45">
        <v>100</v>
      </c>
      <c r="M7" s="45">
        <v>2</v>
      </c>
      <c r="N7" s="45">
        <v>7799</v>
      </c>
      <c r="O7" s="73">
        <v>7832</v>
      </c>
      <c r="P7" s="18"/>
      <c r="Q7" s="45">
        <v>7842</v>
      </c>
      <c r="R7" s="51">
        <v>7842</v>
      </c>
      <c r="S7" s="90">
        <v>0</v>
      </c>
      <c r="T7" s="51">
        <v>9.52</v>
      </c>
      <c r="U7" s="90">
        <v>-18.86</v>
      </c>
      <c r="V7" s="10"/>
      <c r="W7" s="45">
        <v>7852</v>
      </c>
      <c r="X7" s="51">
        <v>7856.9</v>
      </c>
      <c r="Y7" s="90">
        <v>-5.26</v>
      </c>
      <c r="Z7" s="51">
        <v>0.25</v>
      </c>
      <c r="AA7" s="91">
        <v>-0.05</v>
      </c>
      <c r="AB7" s="10"/>
      <c r="AC7" s="12">
        <v>7832</v>
      </c>
      <c r="AD7" s="13">
        <v>7832</v>
      </c>
      <c r="AE7" s="90">
        <v>0</v>
      </c>
      <c r="AF7" s="51">
        <v>8.9700000000000006</v>
      </c>
      <c r="AG7" s="48">
        <v>-7.17</v>
      </c>
      <c r="AH7" s="10"/>
    </row>
    <row r="8" spans="1:34" ht="15.75" x14ac:dyDescent="0.2">
      <c r="A8" s="2" t="s">
        <v>51</v>
      </c>
      <c r="C8" s="1">
        <v>10849</v>
      </c>
      <c r="D8" s="1">
        <v>10077</v>
      </c>
      <c r="E8" s="1">
        <v>9770</v>
      </c>
      <c r="F8" s="1">
        <v>8925</v>
      </c>
      <c r="H8" s="1" t="str" cm="1">
        <f t="array" ref="H8">INDEX($C$5:$F$5,0,MATCH(I8,C8:F8,0))</f>
        <v>SA</v>
      </c>
      <c r="I8" s="1">
        <f t="shared" ref="I8:I59" si="0">MIN(C8:F8)</f>
        <v>8925</v>
      </c>
      <c r="J8" s="142">
        <f t="shared" ref="J8:J59" si="1">I8/O8-1</f>
        <v>4.8027242837012762E-2</v>
      </c>
      <c r="K8" s="2"/>
      <c r="L8" s="45">
        <v>100</v>
      </c>
      <c r="M8" s="45">
        <v>3</v>
      </c>
      <c r="N8" s="45">
        <v>8452</v>
      </c>
      <c r="O8" s="45">
        <v>8516</v>
      </c>
      <c r="P8" s="45"/>
      <c r="Q8" s="12">
        <v>8516</v>
      </c>
      <c r="R8" s="71">
        <v>8516</v>
      </c>
      <c r="S8" s="90">
        <v>0</v>
      </c>
      <c r="T8" s="51">
        <v>0.23</v>
      </c>
      <c r="U8" s="48">
        <v>-0.04</v>
      </c>
      <c r="V8" s="10"/>
      <c r="W8" s="45">
        <v>8526</v>
      </c>
      <c r="X8" s="51">
        <v>8526</v>
      </c>
      <c r="Y8" s="90">
        <v>0</v>
      </c>
      <c r="Z8" s="51">
        <v>0.2</v>
      </c>
      <c r="AA8" s="18" t="s">
        <v>32</v>
      </c>
      <c r="AB8" s="10"/>
      <c r="AC8" s="12">
        <v>8516</v>
      </c>
      <c r="AD8" s="71">
        <v>8516</v>
      </c>
      <c r="AE8" s="90">
        <v>0</v>
      </c>
      <c r="AF8" s="51">
        <v>2.1800000000000002</v>
      </c>
      <c r="AG8" s="48">
        <v>-1.87</v>
      </c>
      <c r="AH8" s="10"/>
    </row>
    <row r="9" spans="1:34" ht="15.75" x14ac:dyDescent="0.2">
      <c r="A9" s="2" t="s">
        <v>52</v>
      </c>
      <c r="C9" s="1">
        <v>10854</v>
      </c>
      <c r="D9" s="1">
        <v>10330</v>
      </c>
      <c r="E9" s="1">
        <v>9893</v>
      </c>
      <c r="F9" s="1">
        <v>8861</v>
      </c>
      <c r="H9" s="1" t="str" cm="1">
        <f t="array" ref="H9">INDEX($C$5:$F$5,0,MATCH(I9,C9:F9,0))</f>
        <v>SA</v>
      </c>
      <c r="I9" s="1">
        <f t="shared" si="0"/>
        <v>8861</v>
      </c>
      <c r="J9" s="142">
        <f t="shared" si="1"/>
        <v>3.1428238854615209E-2</v>
      </c>
      <c r="K9" s="2"/>
      <c r="L9" s="45">
        <v>100</v>
      </c>
      <c r="M9" s="45">
        <v>4</v>
      </c>
      <c r="N9" s="45">
        <v>8539</v>
      </c>
      <c r="O9" s="45">
        <v>8591</v>
      </c>
      <c r="P9" s="45"/>
      <c r="Q9" s="12">
        <v>8591</v>
      </c>
      <c r="R9" s="13">
        <v>8591</v>
      </c>
      <c r="S9" s="90">
        <v>0</v>
      </c>
      <c r="T9" s="51">
        <v>1.21</v>
      </c>
      <c r="U9" s="90">
        <v>-1.75</v>
      </c>
      <c r="V9" s="10"/>
      <c r="W9" s="45">
        <v>8600</v>
      </c>
      <c r="X9" s="51">
        <v>8601</v>
      </c>
      <c r="Y9" s="90">
        <v>-3.16</v>
      </c>
      <c r="Z9" s="51">
        <v>0.21</v>
      </c>
      <c r="AA9" s="91">
        <v>-0.01</v>
      </c>
      <c r="AB9" s="10"/>
      <c r="AC9" s="12">
        <v>8591</v>
      </c>
      <c r="AD9" s="13">
        <v>8591</v>
      </c>
      <c r="AE9" s="90">
        <v>0</v>
      </c>
      <c r="AF9" s="51">
        <v>0.28000000000000003</v>
      </c>
      <c r="AG9" s="48">
        <v>-0.5</v>
      </c>
      <c r="AH9" s="10"/>
    </row>
    <row r="10" spans="1:34" ht="15.75" x14ac:dyDescent="0.2">
      <c r="A10" s="2" t="s">
        <v>53</v>
      </c>
      <c r="C10" s="1">
        <v>10833</v>
      </c>
      <c r="D10" s="1">
        <v>10238</v>
      </c>
      <c r="E10" s="1">
        <v>9835</v>
      </c>
      <c r="F10" s="1">
        <v>8710</v>
      </c>
      <c r="H10" s="1" t="str" cm="1">
        <f t="array" ref="H10">INDEX($C$5:$F$5,0,MATCH(I10,C10:F10,0))</f>
        <v>SA</v>
      </c>
      <c r="I10" s="1">
        <f t="shared" si="0"/>
        <v>8710</v>
      </c>
      <c r="J10" s="142">
        <f t="shared" si="1"/>
        <v>2.7849893792777802E-2</v>
      </c>
      <c r="K10" s="2"/>
      <c r="L10" s="45">
        <v>100</v>
      </c>
      <c r="M10" s="45">
        <v>5</v>
      </c>
      <c r="N10" s="45">
        <v>8322</v>
      </c>
      <c r="O10" s="45">
        <v>8474</v>
      </c>
      <c r="P10" s="45"/>
      <c r="Q10" s="12">
        <v>8474</v>
      </c>
      <c r="R10" s="13">
        <v>8474</v>
      </c>
      <c r="S10" s="90">
        <v>0</v>
      </c>
      <c r="T10" s="51">
        <v>0.03</v>
      </c>
      <c r="U10" s="90">
        <v>0</v>
      </c>
      <c r="V10" s="10"/>
      <c r="W10" s="12">
        <v>8474</v>
      </c>
      <c r="X10" s="13">
        <v>8474</v>
      </c>
      <c r="Y10" s="90">
        <v>0</v>
      </c>
      <c r="Z10" s="51">
        <v>0.32</v>
      </c>
      <c r="AA10" s="91">
        <v>-7.0000000000000007E-2</v>
      </c>
      <c r="AB10" s="10"/>
      <c r="AC10" s="12">
        <v>8474</v>
      </c>
      <c r="AD10" s="13">
        <v>8474</v>
      </c>
      <c r="AE10" s="90">
        <v>0</v>
      </c>
      <c r="AF10" s="51">
        <v>0</v>
      </c>
      <c r="AG10" s="48">
        <v>0</v>
      </c>
      <c r="AH10" s="10"/>
    </row>
    <row r="11" spans="1:34" ht="15.75" x14ac:dyDescent="0.2">
      <c r="A11" s="2" t="s">
        <v>54</v>
      </c>
      <c r="C11" s="1">
        <v>10202</v>
      </c>
      <c r="D11" s="1">
        <v>9932</v>
      </c>
      <c r="E11" s="1">
        <v>8905</v>
      </c>
      <c r="F11" s="1">
        <v>7981</v>
      </c>
      <c r="H11" s="1" t="str" cm="1">
        <f t="array" ref="H11">INDEX($C$5:$F$5,0,MATCH(I11,C11:F11,0))</f>
        <v>SA</v>
      </c>
      <c r="I11" s="1">
        <f t="shared" si="0"/>
        <v>7981</v>
      </c>
      <c r="J11" s="142">
        <f t="shared" si="1"/>
        <v>5.8768904218625684E-2</v>
      </c>
      <c r="K11" s="2"/>
      <c r="L11" s="45">
        <v>100</v>
      </c>
      <c r="M11" s="45">
        <v>6</v>
      </c>
      <c r="N11" s="45">
        <v>7441</v>
      </c>
      <c r="O11" s="73">
        <v>7538</v>
      </c>
      <c r="P11" s="18"/>
      <c r="Q11" s="45">
        <v>7542</v>
      </c>
      <c r="R11" s="51">
        <v>7542</v>
      </c>
      <c r="S11" s="90">
        <v>0</v>
      </c>
      <c r="T11" s="51">
        <v>0.32</v>
      </c>
      <c r="U11" s="90">
        <v>-0.06</v>
      </c>
      <c r="V11" s="10"/>
      <c r="W11" s="45">
        <v>7542</v>
      </c>
      <c r="X11" s="51">
        <v>7547.5</v>
      </c>
      <c r="Y11" s="90">
        <v>-1.96</v>
      </c>
      <c r="Z11" s="51">
        <v>0.32</v>
      </c>
      <c r="AA11" s="91">
        <v>-0.08</v>
      </c>
      <c r="AB11" s="10"/>
      <c r="AC11" s="12">
        <v>7538</v>
      </c>
      <c r="AD11" s="13">
        <v>7538</v>
      </c>
      <c r="AE11" s="90">
        <v>0</v>
      </c>
      <c r="AF11" s="51">
        <v>40.28</v>
      </c>
      <c r="AG11" s="48">
        <v>-44.23</v>
      </c>
      <c r="AH11" s="10"/>
    </row>
    <row r="12" spans="1:34" ht="15.75" x14ac:dyDescent="0.2">
      <c r="A12" s="2" t="s">
        <v>55</v>
      </c>
      <c r="C12" s="1">
        <v>10354</v>
      </c>
      <c r="D12" s="1">
        <v>9769</v>
      </c>
      <c r="E12" s="1">
        <v>9132</v>
      </c>
      <c r="F12" s="1">
        <v>8115</v>
      </c>
      <c r="H12" s="1" t="str" cm="1">
        <f t="array" ref="H12">INDEX($C$5:$F$5,0,MATCH(I12,C12:F12,0))</f>
        <v>SA</v>
      </c>
      <c r="I12" s="1">
        <f t="shared" si="0"/>
        <v>8115</v>
      </c>
      <c r="J12" s="142">
        <f t="shared" si="1"/>
        <v>3.0345352971051343E-2</v>
      </c>
      <c r="K12" s="2"/>
      <c r="L12" s="45">
        <v>100</v>
      </c>
      <c r="M12" s="45">
        <v>7</v>
      </c>
      <c r="N12" s="45">
        <v>7830</v>
      </c>
      <c r="O12" s="45">
        <v>7876</v>
      </c>
      <c r="P12" s="45"/>
      <c r="Q12" s="12">
        <v>7876</v>
      </c>
      <c r="R12" s="13">
        <v>7876</v>
      </c>
      <c r="S12" s="90">
        <v>0</v>
      </c>
      <c r="T12" s="51">
        <v>7.31</v>
      </c>
      <c r="U12" s="48">
        <v>-22.28</v>
      </c>
      <c r="V12" s="10"/>
      <c r="W12" s="45">
        <v>7876</v>
      </c>
      <c r="X12" s="51">
        <v>7883</v>
      </c>
      <c r="Y12" s="48">
        <v>-4.83</v>
      </c>
      <c r="Z12" s="51">
        <v>0.37</v>
      </c>
      <c r="AA12" s="91">
        <v>-0.05</v>
      </c>
      <c r="AB12" s="10"/>
      <c r="AC12" s="12">
        <v>7876</v>
      </c>
      <c r="AD12" s="13">
        <v>7876</v>
      </c>
      <c r="AE12" s="90">
        <v>0</v>
      </c>
      <c r="AF12" s="51">
        <v>0</v>
      </c>
      <c r="AG12" s="48">
        <v>0</v>
      </c>
      <c r="AH12" s="10"/>
    </row>
    <row r="13" spans="1:34" ht="15.75" x14ac:dyDescent="0.2">
      <c r="A13" s="2" t="s">
        <v>56</v>
      </c>
      <c r="C13" s="1">
        <v>10704</v>
      </c>
      <c r="D13" s="1">
        <v>9680</v>
      </c>
      <c r="E13" s="1">
        <v>9455</v>
      </c>
      <c r="F13" s="1">
        <v>8384</v>
      </c>
      <c r="H13" s="1" t="str" cm="1">
        <f t="array" ref="H13">INDEX($C$5:$F$5,0,MATCH(I13,C13:F13,0))</f>
        <v>SA</v>
      </c>
      <c r="I13" s="1">
        <f t="shared" si="0"/>
        <v>8384</v>
      </c>
      <c r="J13" s="142">
        <f t="shared" si="1"/>
        <v>3.3021192705766422E-2</v>
      </c>
      <c r="K13" s="2"/>
      <c r="L13" s="45">
        <v>100</v>
      </c>
      <c r="M13" s="45">
        <v>8</v>
      </c>
      <c r="N13" s="45">
        <v>7998</v>
      </c>
      <c r="O13" s="73">
        <v>8116</v>
      </c>
      <c r="P13" s="18"/>
      <c r="Q13" s="45">
        <v>8124</v>
      </c>
      <c r="R13" s="51">
        <v>8125.3</v>
      </c>
      <c r="S13" s="90">
        <v>-0.95</v>
      </c>
      <c r="T13" s="51">
        <v>22.04</v>
      </c>
      <c r="U13" s="90">
        <v>-29.99</v>
      </c>
      <c r="V13" s="10"/>
      <c r="W13" s="45">
        <v>8144</v>
      </c>
      <c r="X13" s="51">
        <v>8144</v>
      </c>
      <c r="Y13" s="90">
        <v>0</v>
      </c>
      <c r="Z13" s="51">
        <v>0.52</v>
      </c>
      <c r="AA13" s="91">
        <v>-0.13</v>
      </c>
      <c r="AB13" s="10"/>
      <c r="AC13" s="12">
        <v>8116</v>
      </c>
      <c r="AD13" s="13">
        <v>8119.2</v>
      </c>
      <c r="AE13" s="90">
        <v>-4.13</v>
      </c>
      <c r="AF13" s="51">
        <v>28.2</v>
      </c>
      <c r="AG13" s="48">
        <v>-49.57</v>
      </c>
      <c r="AH13" s="10"/>
    </row>
    <row r="14" spans="1:34" ht="15.75" x14ac:dyDescent="0.2">
      <c r="A14" s="2" t="s">
        <v>57</v>
      </c>
      <c r="C14" s="1">
        <v>10850</v>
      </c>
      <c r="D14" s="1">
        <v>10053</v>
      </c>
      <c r="E14" s="1">
        <v>9799</v>
      </c>
      <c r="F14" s="1">
        <v>8649</v>
      </c>
      <c r="H14" s="1" t="str" cm="1">
        <f t="array" ref="H14">INDEX($C$5:$F$5,0,MATCH(I14,C14:F14,0))</f>
        <v>SA</v>
      </c>
      <c r="I14" s="1">
        <f t="shared" si="0"/>
        <v>8649</v>
      </c>
      <c r="J14" s="142">
        <f t="shared" si="1"/>
        <v>3.0624404194470989E-2</v>
      </c>
      <c r="K14" s="2"/>
      <c r="L14" s="45">
        <v>100</v>
      </c>
      <c r="M14" s="45">
        <v>9</v>
      </c>
      <c r="N14" s="45">
        <v>8253</v>
      </c>
      <c r="O14" s="45">
        <v>8392</v>
      </c>
      <c r="P14" s="45"/>
      <c r="Q14" s="45">
        <v>8392</v>
      </c>
      <c r="R14" s="51">
        <v>8392.1</v>
      </c>
      <c r="S14" s="90">
        <v>-0.32</v>
      </c>
      <c r="T14" s="51">
        <v>18.850000000000001</v>
      </c>
      <c r="U14" s="90">
        <v>-37.340000000000003</v>
      </c>
      <c r="V14" s="10"/>
      <c r="W14" s="45">
        <v>8393</v>
      </c>
      <c r="X14" s="51">
        <v>8393</v>
      </c>
      <c r="Y14" s="90">
        <v>0</v>
      </c>
      <c r="Z14" s="51">
        <v>0.28000000000000003</v>
      </c>
      <c r="AA14" s="90">
        <v>-0.12</v>
      </c>
      <c r="AB14" s="10"/>
      <c r="AC14" s="12">
        <v>8392</v>
      </c>
      <c r="AD14" s="13">
        <v>8392</v>
      </c>
      <c r="AE14" s="90">
        <v>0</v>
      </c>
      <c r="AF14" s="51">
        <v>0.14000000000000001</v>
      </c>
      <c r="AG14" s="48">
        <v>-0.12</v>
      </c>
      <c r="AH14" s="10"/>
    </row>
    <row r="15" spans="1:34" ht="15.75" x14ac:dyDescent="0.2">
      <c r="A15" s="2" t="s">
        <v>49</v>
      </c>
      <c r="C15" s="1">
        <v>11190</v>
      </c>
      <c r="D15" s="1">
        <v>10719</v>
      </c>
      <c r="E15" s="1">
        <v>9852</v>
      </c>
      <c r="F15" s="1">
        <v>9413</v>
      </c>
      <c r="H15" s="1" t="str" cm="1">
        <f t="array" ref="H15">INDEX($C$5:$F$5,0,MATCH(I15,C15:F15,0))</f>
        <v>SA</v>
      </c>
      <c r="I15" s="1">
        <f t="shared" si="0"/>
        <v>9413</v>
      </c>
      <c r="J15" s="142">
        <f t="shared" si="1"/>
        <v>3.1335597677221383E-2</v>
      </c>
      <c r="K15" s="2"/>
      <c r="L15" s="45">
        <v>100</v>
      </c>
      <c r="M15" s="45">
        <v>10</v>
      </c>
      <c r="N15" s="45">
        <v>9055</v>
      </c>
      <c r="O15" s="45">
        <v>9127</v>
      </c>
      <c r="P15" s="45"/>
      <c r="Q15" s="45">
        <v>9127</v>
      </c>
      <c r="R15" s="51">
        <v>9128.5</v>
      </c>
      <c r="S15" s="90">
        <v>-3.03</v>
      </c>
      <c r="T15" s="51">
        <v>1.56</v>
      </c>
      <c r="U15" s="90">
        <v>-2.48</v>
      </c>
      <c r="V15" s="10"/>
      <c r="W15" s="45">
        <v>9137</v>
      </c>
      <c r="X15" s="51">
        <v>9137</v>
      </c>
      <c r="Y15" s="48">
        <v>0</v>
      </c>
      <c r="Z15" s="51">
        <v>0.26</v>
      </c>
      <c r="AA15" s="91">
        <v>-0.04</v>
      </c>
      <c r="AB15" s="10"/>
      <c r="AC15" s="12">
        <v>9127</v>
      </c>
      <c r="AD15" s="13">
        <v>9127</v>
      </c>
      <c r="AE15" s="90">
        <v>0</v>
      </c>
      <c r="AF15" s="51">
        <v>0</v>
      </c>
      <c r="AG15" s="48">
        <v>-0.01</v>
      </c>
      <c r="AH15" s="10"/>
    </row>
    <row r="16" spans="1:34" s="2" customFormat="1" x14ac:dyDescent="0.2">
      <c r="C16" s="1"/>
      <c r="D16" s="1"/>
      <c r="E16" s="1"/>
      <c r="F16" s="1"/>
      <c r="H16" s="1"/>
      <c r="I16" s="1"/>
      <c r="J16" s="142"/>
      <c r="Q16" s="79"/>
    </row>
    <row r="17" spans="1:34" ht="15.75" x14ac:dyDescent="0.2">
      <c r="A17" s="2" t="s">
        <v>68</v>
      </c>
      <c r="C17" s="1">
        <v>22189</v>
      </c>
      <c r="D17" s="1">
        <v>21158</v>
      </c>
      <c r="E17" s="1">
        <v>20016</v>
      </c>
      <c r="F17" s="1">
        <v>18016</v>
      </c>
      <c r="H17" s="1" t="str" cm="1">
        <f t="array" ref="H17">INDEX($C$5:$F$5,0,MATCH(I17,C17:F17,0))</f>
        <v>SA</v>
      </c>
      <c r="I17" s="1">
        <f t="shared" si="0"/>
        <v>18016</v>
      </c>
      <c r="J17" s="142">
        <f t="shared" si="1"/>
        <v>4.0966083087768057E-2</v>
      </c>
      <c r="K17" s="2"/>
      <c r="L17" s="45">
        <v>200</v>
      </c>
      <c r="M17" s="45">
        <v>1</v>
      </c>
      <c r="N17" s="26">
        <v>16933</v>
      </c>
      <c r="O17" s="17">
        <v>17307</v>
      </c>
      <c r="P17" s="92"/>
      <c r="Q17" s="24">
        <v>17307</v>
      </c>
      <c r="R17" s="25">
        <v>17307</v>
      </c>
      <c r="S17" s="90">
        <v>0</v>
      </c>
      <c r="T17" s="51">
        <v>0.15</v>
      </c>
      <c r="U17" s="90">
        <v>-0.03</v>
      </c>
      <c r="V17" s="10"/>
      <c r="W17" s="24">
        <v>17307</v>
      </c>
      <c r="X17" s="25">
        <v>17307</v>
      </c>
      <c r="Y17" s="90">
        <v>0</v>
      </c>
      <c r="Z17" s="51">
        <v>1.04</v>
      </c>
      <c r="AA17" s="91">
        <v>-0.09</v>
      </c>
      <c r="AB17" s="10"/>
      <c r="AC17" s="24">
        <v>17307</v>
      </c>
      <c r="AD17" s="25">
        <v>17307</v>
      </c>
      <c r="AE17" s="90">
        <v>0</v>
      </c>
      <c r="AF17" s="51">
        <v>4.5</v>
      </c>
      <c r="AG17" s="48">
        <v>-3.44</v>
      </c>
      <c r="AH17" s="10"/>
    </row>
    <row r="18" spans="1:34" ht="15.75" x14ac:dyDescent="0.2">
      <c r="A18" s="2" t="s">
        <v>70</v>
      </c>
      <c r="C18" s="1">
        <v>21988</v>
      </c>
      <c r="D18" s="1">
        <v>20581</v>
      </c>
      <c r="E18" s="1">
        <v>19108</v>
      </c>
      <c r="F18" s="1">
        <v>17370</v>
      </c>
      <c r="H18" s="1" t="str" cm="1">
        <f t="array" ref="H18">INDEX($C$5:$F$5,0,MATCH(I18,C18:F18,0))</f>
        <v>SA</v>
      </c>
      <c r="I18" s="1">
        <f t="shared" si="0"/>
        <v>17370</v>
      </c>
      <c r="J18" s="142">
        <f t="shared" si="1"/>
        <v>5.9727899457019173E-2</v>
      </c>
      <c r="K18" s="2"/>
      <c r="L18" s="45">
        <v>200</v>
      </c>
      <c r="M18" s="45">
        <v>2</v>
      </c>
      <c r="N18" s="26">
        <v>16186</v>
      </c>
      <c r="O18" s="17">
        <v>16391</v>
      </c>
      <c r="P18" s="92"/>
      <c r="Q18" s="24">
        <v>16391</v>
      </c>
      <c r="R18" s="25">
        <v>16392.599999999999</v>
      </c>
      <c r="S18" s="90">
        <v>-3.5</v>
      </c>
      <c r="T18" s="51">
        <v>8.4499999999999993</v>
      </c>
      <c r="U18" s="90">
        <v>-16.04</v>
      </c>
      <c r="V18" s="10"/>
      <c r="W18" s="26">
        <v>16398</v>
      </c>
      <c r="X18" s="53">
        <v>16400.099999999999</v>
      </c>
      <c r="Y18" s="90">
        <v>-1.45</v>
      </c>
      <c r="Z18" s="93">
        <v>3.45</v>
      </c>
      <c r="AA18" s="91">
        <v>-4.38</v>
      </c>
      <c r="AB18" s="10"/>
      <c r="AC18" s="26">
        <v>16392</v>
      </c>
      <c r="AD18" s="53">
        <v>16396.5</v>
      </c>
      <c r="AE18" s="90">
        <v>-2.84</v>
      </c>
      <c r="AF18" s="51">
        <v>50.71</v>
      </c>
      <c r="AG18" s="48">
        <v>-43.31</v>
      </c>
      <c r="AH18" s="10"/>
    </row>
    <row r="19" spans="1:34" ht="15.75" x14ac:dyDescent="0.2">
      <c r="A19" s="2" t="s">
        <v>71</v>
      </c>
      <c r="C19" s="1">
        <v>21280</v>
      </c>
      <c r="D19" s="1">
        <v>20369</v>
      </c>
      <c r="E19" s="1">
        <v>19609</v>
      </c>
      <c r="F19" s="1">
        <v>17442</v>
      </c>
      <c r="H19" s="1" t="str" cm="1">
        <f t="array" ref="H19">INDEX($C$5:$F$5,0,MATCH(I19,C19:F19,0))</f>
        <v>SA</v>
      </c>
      <c r="I19" s="1">
        <f t="shared" si="0"/>
        <v>17442</v>
      </c>
      <c r="J19" s="142">
        <f t="shared" si="1"/>
        <v>4.8386127306605742E-2</v>
      </c>
      <c r="K19" s="2"/>
      <c r="L19" s="45">
        <v>200</v>
      </c>
      <c r="M19" s="45">
        <v>3</v>
      </c>
      <c r="N19" s="26">
        <v>16536</v>
      </c>
      <c r="O19" s="45">
        <v>16637</v>
      </c>
      <c r="P19" s="46"/>
      <c r="Q19" s="46">
        <v>16637</v>
      </c>
      <c r="R19" s="47">
        <v>16638.099999999999</v>
      </c>
      <c r="S19" s="90">
        <v>-3.14</v>
      </c>
      <c r="T19" s="51">
        <v>32.659999999999997</v>
      </c>
      <c r="U19" s="48">
        <v>-43.29</v>
      </c>
      <c r="V19" s="10"/>
      <c r="W19" s="26">
        <v>16668</v>
      </c>
      <c r="X19" s="53">
        <v>16673.400000000001</v>
      </c>
      <c r="Y19" s="90">
        <v>-4.6500000000000004</v>
      </c>
      <c r="Z19" s="51">
        <v>0.96</v>
      </c>
      <c r="AA19" s="91">
        <v>-0.05</v>
      </c>
      <c r="AB19" s="10"/>
      <c r="AC19" s="24">
        <v>16637</v>
      </c>
      <c r="AD19" s="25">
        <v>16637</v>
      </c>
      <c r="AE19" s="90">
        <v>0</v>
      </c>
      <c r="AF19" s="51">
        <v>0.11</v>
      </c>
      <c r="AG19" s="48">
        <v>-0.31</v>
      </c>
      <c r="AH19" s="10"/>
    </row>
    <row r="20" spans="1:34" ht="15.75" x14ac:dyDescent="0.2">
      <c r="A20" s="2" t="s">
        <v>72</v>
      </c>
      <c r="C20" s="1">
        <v>20887</v>
      </c>
      <c r="D20" s="1">
        <v>19548</v>
      </c>
      <c r="E20" s="1">
        <v>18685</v>
      </c>
      <c r="F20" s="1">
        <v>16680</v>
      </c>
      <c r="H20" s="1" t="str" cm="1">
        <f t="array" ref="H20">INDEX($C$5:$F$5,0,MATCH(I20,C20:F20,0))</f>
        <v>SA</v>
      </c>
      <c r="I20" s="1">
        <f t="shared" si="0"/>
        <v>16680</v>
      </c>
      <c r="J20" s="142">
        <f t="shared" si="1"/>
        <v>5.1437216338880543E-2</v>
      </c>
      <c r="K20" s="2"/>
      <c r="L20" s="45">
        <v>200</v>
      </c>
      <c r="M20" s="45">
        <v>4</v>
      </c>
      <c r="N20" s="26">
        <v>15673</v>
      </c>
      <c r="O20" s="45">
        <v>15864</v>
      </c>
      <c r="P20" s="46"/>
      <c r="Q20" s="46">
        <v>15864</v>
      </c>
      <c r="R20" s="47">
        <v>15866.9</v>
      </c>
      <c r="S20" s="90">
        <v>-4.68</v>
      </c>
      <c r="T20" s="51">
        <v>11.08</v>
      </c>
      <c r="U20" s="48">
        <v>-15.45</v>
      </c>
      <c r="V20" s="10"/>
      <c r="W20" s="46">
        <v>15894</v>
      </c>
      <c r="X20" s="53">
        <v>15903</v>
      </c>
      <c r="Y20" s="90">
        <v>-3.16</v>
      </c>
      <c r="Z20" s="51">
        <v>0.81</v>
      </c>
      <c r="AA20" s="91">
        <v>-0.01</v>
      </c>
      <c r="AB20" s="10"/>
      <c r="AC20" s="24">
        <v>15864</v>
      </c>
      <c r="AD20" s="25">
        <v>15864</v>
      </c>
      <c r="AE20" s="90">
        <v>0</v>
      </c>
      <c r="AF20" s="51">
        <v>13.95</v>
      </c>
      <c r="AG20" s="48">
        <v>-16.61</v>
      </c>
      <c r="AH20" s="10"/>
    </row>
    <row r="21" spans="1:34" ht="15.75" x14ac:dyDescent="0.2">
      <c r="A21" s="2" t="s">
        <v>73</v>
      </c>
      <c r="C21" s="1">
        <v>22073</v>
      </c>
      <c r="D21" s="1">
        <v>21694</v>
      </c>
      <c r="E21" s="1">
        <v>19924</v>
      </c>
      <c r="F21" s="1">
        <v>18282</v>
      </c>
      <c r="H21" s="1" t="str" cm="1">
        <f t="array" ref="H21">INDEX($C$5:$F$5,0,MATCH(I21,C21:F21,0))</f>
        <v>SA</v>
      </c>
      <c r="I21" s="1">
        <f t="shared" si="0"/>
        <v>18282</v>
      </c>
      <c r="J21" s="142">
        <f t="shared" si="1"/>
        <v>3.2939714108141782E-2</v>
      </c>
      <c r="K21" s="2"/>
      <c r="L21" s="45">
        <v>200</v>
      </c>
      <c r="M21" s="45">
        <v>5</v>
      </c>
      <c r="N21" s="26">
        <v>17450</v>
      </c>
      <c r="O21" s="45">
        <v>17699</v>
      </c>
      <c r="P21" s="46"/>
      <c r="Q21" s="24">
        <v>17699</v>
      </c>
      <c r="R21" s="25">
        <v>17699</v>
      </c>
      <c r="S21" s="90">
        <v>0</v>
      </c>
      <c r="T21" s="51">
        <v>2.5</v>
      </c>
      <c r="U21" s="90">
        <v>-2.09</v>
      </c>
      <c r="V21" s="10"/>
      <c r="W21" s="26">
        <v>17729</v>
      </c>
      <c r="X21" s="53">
        <v>17729</v>
      </c>
      <c r="Y21" s="90">
        <v>0</v>
      </c>
      <c r="Z21" s="51">
        <v>0.88</v>
      </c>
      <c r="AA21" s="91">
        <v>-0.02</v>
      </c>
      <c r="AB21" s="10"/>
      <c r="AC21" s="24">
        <v>17699</v>
      </c>
      <c r="AD21" s="25">
        <v>17699</v>
      </c>
      <c r="AE21" s="90">
        <v>0</v>
      </c>
      <c r="AF21" s="51">
        <v>0.05</v>
      </c>
      <c r="AG21" s="48">
        <v>-0.06</v>
      </c>
      <c r="AH21" s="10"/>
    </row>
    <row r="22" spans="1:34" ht="15.75" x14ac:dyDescent="0.2">
      <c r="A22" s="2" t="s">
        <v>74</v>
      </c>
      <c r="C22" s="1">
        <v>20726</v>
      </c>
      <c r="D22" s="1">
        <v>19732</v>
      </c>
      <c r="E22" s="1">
        <v>17988</v>
      </c>
      <c r="F22" s="1">
        <v>16111</v>
      </c>
      <c r="H22" s="1" t="str" cm="1">
        <f t="array" ref="H22">INDEX($C$5:$F$5,0,MATCH(I22,C22:F22,0))</f>
        <v>SA</v>
      </c>
      <c r="I22" s="1">
        <f t="shared" si="0"/>
        <v>16111</v>
      </c>
      <c r="J22" s="142">
        <f t="shared" si="1"/>
        <v>4.2310927088050621E-2</v>
      </c>
      <c r="K22" s="2"/>
      <c r="L22" s="45">
        <v>200</v>
      </c>
      <c r="M22" s="45">
        <v>6</v>
      </c>
      <c r="N22" s="26">
        <v>15189</v>
      </c>
      <c r="O22" s="45">
        <v>15457</v>
      </c>
      <c r="P22" s="46"/>
      <c r="Q22" s="46">
        <v>15457</v>
      </c>
      <c r="R22" s="47">
        <v>15467.5</v>
      </c>
      <c r="S22" s="90">
        <v>-4.74</v>
      </c>
      <c r="T22" s="51">
        <v>38.31</v>
      </c>
      <c r="U22" s="48">
        <v>-53.42</v>
      </c>
      <c r="V22" s="10"/>
      <c r="W22" s="26">
        <v>15488</v>
      </c>
      <c r="X22" s="53">
        <v>15490.4</v>
      </c>
      <c r="Y22" s="90">
        <v>-4.03</v>
      </c>
      <c r="Z22" s="51">
        <v>1.37</v>
      </c>
      <c r="AA22" s="91">
        <v>-0.41</v>
      </c>
      <c r="AB22" s="10"/>
      <c r="AC22" s="24">
        <v>15457</v>
      </c>
      <c r="AD22" s="25">
        <v>15459.1</v>
      </c>
      <c r="AE22" s="90">
        <v>-3.21</v>
      </c>
      <c r="AF22" s="51">
        <v>50.19</v>
      </c>
      <c r="AG22" s="90">
        <v>-45.62</v>
      </c>
      <c r="AH22" s="10"/>
    </row>
    <row r="23" spans="1:34" ht="15.75" x14ac:dyDescent="0.2">
      <c r="A23" s="2" t="s">
        <v>75</v>
      </c>
      <c r="C23" s="1">
        <v>21350</v>
      </c>
      <c r="D23" s="1">
        <v>20240</v>
      </c>
      <c r="E23" s="1">
        <v>18907</v>
      </c>
      <c r="F23" s="1">
        <v>17009</v>
      </c>
      <c r="H23" s="1" t="str" cm="1">
        <f t="array" ref="H23">INDEX($C$5:$F$5,0,MATCH(I23,C23:F23,0))</f>
        <v>SA</v>
      </c>
      <c r="I23" s="1">
        <f t="shared" si="0"/>
        <v>17009</v>
      </c>
      <c r="J23" s="142">
        <f t="shared" si="1"/>
        <v>4.974387459112517E-2</v>
      </c>
      <c r="K23" s="2"/>
      <c r="L23" s="45">
        <v>200</v>
      </c>
      <c r="M23" s="94">
        <v>7</v>
      </c>
      <c r="N23" s="46">
        <v>16057</v>
      </c>
      <c r="O23" s="45">
        <v>16203</v>
      </c>
      <c r="P23" s="46"/>
      <c r="Q23" s="24">
        <v>16203</v>
      </c>
      <c r="R23" s="25">
        <v>16203</v>
      </c>
      <c r="S23" s="90">
        <v>0</v>
      </c>
      <c r="T23" s="51">
        <v>1.36</v>
      </c>
      <c r="U23" s="90">
        <v>-0.37</v>
      </c>
      <c r="V23" s="10"/>
      <c r="W23" s="46">
        <v>16213</v>
      </c>
      <c r="X23" s="53">
        <v>16218</v>
      </c>
      <c r="Y23" s="90">
        <v>-5.27</v>
      </c>
      <c r="Z23" s="51">
        <v>0.85</v>
      </c>
      <c r="AA23" s="91">
        <v>-0.06</v>
      </c>
      <c r="AB23" s="10"/>
      <c r="AC23" s="24">
        <v>16203</v>
      </c>
      <c r="AD23" s="25">
        <v>16203</v>
      </c>
      <c r="AE23" s="90">
        <v>0</v>
      </c>
      <c r="AF23" s="51">
        <v>0.04</v>
      </c>
      <c r="AG23" s="48">
        <v>-0.02</v>
      </c>
      <c r="AH23" s="10"/>
    </row>
    <row r="24" spans="1:34" ht="15.75" x14ac:dyDescent="0.2">
      <c r="A24" s="2" t="s">
        <v>76</v>
      </c>
      <c r="C24" s="1">
        <v>20807</v>
      </c>
      <c r="D24" s="1">
        <v>19524</v>
      </c>
      <c r="E24" s="1">
        <v>18212</v>
      </c>
      <c r="F24" s="1">
        <v>16838</v>
      </c>
      <c r="H24" s="1" t="str" cm="1">
        <f t="array" ref="H24">INDEX($C$5:$F$5,0,MATCH(I24,C24:F24,0))</f>
        <v>SA</v>
      </c>
      <c r="I24" s="1">
        <f t="shared" si="0"/>
        <v>16838</v>
      </c>
      <c r="J24" s="142">
        <f t="shared" si="1"/>
        <v>9.6723767341887479E-2</v>
      </c>
      <c r="K24" s="2"/>
      <c r="L24" s="45">
        <v>200</v>
      </c>
      <c r="M24" s="45">
        <v>8</v>
      </c>
      <c r="N24" s="26">
        <v>15205</v>
      </c>
      <c r="O24" s="45">
        <v>15353</v>
      </c>
      <c r="P24" s="46"/>
      <c r="Q24" s="24">
        <v>15353</v>
      </c>
      <c r="R24" s="25">
        <v>15356</v>
      </c>
      <c r="S24" s="90">
        <v>-9.49</v>
      </c>
      <c r="T24" s="51">
        <v>18.98</v>
      </c>
      <c r="U24" s="90">
        <v>-45.3</v>
      </c>
      <c r="V24" s="10"/>
      <c r="W24" s="26">
        <v>15363</v>
      </c>
      <c r="X24" s="53">
        <v>15363</v>
      </c>
      <c r="Y24" s="90">
        <v>0</v>
      </c>
      <c r="Z24" s="51">
        <v>0.88</v>
      </c>
      <c r="AA24" s="91">
        <v>-0.04</v>
      </c>
      <c r="AB24" s="10"/>
      <c r="AC24" s="26">
        <v>15353</v>
      </c>
      <c r="AD24" s="53">
        <v>15371.7</v>
      </c>
      <c r="AE24" s="48">
        <v>-30.14</v>
      </c>
      <c r="AF24" s="93">
        <v>26.9</v>
      </c>
      <c r="AG24" s="48">
        <v>-35.17</v>
      </c>
      <c r="AH24" s="10"/>
    </row>
    <row r="25" spans="1:34" ht="15.75" x14ac:dyDescent="0.2">
      <c r="A25" s="2" t="s">
        <v>77</v>
      </c>
      <c r="C25" s="1">
        <v>21288</v>
      </c>
      <c r="D25" s="1">
        <v>19706</v>
      </c>
      <c r="E25" s="1">
        <v>18572</v>
      </c>
      <c r="F25" s="1">
        <v>16713</v>
      </c>
      <c r="H25" s="1" t="str" cm="1">
        <f t="array" ref="H25">INDEX($C$5:$F$5,0,MATCH(I25,C25:F25,0))</f>
        <v>SA</v>
      </c>
      <c r="I25" s="1">
        <f t="shared" si="0"/>
        <v>16713</v>
      </c>
      <c r="J25" s="142">
        <f t="shared" si="1"/>
        <v>5.3783102143757811E-2</v>
      </c>
      <c r="K25" s="2"/>
      <c r="L25" s="45">
        <v>200</v>
      </c>
      <c r="M25" s="45">
        <v>9</v>
      </c>
      <c r="N25" s="26">
        <v>15731</v>
      </c>
      <c r="O25" s="17">
        <v>15860</v>
      </c>
      <c r="P25" s="26"/>
      <c r="Q25" s="24">
        <v>15860</v>
      </c>
      <c r="R25" s="25">
        <v>15860</v>
      </c>
      <c r="S25" s="90">
        <v>0</v>
      </c>
      <c r="T25" s="51">
        <v>1.27</v>
      </c>
      <c r="U25" s="90">
        <v>-0.49</v>
      </c>
      <c r="V25" s="10"/>
      <c r="W25" s="26">
        <v>15870</v>
      </c>
      <c r="X25" s="47">
        <v>15870</v>
      </c>
      <c r="Y25" s="90">
        <v>0</v>
      </c>
      <c r="Z25" s="51">
        <v>0.84</v>
      </c>
      <c r="AA25" s="91">
        <v>-0.01</v>
      </c>
      <c r="AB25" s="10"/>
      <c r="AC25" s="24">
        <v>15860</v>
      </c>
      <c r="AD25" s="25">
        <v>15860</v>
      </c>
      <c r="AE25" s="90">
        <v>0</v>
      </c>
      <c r="AF25" s="51">
        <v>28.71</v>
      </c>
      <c r="AG25" s="90">
        <v>-33.6</v>
      </c>
      <c r="AH25" s="10"/>
    </row>
    <row r="26" spans="1:34" ht="15.75" x14ac:dyDescent="0.2">
      <c r="A26" s="2" t="s">
        <v>69</v>
      </c>
      <c r="C26" s="1">
        <v>20118</v>
      </c>
      <c r="D26" s="1">
        <v>18929</v>
      </c>
      <c r="E26" s="1">
        <v>17847</v>
      </c>
      <c r="F26" s="1">
        <v>15934</v>
      </c>
      <c r="H26" s="1" t="str" cm="1">
        <f t="array" ref="H26">INDEX($C$5:$F$5,0,MATCH(I26,C26:F26,0))</f>
        <v>SA</v>
      </c>
      <c r="I26" s="1">
        <f t="shared" si="0"/>
        <v>15934</v>
      </c>
      <c r="J26" s="142">
        <f t="shared" si="1"/>
        <v>4.1982736071148219E-2</v>
      </c>
      <c r="K26" s="2"/>
      <c r="L26" s="45">
        <v>200</v>
      </c>
      <c r="M26" s="45">
        <v>10</v>
      </c>
      <c r="N26" s="26">
        <v>15158</v>
      </c>
      <c r="O26" s="45">
        <v>15292</v>
      </c>
      <c r="P26" s="46"/>
      <c r="Q26" s="24">
        <v>15292</v>
      </c>
      <c r="R26" s="25">
        <v>15292</v>
      </c>
      <c r="S26" s="90">
        <v>0</v>
      </c>
      <c r="T26" s="93">
        <v>1.22</v>
      </c>
      <c r="U26" s="48">
        <v>-0.26</v>
      </c>
      <c r="V26" s="10"/>
      <c r="W26" s="46">
        <v>15302</v>
      </c>
      <c r="X26" s="47">
        <v>15309.2</v>
      </c>
      <c r="Y26" s="48">
        <v>-4.5199999999999996</v>
      </c>
      <c r="Z26" s="51">
        <v>1.22</v>
      </c>
      <c r="AA26" s="91">
        <v>-0.33</v>
      </c>
      <c r="AB26" s="10"/>
      <c r="AC26" s="24">
        <v>15292</v>
      </c>
      <c r="AD26" s="25">
        <v>15292</v>
      </c>
      <c r="AE26" s="90">
        <v>0</v>
      </c>
      <c r="AF26" s="51">
        <v>2.0299999999999998</v>
      </c>
      <c r="AG26" s="48">
        <v>-2.98</v>
      </c>
      <c r="AH26" s="10"/>
    </row>
    <row r="27" spans="1:34" s="2" customFormat="1" x14ac:dyDescent="0.2">
      <c r="C27" s="1"/>
      <c r="D27" s="1"/>
      <c r="E27" s="1"/>
      <c r="F27" s="1"/>
      <c r="H27" s="1"/>
      <c r="I27" s="1"/>
      <c r="J27" s="142"/>
      <c r="Q27" s="79"/>
    </row>
    <row r="28" spans="1:34" ht="15.75" x14ac:dyDescent="0.2">
      <c r="A28" s="2" t="s">
        <v>88</v>
      </c>
      <c r="C28" s="1">
        <v>52284</v>
      </c>
      <c r="D28" s="1">
        <v>49207</v>
      </c>
      <c r="E28" s="1">
        <v>46486</v>
      </c>
      <c r="F28" s="1">
        <v>44452</v>
      </c>
      <c r="H28" s="1" t="str" cm="1">
        <f t="array" ref="H28">INDEX($C$5:$F$5,0,MATCH(I28,C28:F28,0))</f>
        <v>SA</v>
      </c>
      <c r="I28" s="1">
        <f t="shared" si="0"/>
        <v>44452</v>
      </c>
      <c r="J28" s="142">
        <f t="shared" si="1"/>
        <v>0.13089271631007193</v>
      </c>
      <c r="K28" s="2"/>
      <c r="L28" s="94">
        <v>500</v>
      </c>
      <c r="M28" s="45">
        <v>1</v>
      </c>
      <c r="N28" s="46">
        <v>39076</v>
      </c>
      <c r="O28" s="73">
        <v>39307</v>
      </c>
      <c r="P28" s="18"/>
      <c r="Q28" s="46">
        <v>39332</v>
      </c>
      <c r="R28" s="47">
        <v>39340.1</v>
      </c>
      <c r="S28" s="90">
        <v>-4.28</v>
      </c>
      <c r="T28" s="51">
        <v>80.489999999999995</v>
      </c>
      <c r="U28" s="90">
        <v>-35.130000000000003</v>
      </c>
      <c r="V28" s="10"/>
      <c r="W28" s="46">
        <v>39352</v>
      </c>
      <c r="X28" s="47">
        <v>39352.800000000003</v>
      </c>
      <c r="Y28" s="48">
        <v>-0.42</v>
      </c>
      <c r="Z28" s="51">
        <v>6.23</v>
      </c>
      <c r="AA28" s="91">
        <v>-1.23</v>
      </c>
      <c r="AB28" s="10"/>
      <c r="AC28" s="24">
        <v>39307</v>
      </c>
      <c r="AD28" s="25">
        <v>39310.1</v>
      </c>
      <c r="AE28" s="48">
        <v>-4.5599999999999996</v>
      </c>
      <c r="AF28" s="51">
        <v>51.37</v>
      </c>
      <c r="AG28" s="48">
        <v>-48.07</v>
      </c>
      <c r="AH28" s="10"/>
    </row>
    <row r="29" spans="1:34" ht="15.75" x14ac:dyDescent="0.2">
      <c r="A29" s="2" t="s">
        <v>90</v>
      </c>
      <c r="C29" s="1">
        <v>53952</v>
      </c>
      <c r="D29" s="1">
        <v>50733</v>
      </c>
      <c r="E29" s="1">
        <v>47322</v>
      </c>
      <c r="F29" s="1">
        <v>45956</v>
      </c>
      <c r="H29" s="1" t="str" cm="1">
        <f t="array" ref="H29">INDEX($C$5:$F$5,0,MATCH(I29,C29:F29,0))</f>
        <v>SA</v>
      </c>
      <c r="I29" s="1">
        <f t="shared" si="0"/>
        <v>45956</v>
      </c>
      <c r="J29" s="142">
        <f t="shared" si="1"/>
        <v>0.1272843231044718</v>
      </c>
      <c r="K29" s="2"/>
      <c r="L29" s="45">
        <v>500</v>
      </c>
      <c r="M29" s="45">
        <v>2</v>
      </c>
      <c r="N29" s="46">
        <v>40365</v>
      </c>
      <c r="O29" s="73">
        <v>40767</v>
      </c>
      <c r="P29" s="18"/>
      <c r="Q29" s="46">
        <v>40769</v>
      </c>
      <c r="R29" s="47">
        <v>40770.300000000003</v>
      </c>
      <c r="S29" s="90">
        <v>-3.13</v>
      </c>
      <c r="T29" s="51">
        <v>24.04</v>
      </c>
      <c r="U29" s="90">
        <v>-24.77</v>
      </c>
      <c r="V29" s="10"/>
      <c r="W29" s="46">
        <v>40777</v>
      </c>
      <c r="X29" s="47">
        <v>40780.400000000001</v>
      </c>
      <c r="Y29" s="90">
        <v>-4.58</v>
      </c>
      <c r="Z29" s="51">
        <v>6.67</v>
      </c>
      <c r="AA29" s="91">
        <v>-1.26</v>
      </c>
      <c r="AB29" s="10"/>
      <c r="AC29" s="24">
        <v>40767</v>
      </c>
      <c r="AD29" s="25">
        <v>40774.9</v>
      </c>
      <c r="AE29" s="90">
        <v>-4.18</v>
      </c>
      <c r="AF29" s="51">
        <v>1.61</v>
      </c>
      <c r="AG29" s="48">
        <v>-3.44</v>
      </c>
      <c r="AH29" s="10"/>
    </row>
    <row r="30" spans="1:34" ht="15.75" x14ac:dyDescent="0.2">
      <c r="A30" s="2" t="s">
        <v>91</v>
      </c>
      <c r="C30" s="1">
        <v>52585</v>
      </c>
      <c r="D30" s="1">
        <v>49219</v>
      </c>
      <c r="E30" s="1">
        <v>47128</v>
      </c>
      <c r="F30" s="1">
        <v>45453</v>
      </c>
      <c r="H30" s="1" t="str" cm="1">
        <f t="array" ref="H30">INDEX($C$5:$F$5,0,MATCH(I30,C30:F30,0))</f>
        <v>SA</v>
      </c>
      <c r="I30" s="1">
        <f t="shared" si="0"/>
        <v>45453</v>
      </c>
      <c r="J30" s="142">
        <f t="shared" si="1"/>
        <v>0.1373770737932587</v>
      </c>
      <c r="K30" s="2"/>
      <c r="L30" s="45">
        <v>500</v>
      </c>
      <c r="M30" s="45">
        <v>3</v>
      </c>
      <c r="N30" s="46">
        <v>39705</v>
      </c>
      <c r="O30" s="45">
        <v>39963</v>
      </c>
      <c r="P30" s="46"/>
      <c r="Q30" s="24">
        <v>39963</v>
      </c>
      <c r="R30" s="25">
        <v>39963.300000000003</v>
      </c>
      <c r="S30" s="90">
        <v>-0.67</v>
      </c>
      <c r="T30" s="51">
        <v>65.14</v>
      </c>
      <c r="U30" s="90">
        <v>-51.53</v>
      </c>
      <c r="V30" s="10"/>
      <c r="W30" s="46">
        <v>39963</v>
      </c>
      <c r="X30" s="47">
        <v>39976.9</v>
      </c>
      <c r="Y30" s="90">
        <v>-32.71</v>
      </c>
      <c r="Z30" s="51">
        <v>5.25</v>
      </c>
      <c r="AA30" s="91">
        <v>-0.98</v>
      </c>
      <c r="AB30" s="10"/>
      <c r="AC30" s="46">
        <v>39964</v>
      </c>
      <c r="AD30" s="47">
        <v>39964</v>
      </c>
      <c r="AE30" s="90">
        <v>0</v>
      </c>
      <c r="AF30" s="51">
        <v>1.79</v>
      </c>
      <c r="AG30" s="48">
        <v>-1.26</v>
      </c>
      <c r="AH30" s="10"/>
    </row>
    <row r="31" spans="1:34" ht="15.75" x14ac:dyDescent="0.2">
      <c r="A31" s="2" t="s">
        <v>92</v>
      </c>
      <c r="C31" s="1">
        <v>52389</v>
      </c>
      <c r="D31" s="1">
        <v>48961</v>
      </c>
      <c r="E31" s="1">
        <v>46507</v>
      </c>
      <c r="F31" s="1">
        <v>44719</v>
      </c>
      <c r="H31" s="1" t="str" cm="1">
        <f t="array" ref="H31">INDEX($C$5:$F$5,0,MATCH(I31,C31:F31,0))</f>
        <v>SA</v>
      </c>
      <c r="I31" s="1">
        <f t="shared" si="0"/>
        <v>44719</v>
      </c>
      <c r="J31" s="142">
        <f t="shared" si="1"/>
        <v>0.14826036718449087</v>
      </c>
      <c r="K31" s="2"/>
      <c r="L31" s="94">
        <v>500</v>
      </c>
      <c r="M31" s="45">
        <v>4</v>
      </c>
      <c r="N31" s="46">
        <v>38870</v>
      </c>
      <c r="O31" s="45">
        <v>38945</v>
      </c>
      <c r="P31" s="46"/>
      <c r="Q31" s="24">
        <v>38945</v>
      </c>
      <c r="R31" s="25">
        <v>38957.800000000003</v>
      </c>
      <c r="S31" s="90">
        <v>-24.66</v>
      </c>
      <c r="T31" s="51">
        <v>21.08</v>
      </c>
      <c r="U31" s="90">
        <v>-23.51</v>
      </c>
      <c r="V31" s="10"/>
      <c r="W31" s="46">
        <v>39011</v>
      </c>
      <c r="X31" s="47">
        <v>39017.4</v>
      </c>
      <c r="Y31" s="90">
        <v>-3.6</v>
      </c>
      <c r="Z31" s="51">
        <v>9</v>
      </c>
      <c r="AA31" s="91">
        <v>-1.46</v>
      </c>
      <c r="AB31" s="10"/>
      <c r="AC31" s="46">
        <v>38992</v>
      </c>
      <c r="AD31" s="47">
        <v>39001.599999999999</v>
      </c>
      <c r="AE31" s="90">
        <v>-3.41</v>
      </c>
      <c r="AF31" s="51">
        <v>12.81</v>
      </c>
      <c r="AG31" s="48">
        <v>-20.64</v>
      </c>
      <c r="AH31" s="10"/>
    </row>
    <row r="32" spans="1:34" ht="15.75" x14ac:dyDescent="0.2">
      <c r="A32" s="2" t="s">
        <v>93</v>
      </c>
      <c r="C32" s="1">
        <v>52486</v>
      </c>
      <c r="D32" s="1">
        <v>49729</v>
      </c>
      <c r="E32" s="1">
        <v>47118</v>
      </c>
      <c r="F32" s="1">
        <v>45156</v>
      </c>
      <c r="H32" s="1" t="str" cm="1">
        <f t="array" ref="H32">INDEX($C$5:$F$5,0,MATCH(I32,C32:F32,0))</f>
        <v>SA</v>
      </c>
      <c r="I32" s="1">
        <f t="shared" si="0"/>
        <v>45156</v>
      </c>
      <c r="J32" s="142">
        <f t="shared" si="1"/>
        <v>0.13500062837752913</v>
      </c>
      <c r="K32" s="2"/>
      <c r="L32" s="45">
        <v>500</v>
      </c>
      <c r="M32" s="45">
        <v>5</v>
      </c>
      <c r="N32" s="46">
        <v>39708</v>
      </c>
      <c r="O32" s="45">
        <v>39785</v>
      </c>
      <c r="P32" s="46"/>
      <c r="Q32" s="46">
        <v>39785</v>
      </c>
      <c r="R32" s="47">
        <v>39794.300000000003</v>
      </c>
      <c r="S32" s="90">
        <v>-3.33</v>
      </c>
      <c r="T32" s="51">
        <v>65.459999999999994</v>
      </c>
      <c r="U32" s="48">
        <v>-44.67</v>
      </c>
      <c r="V32" s="10"/>
      <c r="W32" s="46">
        <v>39824</v>
      </c>
      <c r="X32" s="47">
        <v>39825.599999999999</v>
      </c>
      <c r="Y32" s="90">
        <v>-3.34</v>
      </c>
      <c r="Z32" s="51">
        <v>5.81</v>
      </c>
      <c r="AA32" s="90">
        <v>-0.27</v>
      </c>
      <c r="AB32" s="10"/>
      <c r="AC32" s="24">
        <v>39785</v>
      </c>
      <c r="AD32" s="25">
        <v>39788.300000000003</v>
      </c>
      <c r="AE32" s="90">
        <v>-5.31</v>
      </c>
      <c r="AF32" s="51">
        <v>4.47</v>
      </c>
      <c r="AG32" s="48">
        <v>-5.48</v>
      </c>
      <c r="AH32" s="10"/>
    </row>
    <row r="33" spans="1:34" ht="15.75" x14ac:dyDescent="0.2">
      <c r="A33" s="2" t="s">
        <v>94</v>
      </c>
      <c r="C33" s="1">
        <v>55744</v>
      </c>
      <c r="D33" s="1">
        <v>52987</v>
      </c>
      <c r="E33" s="1">
        <v>49832</v>
      </c>
      <c r="F33" s="1">
        <v>49119</v>
      </c>
      <c r="H33" s="1" t="str" cm="1">
        <f t="array" ref="H33">INDEX($C$5:$F$5,0,MATCH(I33,C33:F33,0))</f>
        <v>SA</v>
      </c>
      <c r="I33" s="1">
        <f t="shared" si="0"/>
        <v>49119</v>
      </c>
      <c r="J33" s="142">
        <f t="shared" si="1"/>
        <v>0.13975775013922398</v>
      </c>
      <c r="K33" s="2"/>
      <c r="L33" s="45">
        <v>500</v>
      </c>
      <c r="M33" s="45">
        <v>6</v>
      </c>
      <c r="N33" s="46">
        <v>42687</v>
      </c>
      <c r="O33" s="45">
        <v>43096</v>
      </c>
      <c r="P33" s="46"/>
      <c r="Q33" s="46">
        <v>43096</v>
      </c>
      <c r="R33" s="47">
        <v>43096.800000000003</v>
      </c>
      <c r="S33" s="90">
        <v>-2.5299999999999998</v>
      </c>
      <c r="T33" s="51">
        <v>40.67</v>
      </c>
      <c r="U33" s="90">
        <v>-29.74</v>
      </c>
      <c r="V33" s="10"/>
      <c r="W33" s="46">
        <v>43116</v>
      </c>
      <c r="X33" s="47">
        <v>43119</v>
      </c>
      <c r="Y33" s="90">
        <v>-4.83</v>
      </c>
      <c r="Z33" s="51">
        <v>6.54</v>
      </c>
      <c r="AA33" s="91">
        <v>-1.45</v>
      </c>
      <c r="AB33" s="10"/>
      <c r="AC33" s="24">
        <v>43096</v>
      </c>
      <c r="AD33" s="25">
        <v>43096</v>
      </c>
      <c r="AE33" s="90">
        <v>0</v>
      </c>
      <c r="AF33" s="51">
        <v>0.32</v>
      </c>
      <c r="AG33" s="48">
        <v>-0.28999999999999998</v>
      </c>
      <c r="AH33" s="10"/>
    </row>
    <row r="34" spans="1:34" ht="15.75" x14ac:dyDescent="0.2">
      <c r="A34" s="2" t="s">
        <v>95</v>
      </c>
      <c r="C34" s="1">
        <v>53594</v>
      </c>
      <c r="D34" s="1">
        <v>50669</v>
      </c>
      <c r="E34" s="1">
        <v>47623</v>
      </c>
      <c r="F34" s="1">
        <v>46938</v>
      </c>
      <c r="H34" s="1" t="str" cm="1">
        <f t="array" ref="H34">INDEX($C$5:$F$5,0,MATCH(I34,C34:F34,0))</f>
        <v>SA</v>
      </c>
      <c r="I34" s="1">
        <f t="shared" si="0"/>
        <v>46938</v>
      </c>
      <c r="J34" s="142">
        <f t="shared" si="1"/>
        <v>0.13632072045900201</v>
      </c>
      <c r="K34" s="2"/>
      <c r="L34" s="45">
        <v>500</v>
      </c>
      <c r="M34" s="45">
        <v>7</v>
      </c>
      <c r="N34" s="46">
        <v>41123</v>
      </c>
      <c r="O34" s="73">
        <v>41307</v>
      </c>
      <c r="P34" s="18"/>
      <c r="Q34" s="46">
        <v>41317</v>
      </c>
      <c r="R34" s="47">
        <v>41330.1</v>
      </c>
      <c r="S34" s="90">
        <v>-9.94</v>
      </c>
      <c r="T34" s="51">
        <v>82.49</v>
      </c>
      <c r="U34" s="90">
        <v>-43.65</v>
      </c>
      <c r="V34" s="10"/>
      <c r="W34" s="46">
        <v>41416</v>
      </c>
      <c r="X34" s="47">
        <v>41424</v>
      </c>
      <c r="Y34" s="90">
        <v>-4.22</v>
      </c>
      <c r="Z34" s="51">
        <v>6.5</v>
      </c>
      <c r="AA34" s="91">
        <v>-0.64</v>
      </c>
      <c r="AB34" s="10"/>
      <c r="AC34" s="24">
        <v>41307</v>
      </c>
      <c r="AD34" s="25">
        <v>41319.9</v>
      </c>
      <c r="AE34" s="90">
        <v>-10.039999999999999</v>
      </c>
      <c r="AF34" s="51">
        <v>51.57</v>
      </c>
      <c r="AG34" s="48">
        <v>-40.47</v>
      </c>
      <c r="AH34" s="10"/>
    </row>
    <row r="35" spans="1:34" ht="15.75" x14ac:dyDescent="0.2">
      <c r="A35" s="2" t="s">
        <v>96</v>
      </c>
      <c r="C35" s="1">
        <v>52435</v>
      </c>
      <c r="D35" s="1">
        <v>48845</v>
      </c>
      <c r="E35" s="1">
        <v>46387</v>
      </c>
      <c r="F35" s="1">
        <v>44965</v>
      </c>
      <c r="H35" s="1" t="str" cm="1">
        <f t="array" ref="H35">INDEX($C$5:$F$5,0,MATCH(I35,C35:F35,0))</f>
        <v>SA</v>
      </c>
      <c r="I35" s="1">
        <f t="shared" si="0"/>
        <v>44965</v>
      </c>
      <c r="J35" s="142">
        <f t="shared" si="1"/>
        <v>0.13102424791226475</v>
      </c>
      <c r="K35" s="2"/>
      <c r="L35" s="45">
        <v>500</v>
      </c>
      <c r="M35" s="45">
        <v>8</v>
      </c>
      <c r="N35" s="46">
        <v>39586</v>
      </c>
      <c r="O35" s="73">
        <v>39756</v>
      </c>
      <c r="P35" s="18"/>
      <c r="Q35" s="46">
        <v>39788</v>
      </c>
      <c r="R35" s="47">
        <v>39794.699999999997</v>
      </c>
      <c r="S35" s="90">
        <v>-4.03</v>
      </c>
      <c r="T35" s="51">
        <v>104.73</v>
      </c>
      <c r="U35" s="90">
        <v>-27.26</v>
      </c>
      <c r="V35" s="10"/>
      <c r="W35" s="46">
        <v>39865</v>
      </c>
      <c r="X35" s="47">
        <v>39865.4</v>
      </c>
      <c r="Y35" s="90">
        <v>-0.7</v>
      </c>
      <c r="Z35" s="51">
        <v>7.87</v>
      </c>
      <c r="AA35" s="91">
        <v>-0.74</v>
      </c>
      <c r="AB35" s="10"/>
      <c r="AC35" s="24">
        <v>39756</v>
      </c>
      <c r="AD35" s="25">
        <v>39758</v>
      </c>
      <c r="AE35" s="90">
        <v>-4.22</v>
      </c>
      <c r="AF35" s="51">
        <v>4.7300000000000004</v>
      </c>
      <c r="AG35" s="48">
        <v>-5.17</v>
      </c>
      <c r="AH35" s="10"/>
    </row>
    <row r="36" spans="1:34" ht="15.75" x14ac:dyDescent="0.2">
      <c r="A36" s="2" t="s">
        <v>97</v>
      </c>
      <c r="C36" s="1">
        <v>53687</v>
      </c>
      <c r="D36" s="1">
        <v>49996</v>
      </c>
      <c r="E36" s="1">
        <v>47624</v>
      </c>
      <c r="F36" s="1">
        <v>45848</v>
      </c>
      <c r="H36" s="1" t="str" cm="1">
        <f t="array" ref="H36">INDEX($C$5:$F$5,0,MATCH(I36,C36:F36,0))</f>
        <v>SA</v>
      </c>
      <c r="I36" s="1">
        <f t="shared" si="0"/>
        <v>45848</v>
      </c>
      <c r="J36" s="142">
        <f t="shared" si="1"/>
        <v>0.14146292884529199</v>
      </c>
      <c r="K36" s="2"/>
      <c r="L36" s="45">
        <v>500</v>
      </c>
      <c r="M36" s="45">
        <v>9</v>
      </c>
      <c r="N36" s="46">
        <v>39706</v>
      </c>
      <c r="O36" s="45">
        <v>40166</v>
      </c>
      <c r="P36" s="46"/>
      <c r="Q36" s="24">
        <v>40166</v>
      </c>
      <c r="R36" s="25">
        <v>40174.300000000003</v>
      </c>
      <c r="S36" s="90">
        <v>-5.58</v>
      </c>
      <c r="T36" s="51">
        <v>68.73</v>
      </c>
      <c r="U36" s="90">
        <v>-37.520000000000003</v>
      </c>
      <c r="V36" s="10"/>
      <c r="W36" s="46">
        <v>40197</v>
      </c>
      <c r="X36" s="47">
        <v>40202.1</v>
      </c>
      <c r="Y36" s="90">
        <v>-5.38</v>
      </c>
      <c r="Z36" s="51">
        <v>5.42</v>
      </c>
      <c r="AA36" s="91">
        <v>-0.52</v>
      </c>
      <c r="AB36" s="10"/>
      <c r="AC36" s="46">
        <v>40191</v>
      </c>
      <c r="AD36" s="47">
        <v>40200.1</v>
      </c>
      <c r="AE36" s="90">
        <v>-5.74</v>
      </c>
      <c r="AF36" s="51">
        <v>23.69</v>
      </c>
      <c r="AG36" s="48">
        <v>-36.630000000000003</v>
      </c>
      <c r="AH36" s="10"/>
    </row>
    <row r="37" spans="1:34" ht="15.75" x14ac:dyDescent="0.2">
      <c r="A37" s="2" t="s">
        <v>89</v>
      </c>
      <c r="C37" s="1">
        <v>54334</v>
      </c>
      <c r="D37" s="1">
        <v>50418</v>
      </c>
      <c r="E37" s="1">
        <v>48260</v>
      </c>
      <c r="F37" s="1">
        <v>46913</v>
      </c>
      <c r="H37" s="1" t="str" cm="1">
        <f t="array" ref="H37">INDEX($C$5:$F$5,0,MATCH(I37,C37:F37,0))</f>
        <v>SA</v>
      </c>
      <c r="I37" s="1">
        <f t="shared" si="0"/>
        <v>46913</v>
      </c>
      <c r="J37" s="142">
        <f t="shared" si="1"/>
        <v>0.14293719241826253</v>
      </c>
      <c r="K37" s="2"/>
      <c r="L37" s="45">
        <v>500</v>
      </c>
      <c r="M37" s="45">
        <v>10</v>
      </c>
      <c r="N37" s="46">
        <v>40630</v>
      </c>
      <c r="O37" s="45">
        <v>41046</v>
      </c>
      <c r="P37" s="46"/>
      <c r="Q37" s="24">
        <v>41046</v>
      </c>
      <c r="R37" s="25">
        <v>41046</v>
      </c>
      <c r="S37" s="90">
        <v>0</v>
      </c>
      <c r="T37" s="51">
        <v>14.54</v>
      </c>
      <c r="U37" s="90">
        <v>-43.11</v>
      </c>
      <c r="V37" s="10"/>
      <c r="W37" s="24">
        <v>41046</v>
      </c>
      <c r="X37" s="25">
        <v>41046</v>
      </c>
      <c r="Y37" s="90">
        <v>0</v>
      </c>
      <c r="Z37" s="51">
        <v>6.3</v>
      </c>
      <c r="AA37" s="91">
        <v>-0.79</v>
      </c>
      <c r="AB37" s="10"/>
      <c r="AC37" s="24">
        <v>41046</v>
      </c>
      <c r="AD37" s="25">
        <v>41046</v>
      </c>
      <c r="AE37" s="90">
        <v>0</v>
      </c>
      <c r="AF37" s="51">
        <v>19.670000000000002</v>
      </c>
      <c r="AG37" s="48">
        <v>-24.32</v>
      </c>
      <c r="AH37" s="10"/>
    </row>
    <row r="38" spans="1:34" s="2" customFormat="1" x14ac:dyDescent="0.2">
      <c r="C38" s="1"/>
      <c r="D38" s="1"/>
      <c r="E38" s="1"/>
      <c r="F38" s="1"/>
      <c r="H38" s="1"/>
      <c r="I38" s="1"/>
      <c r="J38" s="142"/>
      <c r="Q38" s="79"/>
    </row>
    <row r="39" spans="1:34" ht="15.75" x14ac:dyDescent="0.2">
      <c r="A39" s="2" t="s">
        <v>58</v>
      </c>
      <c r="C39" s="1">
        <v>106735</v>
      </c>
      <c r="D39" s="1">
        <v>100699</v>
      </c>
      <c r="E39" s="1">
        <v>96120</v>
      </c>
      <c r="F39" s="1">
        <v>93957</v>
      </c>
      <c r="H39" s="1" t="str" cm="1">
        <f t="array" ref="H39">INDEX($C$5:$F$5,0,MATCH(I39,C39:F39,0))</f>
        <v>SA</v>
      </c>
      <c r="I39" s="1">
        <f t="shared" si="0"/>
        <v>93957</v>
      </c>
      <c r="J39" s="142">
        <f t="shared" si="1"/>
        <v>0.15344103709887302</v>
      </c>
      <c r="K39" s="2"/>
      <c r="L39" s="45">
        <v>1000</v>
      </c>
      <c r="M39" s="17">
        <v>1</v>
      </c>
      <c r="N39" s="46">
        <v>81283</v>
      </c>
      <c r="O39" s="73">
        <v>81458</v>
      </c>
      <c r="P39" s="18"/>
      <c r="Q39" s="46">
        <v>81466</v>
      </c>
      <c r="R39" s="47">
        <v>81478.2</v>
      </c>
      <c r="S39" s="90">
        <v>-12.75</v>
      </c>
      <c r="T39" s="51">
        <v>57.91</v>
      </c>
      <c r="U39" s="90">
        <v>-43.24</v>
      </c>
      <c r="V39" s="10"/>
      <c r="W39" s="46">
        <v>81480</v>
      </c>
      <c r="X39" s="47">
        <v>81481.7</v>
      </c>
      <c r="Y39" s="90">
        <v>-3.33</v>
      </c>
      <c r="Z39" s="51">
        <v>22.2</v>
      </c>
      <c r="AA39" s="91">
        <v>-4.21</v>
      </c>
      <c r="AB39" s="10"/>
      <c r="AC39" s="24">
        <v>81458</v>
      </c>
      <c r="AD39" s="25">
        <v>81458.600000000006</v>
      </c>
      <c r="AE39" s="48">
        <v>-0.52</v>
      </c>
      <c r="AF39" s="18" t="s">
        <v>33</v>
      </c>
      <c r="AG39" s="48">
        <v>-0.01</v>
      </c>
      <c r="AH39" s="10"/>
    </row>
    <row r="40" spans="1:34" ht="15.75" x14ac:dyDescent="0.2">
      <c r="A40" s="2" t="s">
        <v>60</v>
      </c>
      <c r="C40" s="1">
        <v>105435</v>
      </c>
      <c r="D40" s="1">
        <v>98380</v>
      </c>
      <c r="E40" s="1">
        <v>94985</v>
      </c>
      <c r="F40" s="1">
        <v>92423</v>
      </c>
      <c r="H40" s="1" t="str" cm="1">
        <f t="array" ref="H40">INDEX($C$5:$F$5,0,MATCH(I40,C40:F40,0))</f>
        <v>SA</v>
      </c>
      <c r="I40" s="1">
        <f t="shared" si="0"/>
        <v>92423</v>
      </c>
      <c r="J40" s="142">
        <f t="shared" si="1"/>
        <v>0.17701819848961442</v>
      </c>
      <c r="K40" s="2"/>
      <c r="L40" s="45">
        <v>1000</v>
      </c>
      <c r="M40" s="45">
        <v>2</v>
      </c>
      <c r="N40" s="46">
        <v>78059</v>
      </c>
      <c r="O40" s="45">
        <v>78523</v>
      </c>
      <c r="P40" s="46"/>
      <c r="Q40" s="24">
        <v>78523</v>
      </c>
      <c r="R40" s="25">
        <v>78547.8</v>
      </c>
      <c r="S40" s="90">
        <v>-24.37</v>
      </c>
      <c r="T40" s="51">
        <v>98.3</v>
      </c>
      <c r="U40" s="90">
        <v>-53.25</v>
      </c>
      <c r="V40" s="10"/>
      <c r="W40" s="46">
        <v>78533</v>
      </c>
      <c r="X40" s="47">
        <v>78563.5</v>
      </c>
      <c r="Y40" s="90">
        <v>-30.22</v>
      </c>
      <c r="Z40" s="51">
        <v>258.49</v>
      </c>
      <c r="AA40" s="91">
        <v>-317.33999999999997</v>
      </c>
      <c r="AB40" s="10"/>
      <c r="AC40" s="46">
        <v>78593</v>
      </c>
      <c r="AD40" s="47">
        <v>78593.8</v>
      </c>
      <c r="AE40" s="90">
        <v>-0.42</v>
      </c>
      <c r="AF40" s="51">
        <v>16.239999999999998</v>
      </c>
      <c r="AG40" s="48">
        <v>-34.409999999999997</v>
      </c>
      <c r="AH40" s="10"/>
    </row>
    <row r="41" spans="1:34" ht="15.75" x14ac:dyDescent="0.2">
      <c r="A41" s="2" t="s">
        <v>61</v>
      </c>
      <c r="C41" s="1">
        <v>108510</v>
      </c>
      <c r="D41" s="1">
        <v>101147</v>
      </c>
      <c r="E41" s="1">
        <v>98769</v>
      </c>
      <c r="F41" s="1">
        <v>94661</v>
      </c>
      <c r="H41" s="1" t="str" cm="1">
        <f t="array" ref="H41">INDEX($C$5:$F$5,0,MATCH(I41,C41:F41,0))</f>
        <v>SA</v>
      </c>
      <c r="I41" s="1">
        <f t="shared" si="0"/>
        <v>94661</v>
      </c>
      <c r="J41" s="142">
        <f t="shared" si="1"/>
        <v>0.16085794172471313</v>
      </c>
      <c r="K41" s="2"/>
      <c r="L41" s="45">
        <v>1000</v>
      </c>
      <c r="M41" s="94">
        <v>3</v>
      </c>
      <c r="N41" s="46">
        <v>80887</v>
      </c>
      <c r="O41" s="45">
        <v>81544</v>
      </c>
      <c r="P41" s="46"/>
      <c r="Q41" s="24">
        <v>81544</v>
      </c>
      <c r="R41" s="25">
        <v>81564.5</v>
      </c>
      <c r="S41" s="48">
        <v>-13.88</v>
      </c>
      <c r="T41" s="51">
        <v>61.34</v>
      </c>
      <c r="U41" s="90">
        <v>-44.78</v>
      </c>
      <c r="V41" s="10"/>
      <c r="W41" s="46">
        <v>81584</v>
      </c>
      <c r="X41" s="47">
        <v>81607.600000000006</v>
      </c>
      <c r="Y41" s="90">
        <v>-20.71</v>
      </c>
      <c r="Z41" s="51">
        <v>27.17</v>
      </c>
      <c r="AA41" s="91">
        <v>-18.149999999999999</v>
      </c>
      <c r="AB41" s="10"/>
      <c r="AC41" s="46">
        <v>81619</v>
      </c>
      <c r="AD41" s="47">
        <v>81623.8</v>
      </c>
      <c r="AE41" s="90">
        <v>-5.01</v>
      </c>
      <c r="AF41" s="51">
        <v>28.25</v>
      </c>
      <c r="AG41" s="48">
        <v>-45.9</v>
      </c>
      <c r="AH41" s="10"/>
    </row>
    <row r="42" spans="1:34" ht="15.75" x14ac:dyDescent="0.2">
      <c r="A42" s="2" t="s">
        <v>62</v>
      </c>
      <c r="C42" s="1">
        <v>106714</v>
      </c>
      <c r="D42" s="1">
        <v>99607</v>
      </c>
      <c r="E42" s="1">
        <v>96671</v>
      </c>
      <c r="F42" s="1">
        <v>93664</v>
      </c>
      <c r="H42" s="1" t="str" cm="1">
        <f t="array" ref="H42">INDEX($C$5:$F$5,0,MATCH(I42,C42:F42,0))</f>
        <v>SA</v>
      </c>
      <c r="I42" s="1">
        <f t="shared" si="0"/>
        <v>93664</v>
      </c>
      <c r="J42" s="142">
        <f t="shared" si="1"/>
        <v>0.16693452937145703</v>
      </c>
      <c r="K42" s="2"/>
      <c r="L42" s="45">
        <v>1000</v>
      </c>
      <c r="M42" s="45">
        <v>4</v>
      </c>
      <c r="N42" s="46">
        <v>79753</v>
      </c>
      <c r="O42" s="73">
        <v>80265</v>
      </c>
      <c r="P42" s="18"/>
      <c r="Q42" s="46">
        <v>80267</v>
      </c>
      <c r="R42" s="47">
        <v>80285.8</v>
      </c>
      <c r="S42" s="90">
        <v>-13.71</v>
      </c>
      <c r="T42" s="51">
        <v>70.900000000000006</v>
      </c>
      <c r="U42" s="90">
        <v>-43.35</v>
      </c>
      <c r="V42" s="10"/>
      <c r="W42" s="46">
        <v>80288</v>
      </c>
      <c r="X42" s="47">
        <v>80306.399999999994</v>
      </c>
      <c r="Y42" s="90">
        <v>-7.5</v>
      </c>
      <c r="Z42" s="51">
        <v>20.29</v>
      </c>
      <c r="AA42" s="91">
        <v>-1.72</v>
      </c>
      <c r="AB42" s="10"/>
      <c r="AC42" s="24">
        <v>80265</v>
      </c>
      <c r="AD42" s="25">
        <v>80278.3</v>
      </c>
      <c r="AE42" s="90">
        <v>-6.5</v>
      </c>
      <c r="AF42" s="51">
        <v>0.02</v>
      </c>
      <c r="AG42" s="48">
        <v>-0.02</v>
      </c>
      <c r="AH42" s="10"/>
    </row>
    <row r="43" spans="1:34" ht="15.75" x14ac:dyDescent="0.2">
      <c r="A43" s="2" t="s">
        <v>63</v>
      </c>
      <c r="C43" s="1">
        <v>108141</v>
      </c>
      <c r="D43" s="1">
        <v>101147</v>
      </c>
      <c r="E43" s="1">
        <v>98531</v>
      </c>
      <c r="F43" s="1">
        <v>94982</v>
      </c>
      <c r="H43" s="1" t="str" cm="1">
        <f t="array" ref="H43">INDEX($C$5:$F$5,0,MATCH(I43,C43:F43,0))</f>
        <v>SA</v>
      </c>
      <c r="I43" s="1">
        <f t="shared" si="0"/>
        <v>94982</v>
      </c>
      <c r="J43" s="142">
        <f t="shared" si="1"/>
        <v>0.17151808179979278</v>
      </c>
      <c r="K43" s="2"/>
      <c r="L43" s="45">
        <v>1000</v>
      </c>
      <c r="M43" s="45">
        <v>5</v>
      </c>
      <c r="N43" s="46">
        <v>80295</v>
      </c>
      <c r="O43" s="45">
        <v>81076</v>
      </c>
      <c r="P43" s="46"/>
      <c r="Q43" s="24">
        <v>81076</v>
      </c>
      <c r="R43" s="25">
        <v>81083.600000000006</v>
      </c>
      <c r="S43" s="90">
        <v>-5.25</v>
      </c>
      <c r="T43" s="51">
        <v>18.89</v>
      </c>
      <c r="U43" s="90">
        <v>-30.25</v>
      </c>
      <c r="V43" s="10"/>
      <c r="W43" s="46">
        <v>81086</v>
      </c>
      <c r="X43" s="47">
        <v>81104.800000000003</v>
      </c>
      <c r="Y43" s="90">
        <v>-34.630000000000003</v>
      </c>
      <c r="Z43" s="51">
        <v>20.68</v>
      </c>
      <c r="AA43" s="91">
        <v>-0.56999999999999995</v>
      </c>
      <c r="AB43" s="10"/>
      <c r="AC43" s="46">
        <v>81132</v>
      </c>
      <c r="AD43" s="47">
        <v>81177.2</v>
      </c>
      <c r="AE43" s="90">
        <v>-36.619999999999997</v>
      </c>
      <c r="AF43" s="51">
        <v>21.19</v>
      </c>
      <c r="AG43" s="48">
        <v>-22.17</v>
      </c>
      <c r="AH43" s="10"/>
    </row>
    <row r="44" spans="1:34" ht="15.75" x14ac:dyDescent="0.2">
      <c r="A44" s="2" t="s">
        <v>64</v>
      </c>
      <c r="C44" s="1">
        <v>107244</v>
      </c>
      <c r="D44" s="1">
        <v>100624</v>
      </c>
      <c r="E44" s="1">
        <v>97387</v>
      </c>
      <c r="F44" s="1">
        <v>94885</v>
      </c>
      <c r="H44" s="1" t="str" cm="1">
        <f t="array" ref="H44">INDEX($C$5:$F$5,0,MATCH(I44,C44:F44,0))</f>
        <v>SA</v>
      </c>
      <c r="I44" s="1">
        <f t="shared" si="0"/>
        <v>94885</v>
      </c>
      <c r="J44" s="142">
        <f t="shared" si="1"/>
        <v>0.16662363370341682</v>
      </c>
      <c r="K44" s="2"/>
      <c r="L44" s="45">
        <v>1000</v>
      </c>
      <c r="M44" s="45">
        <v>6</v>
      </c>
      <c r="N44" s="46">
        <v>81072</v>
      </c>
      <c r="O44" s="73">
        <v>81333</v>
      </c>
      <c r="P44" s="18"/>
      <c r="Q44" s="46">
        <v>81353</v>
      </c>
      <c r="R44" s="47">
        <v>81374</v>
      </c>
      <c r="S44" s="90">
        <v>-13.81</v>
      </c>
      <c r="T44" s="51">
        <v>35.6</v>
      </c>
      <c r="U44" s="90">
        <v>-26.78</v>
      </c>
      <c r="V44" s="10"/>
      <c r="W44" s="46">
        <v>81388</v>
      </c>
      <c r="X44" s="47">
        <v>81388</v>
      </c>
      <c r="Y44" s="90">
        <v>0</v>
      </c>
      <c r="Z44" s="27">
        <v>19.05</v>
      </c>
      <c r="AA44" s="90">
        <v>-0.28000000000000003</v>
      </c>
      <c r="AB44" s="10"/>
      <c r="AC44" s="24">
        <v>81333</v>
      </c>
      <c r="AD44" s="25">
        <v>81335</v>
      </c>
      <c r="AE44" s="90">
        <v>-4.22</v>
      </c>
      <c r="AF44" s="51">
        <v>35.229999999999997</v>
      </c>
      <c r="AG44" s="48">
        <v>-41.35</v>
      </c>
      <c r="AH44" s="10"/>
    </row>
    <row r="45" spans="1:34" ht="15.75" x14ac:dyDescent="0.2">
      <c r="A45" s="2" t="s">
        <v>65</v>
      </c>
      <c r="C45" s="1">
        <v>105979</v>
      </c>
      <c r="D45" s="1">
        <v>100127</v>
      </c>
      <c r="E45" s="1">
        <v>97431</v>
      </c>
      <c r="F45" s="1">
        <v>94458</v>
      </c>
      <c r="H45" s="1" t="str" cm="1">
        <f t="array" ref="H45">INDEX($C$5:$F$5,0,MATCH(I45,C45:F45,0))</f>
        <v>SA</v>
      </c>
      <c r="I45" s="1">
        <f t="shared" si="0"/>
        <v>94458</v>
      </c>
      <c r="J45" s="142">
        <f t="shared" si="1"/>
        <v>0.1632758620689656</v>
      </c>
      <c r="K45" s="2"/>
      <c r="L45" s="45">
        <v>1000</v>
      </c>
      <c r="M45" s="45">
        <v>7</v>
      </c>
      <c r="N45" s="46">
        <v>80754</v>
      </c>
      <c r="O45" s="73">
        <v>81200</v>
      </c>
      <c r="P45" s="18"/>
      <c r="Q45" s="46">
        <v>81206</v>
      </c>
      <c r="R45" s="47">
        <v>81215.5</v>
      </c>
      <c r="S45" s="90">
        <v>-9.23</v>
      </c>
      <c r="T45" s="51">
        <v>99.66</v>
      </c>
      <c r="U45" s="48">
        <v>-36.01</v>
      </c>
      <c r="V45" s="10"/>
      <c r="W45" s="46">
        <v>81231</v>
      </c>
      <c r="X45" s="47">
        <v>81231</v>
      </c>
      <c r="Y45" s="90">
        <v>0</v>
      </c>
      <c r="Z45" s="51">
        <v>19.649999999999999</v>
      </c>
      <c r="AA45" s="91">
        <v>-0.53</v>
      </c>
      <c r="AB45" s="10"/>
      <c r="AC45" s="24">
        <v>81200</v>
      </c>
      <c r="AD45" s="25">
        <v>81200</v>
      </c>
      <c r="AE45" s="90">
        <v>0</v>
      </c>
      <c r="AF45" s="51">
        <v>34.6</v>
      </c>
      <c r="AG45" s="48">
        <v>-31.08</v>
      </c>
      <c r="AH45" s="10"/>
    </row>
    <row r="46" spans="1:34" ht="15.75" x14ac:dyDescent="0.2">
      <c r="A46" s="2" t="s">
        <v>66</v>
      </c>
      <c r="C46" s="1">
        <v>107604</v>
      </c>
      <c r="D46" s="1">
        <v>101452</v>
      </c>
      <c r="E46" s="1">
        <v>97735</v>
      </c>
      <c r="F46" s="1">
        <v>94936</v>
      </c>
      <c r="H46" s="1" t="str" cm="1">
        <f t="array" ref="H46">INDEX($C$5:$F$5,0,MATCH(I46,C46:F46,0))</f>
        <v>SA</v>
      </c>
      <c r="I46" s="1">
        <f t="shared" si="0"/>
        <v>94936</v>
      </c>
      <c r="J46" s="142">
        <f t="shared" si="1"/>
        <v>0.17351265157789353</v>
      </c>
      <c r="K46" s="2"/>
      <c r="L46" s="45">
        <v>1000</v>
      </c>
      <c r="M46" s="45">
        <v>8</v>
      </c>
      <c r="N46" s="46">
        <v>80061</v>
      </c>
      <c r="O46" s="45">
        <v>80899</v>
      </c>
      <c r="P46" s="46"/>
      <c r="Q46" s="24">
        <v>80899</v>
      </c>
      <c r="R46" s="25">
        <v>80954.100000000006</v>
      </c>
      <c r="S46" s="90">
        <v>-21.55</v>
      </c>
      <c r="T46" s="51">
        <v>64.680000000000007</v>
      </c>
      <c r="U46" s="90">
        <v>-52.55</v>
      </c>
      <c r="V46" s="10"/>
      <c r="W46" s="46">
        <v>80974</v>
      </c>
      <c r="X46" s="47">
        <v>80977.2</v>
      </c>
      <c r="Y46" s="90">
        <v>-4.13</v>
      </c>
      <c r="Z46" s="51">
        <v>65.5</v>
      </c>
      <c r="AA46" s="91">
        <v>-54.12</v>
      </c>
      <c r="AB46" s="10"/>
      <c r="AC46" s="46">
        <v>81001</v>
      </c>
      <c r="AD46" s="47">
        <v>81002.2</v>
      </c>
      <c r="AE46" s="90">
        <v>-0.63</v>
      </c>
      <c r="AF46" s="51">
        <v>53.2</v>
      </c>
      <c r="AG46" s="48">
        <v>-47.64</v>
      </c>
      <c r="AH46" s="10"/>
    </row>
    <row r="47" spans="1:34" ht="15.75" x14ac:dyDescent="0.2">
      <c r="A47" s="2" t="s">
        <v>67</v>
      </c>
      <c r="C47" s="1">
        <v>105571</v>
      </c>
      <c r="D47" s="1">
        <v>98602</v>
      </c>
      <c r="E47" s="1">
        <v>96552</v>
      </c>
      <c r="F47" s="1">
        <v>91709</v>
      </c>
      <c r="H47" s="1" t="str" cm="1">
        <f t="array" ref="H47">INDEX($C$5:$F$5,0,MATCH(I47,C47:F47,0))</f>
        <v>SA</v>
      </c>
      <c r="I47" s="1">
        <f t="shared" si="0"/>
        <v>91709</v>
      </c>
      <c r="J47" s="142">
        <f t="shared" si="1"/>
        <v>0.17004120896645869</v>
      </c>
      <c r="K47" s="2"/>
      <c r="L47" s="45">
        <v>1000</v>
      </c>
      <c r="M47" s="45">
        <v>9</v>
      </c>
      <c r="N47" s="46">
        <v>77973</v>
      </c>
      <c r="O47" s="73">
        <v>78381</v>
      </c>
      <c r="P47" s="18"/>
      <c r="Q47" s="46">
        <v>78396</v>
      </c>
      <c r="R47" s="47">
        <v>78419.7</v>
      </c>
      <c r="S47" s="90">
        <v>-11.52</v>
      </c>
      <c r="T47" s="51">
        <v>49.13</v>
      </c>
      <c r="U47" s="48">
        <v>-37.79</v>
      </c>
      <c r="V47" s="10"/>
      <c r="W47" s="46">
        <v>78437</v>
      </c>
      <c r="X47" s="47">
        <v>78440.7</v>
      </c>
      <c r="Y47" s="90">
        <v>-2.4500000000000002</v>
      </c>
      <c r="Z47" s="51">
        <v>26.55</v>
      </c>
      <c r="AA47" s="90">
        <v>-4.99</v>
      </c>
      <c r="AB47" s="10"/>
      <c r="AC47" s="24">
        <v>78381</v>
      </c>
      <c r="AD47" s="25">
        <v>78384.3</v>
      </c>
      <c r="AE47" s="90">
        <v>-5.0999999999999996</v>
      </c>
      <c r="AF47" s="51">
        <v>25.6</v>
      </c>
      <c r="AG47" s="48">
        <v>-32.89</v>
      </c>
      <c r="AH47" s="10"/>
    </row>
    <row r="48" spans="1:34" ht="15.75" x14ac:dyDescent="0.2">
      <c r="A48" s="2" t="s">
        <v>59</v>
      </c>
      <c r="C48" s="1">
        <v>109812</v>
      </c>
      <c r="D48" s="1">
        <v>102646</v>
      </c>
      <c r="E48" s="1">
        <v>100730</v>
      </c>
      <c r="F48" s="1">
        <v>96570</v>
      </c>
      <c r="H48" s="1" t="str" cm="1">
        <f t="array" ref="H48">INDEX($C$5:$F$5,0,MATCH(I48,C48:F48,0))</f>
        <v>SA</v>
      </c>
      <c r="I48" s="1">
        <f t="shared" si="0"/>
        <v>96570</v>
      </c>
      <c r="J48" s="142">
        <f t="shared" si="1"/>
        <v>0.14236706689536871</v>
      </c>
      <c r="K48" s="2"/>
      <c r="L48" s="45">
        <v>1000</v>
      </c>
      <c r="M48" s="45">
        <v>10</v>
      </c>
      <c r="N48" s="46">
        <v>84158</v>
      </c>
      <c r="O48" s="73">
        <v>84535</v>
      </c>
      <c r="P48" s="18"/>
      <c r="Q48" s="46">
        <v>84540</v>
      </c>
      <c r="R48" s="47">
        <v>84574.3</v>
      </c>
      <c r="S48" s="90">
        <v>-44.19</v>
      </c>
      <c r="T48" s="51">
        <v>76.69</v>
      </c>
      <c r="U48" s="90">
        <v>-48.13</v>
      </c>
      <c r="V48" s="10"/>
      <c r="W48" s="46">
        <v>84650</v>
      </c>
      <c r="X48" s="47">
        <v>84650</v>
      </c>
      <c r="Y48" s="90">
        <v>0</v>
      </c>
      <c r="Z48" s="27">
        <v>19.809999999999999</v>
      </c>
      <c r="AA48" s="91">
        <v>-0.41</v>
      </c>
      <c r="AB48" s="10"/>
      <c r="AC48" s="24">
        <v>84535</v>
      </c>
      <c r="AD48" s="25">
        <v>84550.6</v>
      </c>
      <c r="AE48" s="90">
        <v>-8.6300000000000008</v>
      </c>
      <c r="AF48" s="51">
        <v>71.400000000000006</v>
      </c>
      <c r="AG48" s="48">
        <v>-38.299999999999997</v>
      </c>
      <c r="AH48" s="10"/>
    </row>
    <row r="49" spans="1:34" s="2" customFormat="1" x14ac:dyDescent="0.2">
      <c r="C49" s="1"/>
      <c r="D49" s="1"/>
      <c r="E49" s="1"/>
      <c r="F49" s="1"/>
      <c r="H49" s="1"/>
      <c r="I49" s="1"/>
      <c r="J49" s="142"/>
      <c r="Q49" s="79"/>
    </row>
    <row r="50" spans="1:34" ht="15.75" x14ac:dyDescent="0.2">
      <c r="A50" s="2" t="s">
        <v>78</v>
      </c>
      <c r="C50" s="1">
        <v>213672</v>
      </c>
      <c r="D50" s="1">
        <v>200031</v>
      </c>
      <c r="E50" s="1">
        <v>199952</v>
      </c>
      <c r="F50" s="1">
        <v>188246</v>
      </c>
      <c r="H50" s="1" t="str" cm="1">
        <f t="array" ref="H50">INDEX($C$5:$F$5,0,MATCH(I50,C50:F50,0))</f>
        <v>SA</v>
      </c>
      <c r="I50" s="1">
        <f t="shared" si="0"/>
        <v>188246</v>
      </c>
      <c r="J50" s="142">
        <f t="shared" si="1"/>
        <v>0.17326701818680434</v>
      </c>
      <c r="K50" s="2"/>
      <c r="L50" s="45">
        <v>2000</v>
      </c>
      <c r="M50" s="45">
        <v>1</v>
      </c>
      <c r="N50" s="26">
        <v>159626</v>
      </c>
      <c r="O50" s="45">
        <v>160446</v>
      </c>
      <c r="P50" s="46"/>
      <c r="Q50" s="24">
        <v>160446</v>
      </c>
      <c r="R50" s="25">
        <v>160510.20000000001</v>
      </c>
      <c r="S50" s="90">
        <v>-23.79</v>
      </c>
      <c r="T50" s="51">
        <v>32.35</v>
      </c>
      <c r="U50" s="90">
        <v>-43.69</v>
      </c>
      <c r="V50" s="10"/>
      <c r="W50" s="46">
        <v>160465</v>
      </c>
      <c r="X50" s="53">
        <v>160478.70000000001</v>
      </c>
      <c r="Y50" s="90">
        <v>-23.96</v>
      </c>
      <c r="Z50" s="51">
        <v>82.09</v>
      </c>
      <c r="AA50" s="91">
        <v>-6.17</v>
      </c>
      <c r="AB50" s="10"/>
      <c r="AC50" s="26">
        <v>160488</v>
      </c>
      <c r="AD50" s="47">
        <v>160489.70000000001</v>
      </c>
      <c r="AE50" s="90">
        <v>-2.95</v>
      </c>
      <c r="AF50" s="51">
        <v>27.49</v>
      </c>
      <c r="AG50" s="48">
        <v>-21.31</v>
      </c>
      <c r="AH50" s="10"/>
    </row>
    <row r="51" spans="1:34" ht="15.75" x14ac:dyDescent="0.2">
      <c r="A51" s="2" t="s">
        <v>80</v>
      </c>
      <c r="C51" s="1">
        <v>214010</v>
      </c>
      <c r="D51" s="1">
        <v>201515</v>
      </c>
      <c r="E51" s="1">
        <v>199954</v>
      </c>
      <c r="F51" s="1">
        <v>190209</v>
      </c>
      <c r="H51" s="1" t="str" cm="1">
        <f t="array" ref="H51">INDEX($C$5:$F$5,0,MATCH(I51,C51:F51,0))</f>
        <v>SA</v>
      </c>
      <c r="I51" s="1">
        <f t="shared" si="0"/>
        <v>190209</v>
      </c>
      <c r="J51" s="142">
        <f t="shared" si="1"/>
        <v>0.17273248537236507</v>
      </c>
      <c r="K51" s="2"/>
      <c r="L51" s="45">
        <v>2000</v>
      </c>
      <c r="M51" s="45">
        <v>2</v>
      </c>
      <c r="N51" s="26">
        <v>161787</v>
      </c>
      <c r="O51" s="73">
        <v>162193</v>
      </c>
      <c r="P51" s="18"/>
      <c r="Q51" s="46">
        <v>162233</v>
      </c>
      <c r="R51" s="47">
        <v>162240</v>
      </c>
      <c r="S51" s="90">
        <v>-4.83</v>
      </c>
      <c r="T51" s="51">
        <v>23.24</v>
      </c>
      <c r="U51" s="90">
        <v>-17.3</v>
      </c>
      <c r="V51" s="10"/>
      <c r="W51" s="46">
        <v>162223</v>
      </c>
      <c r="X51" s="47">
        <v>162223</v>
      </c>
      <c r="Y51" s="90">
        <v>0</v>
      </c>
      <c r="Z51" s="51">
        <v>75.010000000000005</v>
      </c>
      <c r="AA51" s="90">
        <v>-5.97</v>
      </c>
      <c r="AB51" s="10"/>
      <c r="AC51" s="24">
        <v>162193</v>
      </c>
      <c r="AD51" s="25">
        <v>162193</v>
      </c>
      <c r="AE51" s="48">
        <v>0</v>
      </c>
      <c r="AF51" s="51">
        <v>3.89</v>
      </c>
      <c r="AG51" s="48">
        <v>-3.62</v>
      </c>
      <c r="AH51" s="10"/>
    </row>
    <row r="52" spans="1:34" ht="15.75" x14ac:dyDescent="0.2">
      <c r="A52" s="2" t="s">
        <v>81</v>
      </c>
      <c r="C52" s="1">
        <v>214421</v>
      </c>
      <c r="D52" s="1">
        <v>201680</v>
      </c>
      <c r="E52" s="1">
        <v>199996</v>
      </c>
      <c r="F52" s="1">
        <v>190501</v>
      </c>
      <c r="H52" s="1" t="str" cm="1">
        <f t="array" ref="H52">INDEX($C$5:$F$5,0,MATCH(I52,C52:F52,0))</f>
        <v>SA</v>
      </c>
      <c r="I52" s="1">
        <f t="shared" si="0"/>
        <v>190501</v>
      </c>
      <c r="J52" s="142">
        <f t="shared" si="1"/>
        <v>0.17681107493868886</v>
      </c>
      <c r="K52" s="2"/>
      <c r="L52" s="45">
        <v>2000</v>
      </c>
      <c r="M52" s="45">
        <v>3</v>
      </c>
      <c r="N52" s="46">
        <v>160978</v>
      </c>
      <c r="O52" s="45">
        <v>161879</v>
      </c>
      <c r="P52" s="46"/>
      <c r="Q52" s="46">
        <v>161879</v>
      </c>
      <c r="R52" s="47">
        <v>161888</v>
      </c>
      <c r="S52" s="90">
        <v>-3.16</v>
      </c>
      <c r="T52" s="51">
        <v>18.73</v>
      </c>
      <c r="U52" s="48">
        <v>-18.600000000000001</v>
      </c>
      <c r="V52" s="10"/>
      <c r="W52" s="24">
        <v>161879</v>
      </c>
      <c r="X52" s="25">
        <v>161879</v>
      </c>
      <c r="Y52" s="90">
        <v>0</v>
      </c>
      <c r="Z52" s="51">
        <v>73.02</v>
      </c>
      <c r="AA52" s="91">
        <v>-2.84</v>
      </c>
      <c r="AB52" s="10"/>
      <c r="AC52" s="26">
        <v>161935</v>
      </c>
      <c r="AD52" s="47">
        <v>161935</v>
      </c>
      <c r="AE52" s="48">
        <v>0</v>
      </c>
      <c r="AF52" s="51">
        <v>0.08</v>
      </c>
      <c r="AG52" s="48">
        <v>-7.0000000000000007E-2</v>
      </c>
      <c r="AH52" s="10"/>
    </row>
    <row r="53" spans="1:34" ht="15.75" x14ac:dyDescent="0.2">
      <c r="A53" s="2" t="s">
        <v>82</v>
      </c>
      <c r="C53" s="1">
        <v>213514</v>
      </c>
      <c r="D53" s="1">
        <v>201037</v>
      </c>
      <c r="E53" s="1">
        <v>199075</v>
      </c>
      <c r="F53" s="1">
        <v>188668</v>
      </c>
      <c r="H53" s="1" t="str" cm="1">
        <f t="array" ref="H53">INDEX($C$5:$F$5,0,MATCH(I53,C53:F53,0))</f>
        <v>SA</v>
      </c>
      <c r="I53" s="1">
        <f t="shared" si="0"/>
        <v>188668</v>
      </c>
      <c r="J53" s="142">
        <f t="shared" si="1"/>
        <v>0.17092001390199085</v>
      </c>
      <c r="K53" s="2"/>
      <c r="L53" s="45">
        <v>2000</v>
      </c>
      <c r="M53" s="45">
        <v>4</v>
      </c>
      <c r="N53" s="26">
        <v>160572</v>
      </c>
      <c r="O53" s="73">
        <v>161128</v>
      </c>
      <c r="P53" s="18"/>
      <c r="Q53" s="26">
        <v>161159</v>
      </c>
      <c r="R53" s="53">
        <v>161179.79999999999</v>
      </c>
      <c r="S53" s="90">
        <v>-11.83</v>
      </c>
      <c r="T53" s="27">
        <v>47.84</v>
      </c>
      <c r="U53" s="90">
        <v>-44.12</v>
      </c>
      <c r="V53" s="10"/>
      <c r="W53" s="26">
        <v>161179</v>
      </c>
      <c r="X53" s="53">
        <v>161179</v>
      </c>
      <c r="Y53" s="90">
        <v>0</v>
      </c>
      <c r="Z53" s="51">
        <v>70.95</v>
      </c>
      <c r="AA53" s="91">
        <v>-0.98</v>
      </c>
      <c r="AB53" s="10"/>
      <c r="AC53" s="24">
        <v>161128</v>
      </c>
      <c r="AD53" s="25">
        <v>161132</v>
      </c>
      <c r="AE53" s="90">
        <v>-5.16</v>
      </c>
      <c r="AF53" s="51">
        <v>41.93</v>
      </c>
      <c r="AG53" s="48">
        <v>-48.72</v>
      </c>
      <c r="AH53" s="10"/>
    </row>
    <row r="54" spans="1:34" ht="15.75" x14ac:dyDescent="0.2">
      <c r="A54" s="2" t="s">
        <v>83</v>
      </c>
      <c r="C54" s="1">
        <v>216070</v>
      </c>
      <c r="D54" s="1">
        <v>203652</v>
      </c>
      <c r="E54" s="1">
        <v>202121</v>
      </c>
      <c r="F54" s="1">
        <v>193001</v>
      </c>
      <c r="H54" s="1" t="str" cm="1">
        <f t="array" ref="H54">INDEX($C$5:$F$5,0,MATCH(I54,C54:F54,0))</f>
        <v>SA</v>
      </c>
      <c r="I54" s="1">
        <f t="shared" si="0"/>
        <v>193001</v>
      </c>
      <c r="J54" s="142">
        <f t="shared" si="1"/>
        <v>0.17236750189825356</v>
      </c>
      <c r="K54" s="2"/>
      <c r="L54" s="45">
        <v>2000</v>
      </c>
      <c r="M54" s="45">
        <v>5</v>
      </c>
      <c r="N54" s="26">
        <v>163306</v>
      </c>
      <c r="O54" s="73">
        <v>164625</v>
      </c>
      <c r="P54" s="18"/>
      <c r="Q54" s="46">
        <v>164667</v>
      </c>
      <c r="R54" s="47">
        <v>164724.6</v>
      </c>
      <c r="S54" s="90">
        <v>-26.87</v>
      </c>
      <c r="T54" s="51">
        <v>57.53</v>
      </c>
      <c r="U54" s="90">
        <v>-50.73</v>
      </c>
      <c r="V54" s="10"/>
      <c r="W54" s="26">
        <v>164710</v>
      </c>
      <c r="X54" s="53">
        <v>164710</v>
      </c>
      <c r="Y54" s="90">
        <v>0</v>
      </c>
      <c r="Z54" s="51">
        <v>76.790000000000006</v>
      </c>
      <c r="AA54" s="91">
        <v>-1.01</v>
      </c>
      <c r="AB54" s="10"/>
      <c r="AC54" s="24">
        <v>164625</v>
      </c>
      <c r="AD54" s="25">
        <v>164628.1</v>
      </c>
      <c r="AE54" s="90">
        <v>-4.5599999999999996</v>
      </c>
      <c r="AF54" s="51">
        <v>24.28</v>
      </c>
      <c r="AG54" s="48">
        <v>-31.19</v>
      </c>
      <c r="AH54" s="10"/>
    </row>
    <row r="55" spans="1:34" ht="15.75" x14ac:dyDescent="0.2">
      <c r="A55" s="2" t="s">
        <v>84</v>
      </c>
      <c r="C55" s="1">
        <v>211986</v>
      </c>
      <c r="D55" s="1">
        <v>197942</v>
      </c>
      <c r="E55" s="1">
        <v>196651</v>
      </c>
      <c r="F55" s="1">
        <v>186045</v>
      </c>
      <c r="H55" s="1" t="str" cm="1">
        <f t="array" ref="H55">INDEX($C$5:$F$5,0,MATCH(I55,C55:F55,0))</f>
        <v>SA</v>
      </c>
      <c r="I55" s="1">
        <f t="shared" si="0"/>
        <v>186045</v>
      </c>
      <c r="J55" s="142">
        <f t="shared" si="1"/>
        <v>0.1693074471896272</v>
      </c>
      <c r="K55" s="2"/>
      <c r="L55" s="45">
        <v>2000</v>
      </c>
      <c r="M55" s="45">
        <v>6</v>
      </c>
      <c r="N55" s="46">
        <v>158279</v>
      </c>
      <c r="O55" s="73">
        <v>159107</v>
      </c>
      <c r="P55" s="18"/>
      <c r="Q55" s="46">
        <v>159138</v>
      </c>
      <c r="R55" s="47">
        <v>159138</v>
      </c>
      <c r="S55" s="90">
        <v>0</v>
      </c>
      <c r="T55" s="51">
        <v>13.54</v>
      </c>
      <c r="U55" s="90">
        <v>-2.48</v>
      </c>
      <c r="V55" s="10"/>
      <c r="W55" s="46">
        <v>159160</v>
      </c>
      <c r="X55" s="47">
        <v>159197.6</v>
      </c>
      <c r="Y55" s="48">
        <v>-13.23</v>
      </c>
      <c r="Z55" s="51">
        <v>72.11</v>
      </c>
      <c r="AA55" s="91">
        <v>-1.29</v>
      </c>
      <c r="AB55" s="10"/>
      <c r="AC55" s="24">
        <v>159107</v>
      </c>
      <c r="AD55" s="25">
        <v>159110.6</v>
      </c>
      <c r="AE55" s="90">
        <v>-4.9000000000000004</v>
      </c>
      <c r="AF55" s="51">
        <v>45.04</v>
      </c>
      <c r="AG55" s="48">
        <v>-49.04</v>
      </c>
      <c r="AH55" s="10"/>
    </row>
    <row r="56" spans="1:34" ht="15.75" x14ac:dyDescent="0.2">
      <c r="A56" s="2" t="s">
        <v>85</v>
      </c>
      <c r="C56" s="1">
        <v>213567</v>
      </c>
      <c r="D56" s="1">
        <v>200559</v>
      </c>
      <c r="E56" s="1">
        <v>200326</v>
      </c>
      <c r="F56" s="1">
        <v>188459</v>
      </c>
      <c r="H56" s="1" t="str" cm="1">
        <f t="array" ref="H56">INDEX($C$5:$F$5,0,MATCH(I56,C56:F56,0))</f>
        <v>SA</v>
      </c>
      <c r="I56" s="1">
        <f t="shared" si="0"/>
        <v>188459</v>
      </c>
      <c r="J56" s="142">
        <f t="shared" si="1"/>
        <v>0.16014035519714365</v>
      </c>
      <c r="K56" s="2"/>
      <c r="L56" s="45">
        <v>2000</v>
      </c>
      <c r="M56" s="45">
        <v>7</v>
      </c>
      <c r="N56" s="26">
        <v>161419</v>
      </c>
      <c r="O56" s="17">
        <v>162445</v>
      </c>
      <c r="P56" s="26"/>
      <c r="Q56" s="24">
        <v>162445</v>
      </c>
      <c r="R56" s="25">
        <v>162459.4</v>
      </c>
      <c r="S56" s="90">
        <v>-5.0599999999999996</v>
      </c>
      <c r="T56" s="27">
        <v>17.809999999999999</v>
      </c>
      <c r="U56" s="90">
        <v>-19.57</v>
      </c>
      <c r="V56" s="10"/>
      <c r="W56" s="26">
        <v>162481</v>
      </c>
      <c r="X56" s="53">
        <v>162537.9</v>
      </c>
      <c r="Y56" s="90">
        <v>-39.700000000000003</v>
      </c>
      <c r="Z56" s="51">
        <v>75.55</v>
      </c>
      <c r="AA56" s="91">
        <v>-4.49</v>
      </c>
      <c r="AB56" s="10"/>
      <c r="AC56" s="26">
        <v>162448</v>
      </c>
      <c r="AD56" s="53">
        <v>162448.20000000001</v>
      </c>
      <c r="AE56" s="90">
        <v>-0.63</v>
      </c>
      <c r="AF56" s="51">
        <v>36.93</v>
      </c>
      <c r="AG56" s="48">
        <v>-27.79</v>
      </c>
      <c r="AH56" s="10"/>
    </row>
    <row r="57" spans="1:34" ht="15.75" x14ac:dyDescent="0.2">
      <c r="A57" s="2" t="s">
        <v>86</v>
      </c>
      <c r="C57" s="1">
        <v>211762</v>
      </c>
      <c r="D57" s="1">
        <v>200004</v>
      </c>
      <c r="E57" s="1">
        <v>196837</v>
      </c>
      <c r="F57" s="1">
        <v>186697</v>
      </c>
      <c r="H57" s="1" t="str" cm="1">
        <f t="array" ref="H57">INDEX($C$5:$F$5,0,MATCH(I57,C57:F57,0))</f>
        <v>SA</v>
      </c>
      <c r="I57" s="1">
        <f t="shared" si="0"/>
        <v>186697</v>
      </c>
      <c r="J57" s="142">
        <f t="shared" si="1"/>
        <v>0.16774665682582968</v>
      </c>
      <c r="K57" s="2"/>
      <c r="L57" s="45">
        <v>2000</v>
      </c>
      <c r="M57" s="45">
        <v>8</v>
      </c>
      <c r="N57" s="26">
        <v>159570</v>
      </c>
      <c r="O57" s="73">
        <v>159878</v>
      </c>
      <c r="P57" s="18"/>
      <c r="Q57" s="26">
        <v>159969</v>
      </c>
      <c r="R57" s="53">
        <v>159990.39999999999</v>
      </c>
      <c r="S57" s="90">
        <v>-11.68</v>
      </c>
      <c r="T57" s="27">
        <v>41.3</v>
      </c>
      <c r="U57" s="90">
        <v>-41</v>
      </c>
      <c r="V57" s="10"/>
      <c r="W57" s="26">
        <v>160045</v>
      </c>
      <c r="X57" s="53">
        <v>160056.29999999999</v>
      </c>
      <c r="Y57" s="90">
        <v>-7.15</v>
      </c>
      <c r="Z57" s="51">
        <v>77.489999999999995</v>
      </c>
      <c r="AA57" s="91">
        <v>-1.33</v>
      </c>
      <c r="AB57" s="10"/>
      <c r="AC57" s="24">
        <v>159878</v>
      </c>
      <c r="AD57" s="25">
        <v>159878</v>
      </c>
      <c r="AE57" s="90">
        <v>0</v>
      </c>
      <c r="AF57" s="27">
        <v>1.79</v>
      </c>
      <c r="AG57" s="48">
        <v>-2.4500000000000002</v>
      </c>
      <c r="AH57" s="10"/>
    </row>
    <row r="58" spans="1:34" ht="15.75" x14ac:dyDescent="0.2">
      <c r="A58" s="2" t="s">
        <v>87</v>
      </c>
      <c r="C58" s="1">
        <v>212370</v>
      </c>
      <c r="D58" s="1">
        <v>200935</v>
      </c>
      <c r="E58" s="1">
        <v>198423</v>
      </c>
      <c r="F58" s="1">
        <v>189302</v>
      </c>
      <c r="H58" s="1" t="str" cm="1">
        <f t="array" ref="H58">INDEX($C$5:$F$5,0,MATCH(I58,C58:F58,0))</f>
        <v>SA</v>
      </c>
      <c r="I58" s="1">
        <f t="shared" si="0"/>
        <v>189302</v>
      </c>
      <c r="J58" s="142">
        <f t="shared" si="1"/>
        <v>0.17074226625601452</v>
      </c>
      <c r="K58" s="2"/>
      <c r="L58" s="45">
        <v>2000</v>
      </c>
      <c r="M58" s="45">
        <v>9</v>
      </c>
      <c r="N58" s="46">
        <v>160840</v>
      </c>
      <c r="O58" s="45">
        <v>161694</v>
      </c>
      <c r="P58" s="46"/>
      <c r="Q58" s="24">
        <v>161694</v>
      </c>
      <c r="R58" s="25">
        <v>161705.60000000001</v>
      </c>
      <c r="S58" s="91">
        <v>-6.64</v>
      </c>
      <c r="T58" s="27">
        <v>49.19</v>
      </c>
      <c r="U58" s="90">
        <v>-36.19</v>
      </c>
      <c r="V58" s="10"/>
      <c r="W58" s="46">
        <v>161713</v>
      </c>
      <c r="X58" s="47">
        <v>161713.9</v>
      </c>
      <c r="Y58" s="90">
        <v>-2.85</v>
      </c>
      <c r="Z58" s="51">
        <v>74.05</v>
      </c>
      <c r="AA58" s="91">
        <v>-1.79</v>
      </c>
      <c r="AB58" s="10"/>
      <c r="AC58" s="26">
        <v>161712</v>
      </c>
      <c r="AD58" s="47">
        <v>161712</v>
      </c>
      <c r="AE58" s="90">
        <v>0</v>
      </c>
      <c r="AF58" s="51">
        <v>0</v>
      </c>
      <c r="AG58" s="48">
        <v>0</v>
      </c>
      <c r="AH58" s="10"/>
    </row>
    <row r="59" spans="1:34" ht="15.75" x14ac:dyDescent="0.2">
      <c r="A59" s="2" t="s">
        <v>79</v>
      </c>
      <c r="C59" s="1">
        <v>206408</v>
      </c>
      <c r="D59" s="1">
        <v>192739</v>
      </c>
      <c r="E59" s="1">
        <v>191349</v>
      </c>
      <c r="F59" s="1">
        <v>180839</v>
      </c>
      <c r="H59" s="1" t="str" cm="1">
        <f t="array" ref="H59">INDEX($C$5:$F$5,0,MATCH(I59,C59:F59,0))</f>
        <v>SA</v>
      </c>
      <c r="I59" s="1">
        <f t="shared" si="0"/>
        <v>180839</v>
      </c>
      <c r="J59" s="142">
        <f t="shared" si="1"/>
        <v>0.17884917504872777</v>
      </c>
      <c r="K59" s="2"/>
      <c r="L59" s="45">
        <v>2000</v>
      </c>
      <c r="M59" s="45">
        <v>10</v>
      </c>
      <c r="N59" s="46">
        <v>153217</v>
      </c>
      <c r="O59" s="45">
        <v>153403</v>
      </c>
      <c r="P59" s="46"/>
      <c r="Q59" s="24">
        <v>153403</v>
      </c>
      <c r="R59" s="25">
        <v>153501.79999999999</v>
      </c>
      <c r="S59" s="90">
        <v>-62.31</v>
      </c>
      <c r="T59" s="27">
        <v>123.48</v>
      </c>
      <c r="U59" s="90">
        <v>-25.85</v>
      </c>
      <c r="V59" s="10"/>
      <c r="W59" s="54">
        <v>153.42500000000001</v>
      </c>
      <c r="X59" s="53">
        <v>153484.79999999999</v>
      </c>
      <c r="Y59" s="90">
        <v>-29.23</v>
      </c>
      <c r="Z59" s="51">
        <v>329.85</v>
      </c>
      <c r="AA59" s="91">
        <v>-190.28</v>
      </c>
      <c r="AB59" s="10"/>
      <c r="AC59" s="26">
        <v>153571</v>
      </c>
      <c r="AD59" s="53">
        <v>153576.70000000001</v>
      </c>
      <c r="AE59" s="90">
        <v>-5.21</v>
      </c>
      <c r="AF59" s="51">
        <v>64.290000000000006</v>
      </c>
      <c r="AG59" s="48">
        <v>-42.85</v>
      </c>
      <c r="AH59" s="10"/>
    </row>
    <row r="60" spans="1:34" ht="15.75" x14ac:dyDescent="0.2">
      <c r="A60" s="2"/>
      <c r="L60" s="125"/>
      <c r="M60" s="125"/>
      <c r="N60" s="126"/>
      <c r="O60" s="126"/>
      <c r="P60" s="126"/>
      <c r="Q60" s="127"/>
      <c r="R60" s="128"/>
      <c r="S60" s="129"/>
      <c r="T60" s="130"/>
      <c r="U60" s="129"/>
      <c r="V60" s="131"/>
      <c r="W60" s="132"/>
      <c r="X60" s="133"/>
      <c r="Y60" s="129"/>
      <c r="Z60" s="134"/>
      <c r="AA60" s="135"/>
      <c r="AB60" s="131"/>
      <c r="AC60" s="136"/>
      <c r="AD60" s="133"/>
      <c r="AE60" s="129"/>
      <c r="AF60" s="134"/>
      <c r="AG60" s="137"/>
      <c r="AH60" s="10"/>
    </row>
    <row r="61" spans="1:34" ht="15.75" x14ac:dyDescent="0.2">
      <c r="A61" s="2"/>
      <c r="L61" s="45"/>
      <c r="M61" s="45"/>
      <c r="N61" s="46"/>
      <c r="O61" s="46"/>
      <c r="P61" s="46"/>
      <c r="Q61" s="24"/>
      <c r="R61" s="25"/>
      <c r="S61" s="90"/>
      <c r="T61" s="27"/>
      <c r="U61" s="90"/>
      <c r="V61" s="10"/>
      <c r="W61" s="54"/>
      <c r="X61" s="53"/>
      <c r="Y61" s="90"/>
      <c r="Z61" s="51"/>
      <c r="AA61" s="91"/>
      <c r="AB61" s="10"/>
      <c r="AC61" s="26"/>
      <c r="AD61" s="53"/>
      <c r="AE61" s="90"/>
      <c r="AF61" s="51"/>
      <c r="AG61" s="48"/>
      <c r="AH61" s="10"/>
    </row>
    <row r="62" spans="1:34" s="2" customFormat="1" x14ac:dyDescent="0.2">
      <c r="C62" s="1"/>
      <c r="D62" s="1"/>
      <c r="E62" s="1"/>
      <c r="F62" s="1"/>
      <c r="Q62" s="79"/>
    </row>
    <row r="63" spans="1:34" x14ac:dyDescent="0.2">
      <c r="A63" s="2"/>
    </row>
    <row r="64" spans="1:34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</sheetData>
  <mergeCells count="3">
    <mergeCell ref="Q4:U4"/>
    <mergeCell ref="W4:AA4"/>
    <mergeCell ref="AC4:AG4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8C8B4-CE68-457C-A9C8-C36B46267E62}">
  <dimension ref="A2:AG159"/>
  <sheetViews>
    <sheetView showGridLines="0" zoomScale="85" zoomScaleNormal="85" workbookViewId="0">
      <selection activeCell="O62" sqref="A1:O62"/>
    </sheetView>
  </sheetViews>
  <sheetFormatPr defaultRowHeight="15" x14ac:dyDescent="0.2"/>
  <cols>
    <col min="1" max="1" width="29.5" style="1" bestFit="1" customWidth="1"/>
    <col min="2" max="2" width="9.33203125" style="1"/>
    <col min="3" max="6" width="26.5" style="1" customWidth="1"/>
    <col min="7" max="7" width="9.33203125" style="1"/>
    <col min="8" max="8" width="16.6640625" style="1" bestFit="1" customWidth="1"/>
    <col min="9" max="9" width="22.83203125" style="1" bestFit="1" customWidth="1"/>
    <col min="10" max="10" width="30.5" style="1" bestFit="1" customWidth="1"/>
    <col min="11" max="11" width="9.33203125" style="1"/>
    <col min="12" max="12" width="17" style="1" customWidth="1"/>
    <col min="13" max="13" width="4.5" style="1" bestFit="1" customWidth="1"/>
    <col min="14" max="14" width="14.6640625" style="1" bestFit="1" customWidth="1"/>
    <col min="15" max="15" width="19.5" style="1" bestFit="1" customWidth="1"/>
    <col min="16" max="16" width="9.33203125" style="2"/>
    <col min="17" max="17" width="11.1640625" style="1" bestFit="1" customWidth="1"/>
    <col min="18" max="18" width="15" style="1" bestFit="1" customWidth="1"/>
    <col min="19" max="19" width="10" style="1" bestFit="1" customWidth="1"/>
    <col min="20" max="20" width="14" style="1" bestFit="1" customWidth="1"/>
    <col min="21" max="21" width="10" style="1" bestFit="1" customWidth="1"/>
    <col min="22" max="22" width="9.33203125" style="1"/>
    <col min="23" max="23" width="11.1640625" style="1" bestFit="1" customWidth="1"/>
    <col min="24" max="24" width="15" style="1" bestFit="1" customWidth="1"/>
    <col min="25" max="25" width="10" style="1" bestFit="1" customWidth="1"/>
    <col min="26" max="26" width="14" style="1" bestFit="1" customWidth="1"/>
    <col min="27" max="27" width="12" style="1" bestFit="1" customWidth="1"/>
    <col min="28" max="28" width="9.33203125" style="1"/>
    <col min="29" max="29" width="11.1640625" style="1" bestFit="1" customWidth="1"/>
    <col min="30" max="30" width="15" style="1" bestFit="1" customWidth="1"/>
    <col min="31" max="31" width="10" style="1" bestFit="1" customWidth="1"/>
    <col min="32" max="32" width="14" style="1" bestFit="1" customWidth="1"/>
    <col min="33" max="33" width="10" style="1" bestFit="1" customWidth="1"/>
    <col min="34" max="16384" width="9.33203125" style="1"/>
  </cols>
  <sheetData>
    <row r="2" spans="1:33" x14ac:dyDescent="0.2">
      <c r="A2" s="2"/>
      <c r="L2" s="1" t="s">
        <v>47</v>
      </c>
      <c r="P2" s="1"/>
    </row>
    <row r="3" spans="1:33" x14ac:dyDescent="0.2">
      <c r="A3" s="2"/>
      <c r="L3" s="3" t="s">
        <v>35</v>
      </c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</row>
    <row r="4" spans="1:33" ht="15.75" x14ac:dyDescent="0.2">
      <c r="A4" s="2"/>
      <c r="L4" s="86" t="s">
        <v>36</v>
      </c>
      <c r="M4" s="31" t="s">
        <v>37</v>
      </c>
      <c r="N4" s="32" t="s">
        <v>18</v>
      </c>
      <c r="O4" s="32" t="s">
        <v>19</v>
      </c>
      <c r="P4" s="32"/>
      <c r="Q4" s="143" t="s">
        <v>20</v>
      </c>
      <c r="R4" s="143"/>
      <c r="S4" s="143"/>
      <c r="T4" s="143"/>
      <c r="U4" s="143"/>
      <c r="V4" s="34"/>
      <c r="W4" s="143" t="s">
        <v>21</v>
      </c>
      <c r="X4" s="143"/>
      <c r="Y4" s="143"/>
      <c r="Z4" s="143"/>
      <c r="AA4" s="143"/>
      <c r="AB4" s="34"/>
      <c r="AC4" s="143" t="s">
        <v>22</v>
      </c>
      <c r="AD4" s="143"/>
      <c r="AE4" s="143"/>
      <c r="AF4" s="143"/>
      <c r="AG4" s="143"/>
    </row>
    <row r="5" spans="1:33" ht="15.75" x14ac:dyDescent="0.2">
      <c r="A5" s="139" t="s">
        <v>198</v>
      </c>
      <c r="C5" s="139" t="s">
        <v>201</v>
      </c>
      <c r="D5" s="139" t="s">
        <v>202</v>
      </c>
      <c r="E5" s="139" t="s">
        <v>199</v>
      </c>
      <c r="F5" s="139" t="s">
        <v>200</v>
      </c>
      <c r="H5" s="139" t="s">
        <v>203</v>
      </c>
      <c r="I5" s="139" t="s">
        <v>204</v>
      </c>
      <c r="J5" s="139" t="s">
        <v>206</v>
      </c>
      <c r="L5" s="35"/>
      <c r="M5" s="35"/>
      <c r="N5" s="35"/>
      <c r="O5" s="35"/>
      <c r="P5" s="35"/>
      <c r="Q5" s="33" t="s">
        <v>23</v>
      </c>
      <c r="R5" s="33" t="s">
        <v>24</v>
      </c>
      <c r="S5" s="33" t="s">
        <v>25</v>
      </c>
      <c r="T5" s="33" t="s">
        <v>38</v>
      </c>
      <c r="U5" s="33" t="s">
        <v>25</v>
      </c>
      <c r="V5" s="35"/>
      <c r="W5" s="33" t="s">
        <v>23</v>
      </c>
      <c r="X5" s="33" t="s">
        <v>24</v>
      </c>
      <c r="Y5" s="33" t="s">
        <v>25</v>
      </c>
      <c r="Z5" s="33" t="s">
        <v>27</v>
      </c>
      <c r="AA5" s="33" t="s">
        <v>25</v>
      </c>
      <c r="AB5" s="35"/>
      <c r="AC5" s="33" t="s">
        <v>23</v>
      </c>
      <c r="AD5" s="33" t="s">
        <v>24</v>
      </c>
      <c r="AE5" s="33" t="s">
        <v>25</v>
      </c>
      <c r="AF5" s="33" t="s">
        <v>27</v>
      </c>
      <c r="AG5" s="33" t="s">
        <v>25</v>
      </c>
    </row>
    <row r="6" spans="1:33" ht="15.75" x14ac:dyDescent="0.2">
      <c r="A6" s="2" t="s">
        <v>98</v>
      </c>
      <c r="C6" s="1">
        <v>19460</v>
      </c>
      <c r="D6" s="1">
        <v>21285</v>
      </c>
      <c r="E6" s="1">
        <v>19932</v>
      </c>
      <c r="F6" s="1">
        <v>20441</v>
      </c>
      <c r="H6" s="1" t="str" cm="1">
        <f t="array" ref="H6">INDEX($C$5:$F$5,0,MATCH(I6,C6:F6,0))</f>
        <v>Gulosa FFD</v>
      </c>
      <c r="I6" s="1">
        <f>MIN(C6:F6)</f>
        <v>19460</v>
      </c>
      <c r="J6" s="142">
        <f>I6/O6-1</f>
        <v>4.9576533774013942E-3</v>
      </c>
      <c r="L6" s="95">
        <v>100</v>
      </c>
      <c r="M6" s="72">
        <v>1</v>
      </c>
      <c r="N6" s="96">
        <v>18975</v>
      </c>
      <c r="O6" s="121">
        <v>19364</v>
      </c>
      <c r="P6" s="31"/>
      <c r="Q6" s="37">
        <v>19366</v>
      </c>
      <c r="R6" s="97">
        <v>19368.400000000001</v>
      </c>
      <c r="S6" s="98">
        <v>-4.09</v>
      </c>
      <c r="T6" s="99">
        <v>10.18</v>
      </c>
      <c r="U6" s="98">
        <v>-20.29</v>
      </c>
      <c r="V6" s="43"/>
      <c r="W6" s="96">
        <v>19368</v>
      </c>
      <c r="X6" s="100">
        <v>19368</v>
      </c>
      <c r="Y6" s="98">
        <v>0</v>
      </c>
      <c r="Z6" s="99">
        <v>0.28999999999999998</v>
      </c>
      <c r="AA6" s="98">
        <v>-0.05</v>
      </c>
      <c r="AB6" s="43"/>
      <c r="AC6" s="38">
        <v>19364</v>
      </c>
      <c r="AD6" s="39">
        <v>19364</v>
      </c>
      <c r="AE6" s="98">
        <v>0</v>
      </c>
      <c r="AF6" s="99">
        <v>0.3</v>
      </c>
      <c r="AG6" s="101">
        <v>-0.31</v>
      </c>
    </row>
    <row r="7" spans="1:33" ht="15.75" x14ac:dyDescent="0.2">
      <c r="A7" s="2" t="s">
        <v>100</v>
      </c>
      <c r="C7" s="1">
        <v>19104</v>
      </c>
      <c r="D7" s="1">
        <v>20957</v>
      </c>
      <c r="E7" s="1">
        <v>19744</v>
      </c>
      <c r="F7" s="1">
        <v>20244</v>
      </c>
      <c r="H7" s="1" t="str" cm="1">
        <f t="array" ref="H7">INDEX($C$5:$F$5,0,MATCH(I7,C7:F7,0))</f>
        <v>Gulosa FFD</v>
      </c>
      <c r="I7" s="1">
        <f>MIN(C7:F7)</f>
        <v>19104</v>
      </c>
      <c r="J7" s="142">
        <f>I7/O7-1</f>
        <v>5.4736842105262973E-3</v>
      </c>
      <c r="L7" s="102">
        <v>100</v>
      </c>
      <c r="M7" s="102">
        <v>2</v>
      </c>
      <c r="N7" s="103">
        <v>18601</v>
      </c>
      <c r="O7" s="122">
        <v>19000</v>
      </c>
      <c r="P7" s="18"/>
      <c r="Q7" s="103">
        <v>19002</v>
      </c>
      <c r="R7" s="104">
        <v>19011.8</v>
      </c>
      <c r="S7" s="105">
        <v>-5.2</v>
      </c>
      <c r="T7" s="106">
        <v>0.4</v>
      </c>
      <c r="U7" s="105">
        <v>-0.39</v>
      </c>
      <c r="V7" s="10"/>
      <c r="W7" s="26">
        <v>19014</v>
      </c>
      <c r="X7" s="18" t="s">
        <v>39</v>
      </c>
      <c r="Y7" s="105">
        <v>0</v>
      </c>
      <c r="Z7" s="106">
        <v>0.34</v>
      </c>
      <c r="AA7" s="105">
        <v>-7.0000000000000007E-2</v>
      </c>
      <c r="AB7" s="10"/>
      <c r="AC7" s="24">
        <v>19000</v>
      </c>
      <c r="AD7" s="25">
        <v>19000</v>
      </c>
      <c r="AE7" s="105">
        <v>0</v>
      </c>
      <c r="AF7" s="106">
        <v>0.2</v>
      </c>
      <c r="AG7" s="107">
        <v>-0.14000000000000001</v>
      </c>
    </row>
    <row r="8" spans="1:33" ht="15.75" x14ac:dyDescent="0.2">
      <c r="A8" s="2" t="s">
        <v>101</v>
      </c>
      <c r="C8" s="1">
        <v>18365</v>
      </c>
      <c r="D8" s="1">
        <v>20779</v>
      </c>
      <c r="E8" s="1">
        <v>19429</v>
      </c>
      <c r="F8" s="1">
        <v>19727</v>
      </c>
      <c r="H8" s="1" t="str" cm="1">
        <f t="array" ref="H8">INDEX($C$5:$F$5,0,MATCH(I8,C8:F8,0))</f>
        <v>Gulosa FFD</v>
      </c>
      <c r="I8" s="1">
        <f t="shared" ref="I8:I15" si="0">MIN(C8:F8)</f>
        <v>18365</v>
      </c>
      <c r="J8" s="142">
        <f t="shared" ref="J8:J59" si="1">I8/O8-1</f>
        <v>5.0897548161121797E-3</v>
      </c>
      <c r="L8" s="17">
        <v>100</v>
      </c>
      <c r="M8" s="102">
        <v>3</v>
      </c>
      <c r="N8" s="103">
        <v>17780</v>
      </c>
      <c r="O8" s="122">
        <v>18272</v>
      </c>
      <c r="P8" s="18"/>
      <c r="Q8" s="26">
        <v>18277</v>
      </c>
      <c r="R8" s="53">
        <v>18280.400000000001</v>
      </c>
      <c r="S8" s="105">
        <v>-2.67</v>
      </c>
      <c r="T8" s="106">
        <v>0.56999999999999995</v>
      </c>
      <c r="U8" s="105">
        <v>-0.5</v>
      </c>
      <c r="V8" s="10"/>
      <c r="W8" s="26">
        <v>18283</v>
      </c>
      <c r="X8" s="53">
        <v>18283</v>
      </c>
      <c r="Y8" s="105">
        <v>0</v>
      </c>
      <c r="Z8" s="106">
        <v>0.34</v>
      </c>
      <c r="AA8" s="105">
        <v>-0.03</v>
      </c>
      <c r="AB8" s="10"/>
      <c r="AC8" s="24">
        <v>18272</v>
      </c>
      <c r="AD8" s="25">
        <v>18272</v>
      </c>
      <c r="AE8" s="105">
        <v>0</v>
      </c>
      <c r="AF8" s="106">
        <v>0.1</v>
      </c>
      <c r="AG8" s="107">
        <v>-0.1</v>
      </c>
    </row>
    <row r="9" spans="1:33" ht="15.75" x14ac:dyDescent="0.2">
      <c r="A9" s="2" t="s">
        <v>102</v>
      </c>
      <c r="C9" s="1">
        <v>19097</v>
      </c>
      <c r="D9" s="1">
        <v>20921</v>
      </c>
      <c r="E9" s="1">
        <v>19845</v>
      </c>
      <c r="F9" s="1">
        <v>19914</v>
      </c>
      <c r="H9" s="1" t="str" cm="1">
        <f t="array" ref="H9">INDEX($C$5:$F$5,0,MATCH(I9,C9:F9,0))</f>
        <v>Gulosa FFD</v>
      </c>
      <c r="I9" s="1">
        <f t="shared" si="0"/>
        <v>19097</v>
      </c>
      <c r="J9" s="142">
        <f t="shared" si="1"/>
        <v>4.2595708876735916E-3</v>
      </c>
      <c r="L9" s="102">
        <v>100</v>
      </c>
      <c r="M9" s="102">
        <v>4</v>
      </c>
      <c r="N9" s="26">
        <v>18702</v>
      </c>
      <c r="O9" s="122">
        <v>19016</v>
      </c>
      <c r="P9" s="18"/>
      <c r="Q9" s="26">
        <v>19023</v>
      </c>
      <c r="R9" s="53">
        <v>19029.400000000001</v>
      </c>
      <c r="S9" s="105">
        <v>-7.24</v>
      </c>
      <c r="T9" s="27">
        <v>1.04</v>
      </c>
      <c r="U9" s="105">
        <v>-0.88</v>
      </c>
      <c r="V9" s="10"/>
      <c r="W9" s="26">
        <v>19043</v>
      </c>
      <c r="X9" s="53">
        <v>19086.2</v>
      </c>
      <c r="Y9" s="105">
        <v>-22.77</v>
      </c>
      <c r="Z9" s="106">
        <v>0.36</v>
      </c>
      <c r="AA9" s="105">
        <v>-0.08</v>
      </c>
      <c r="AB9" s="10"/>
      <c r="AC9" s="24">
        <v>19016</v>
      </c>
      <c r="AD9" s="25">
        <v>19016</v>
      </c>
      <c r="AE9" s="105">
        <v>0</v>
      </c>
      <c r="AF9" s="106">
        <v>0.5</v>
      </c>
      <c r="AG9" s="107">
        <v>-1.1100000000000001</v>
      </c>
    </row>
    <row r="10" spans="1:33" ht="15.75" x14ac:dyDescent="0.2">
      <c r="A10" s="2" t="s">
        <v>103</v>
      </c>
      <c r="C10" s="1">
        <v>16710</v>
      </c>
      <c r="D10" s="1">
        <v>19229</v>
      </c>
      <c r="E10" s="1">
        <v>17607</v>
      </c>
      <c r="F10" s="1">
        <v>17857</v>
      </c>
      <c r="H10" s="1" t="str" cm="1">
        <f t="array" ref="H10">INDEX($C$5:$F$5,0,MATCH(I10,C10:F10,0))</f>
        <v>Gulosa FFD</v>
      </c>
      <c r="I10" s="1">
        <f t="shared" si="0"/>
        <v>16710</v>
      </c>
      <c r="J10" s="142">
        <f t="shared" si="1"/>
        <v>5.8993498675656841E-3</v>
      </c>
      <c r="L10" s="102">
        <v>100</v>
      </c>
      <c r="M10" s="102">
        <v>5</v>
      </c>
      <c r="N10" s="26">
        <v>16215</v>
      </c>
      <c r="O10" s="122">
        <v>16612</v>
      </c>
      <c r="P10" s="18"/>
      <c r="Q10" s="26">
        <v>16622</v>
      </c>
      <c r="R10" s="53">
        <v>16633.8</v>
      </c>
      <c r="S10" s="105">
        <v>-6.76</v>
      </c>
      <c r="T10" s="27">
        <v>16.48</v>
      </c>
      <c r="U10" s="105">
        <v>-38.61</v>
      </c>
      <c r="V10" s="10"/>
      <c r="W10" s="26">
        <v>16638</v>
      </c>
      <c r="X10" s="53">
        <v>16640.3</v>
      </c>
      <c r="Y10" s="105">
        <v>-7.27</v>
      </c>
      <c r="Z10" s="106">
        <v>0.26</v>
      </c>
      <c r="AA10" s="105">
        <v>-0.01</v>
      </c>
      <c r="AB10" s="10"/>
      <c r="AC10" s="24">
        <v>16612</v>
      </c>
      <c r="AD10" s="25">
        <v>16612</v>
      </c>
      <c r="AE10" s="105">
        <v>0</v>
      </c>
      <c r="AF10" s="106">
        <v>0.15</v>
      </c>
      <c r="AG10" s="107">
        <v>-0.16</v>
      </c>
    </row>
    <row r="11" spans="1:33" ht="15.75" x14ac:dyDescent="0.2">
      <c r="A11" s="2" t="s">
        <v>104</v>
      </c>
      <c r="C11" s="1">
        <v>18688</v>
      </c>
      <c r="D11" s="1">
        <v>21059</v>
      </c>
      <c r="E11" s="1">
        <v>19404</v>
      </c>
      <c r="F11" s="1">
        <v>19894</v>
      </c>
      <c r="H11" s="1" t="str" cm="1">
        <f t="array" ref="H11">INDEX($C$5:$F$5,0,MATCH(I11,C11:F11,0))</f>
        <v>Gulosa FFD</v>
      </c>
      <c r="I11" s="1">
        <f t="shared" si="0"/>
        <v>18688</v>
      </c>
      <c r="J11" s="142">
        <f t="shared" si="1"/>
        <v>3.0055817947616248E-3</v>
      </c>
      <c r="L11" s="102">
        <v>100</v>
      </c>
      <c r="M11" s="102">
        <v>6</v>
      </c>
      <c r="N11" s="103">
        <v>18267</v>
      </c>
      <c r="O11" s="123">
        <v>18632</v>
      </c>
      <c r="P11" s="26"/>
      <c r="Q11" s="26">
        <v>18632</v>
      </c>
      <c r="R11" s="53">
        <v>18645.2</v>
      </c>
      <c r="S11" s="105">
        <v>-10.59</v>
      </c>
      <c r="T11" s="106">
        <v>4.3499999999999996</v>
      </c>
      <c r="U11" s="105">
        <v>-12.52</v>
      </c>
      <c r="V11" s="10"/>
      <c r="W11" s="103">
        <v>18634</v>
      </c>
      <c r="X11" s="53">
        <v>18634</v>
      </c>
      <c r="Y11" s="105">
        <v>0</v>
      </c>
      <c r="Z11" s="106">
        <v>0.28000000000000003</v>
      </c>
      <c r="AA11" s="105">
        <v>-0.03</v>
      </c>
      <c r="AB11" s="10"/>
      <c r="AC11" s="24">
        <v>18632</v>
      </c>
      <c r="AD11" s="25">
        <v>18632</v>
      </c>
      <c r="AE11" s="105">
        <v>0</v>
      </c>
      <c r="AF11" s="106">
        <v>0.02</v>
      </c>
      <c r="AG11" s="107">
        <v>-0.02</v>
      </c>
    </row>
    <row r="12" spans="1:33" ht="15.75" x14ac:dyDescent="0.2">
      <c r="A12" s="2" t="s">
        <v>105</v>
      </c>
      <c r="C12" s="1">
        <v>18756</v>
      </c>
      <c r="D12" s="1">
        <v>20676</v>
      </c>
      <c r="E12" s="1">
        <v>19417</v>
      </c>
      <c r="F12" s="1">
        <v>19742</v>
      </c>
      <c r="H12" s="1" t="str" cm="1">
        <f t="array" ref="H12">INDEX($C$5:$F$5,0,MATCH(I12,C12:F12,0))</f>
        <v>Gulosa FFD</v>
      </c>
      <c r="I12" s="1">
        <f t="shared" si="0"/>
        <v>18756</v>
      </c>
      <c r="J12" s="142">
        <f t="shared" si="1"/>
        <v>3.9610320094207729E-3</v>
      </c>
      <c r="L12" s="17">
        <v>100</v>
      </c>
      <c r="M12" s="102">
        <v>7</v>
      </c>
      <c r="N12" s="103">
        <v>18353</v>
      </c>
      <c r="O12" s="122">
        <v>18682</v>
      </c>
      <c r="P12" s="18"/>
      <c r="Q12" s="26">
        <v>18684</v>
      </c>
      <c r="R12" s="104">
        <v>18694.599999999999</v>
      </c>
      <c r="S12" s="105">
        <v>-9</v>
      </c>
      <c r="T12" s="106">
        <v>6.39</v>
      </c>
      <c r="U12" s="105">
        <v>-17.5</v>
      </c>
      <c r="V12" s="10"/>
      <c r="W12" s="26">
        <v>18746</v>
      </c>
      <c r="X12" s="53">
        <v>18746</v>
      </c>
      <c r="Y12" s="105">
        <v>0</v>
      </c>
      <c r="Z12" s="106">
        <v>0.35</v>
      </c>
      <c r="AA12" s="105">
        <v>-0.08</v>
      </c>
      <c r="AB12" s="10"/>
      <c r="AC12" s="24">
        <v>18682</v>
      </c>
      <c r="AD12" s="25">
        <v>18682</v>
      </c>
      <c r="AE12" s="105">
        <v>0</v>
      </c>
      <c r="AF12" s="106">
        <v>0.26</v>
      </c>
      <c r="AG12" s="107">
        <v>-0.57999999999999996</v>
      </c>
    </row>
    <row r="13" spans="1:33" ht="15.75" x14ac:dyDescent="0.2">
      <c r="A13" s="2" t="s">
        <v>106</v>
      </c>
      <c r="C13" s="1">
        <v>19557</v>
      </c>
      <c r="D13" s="1">
        <v>21720</v>
      </c>
      <c r="E13" s="1">
        <v>20087</v>
      </c>
      <c r="F13" s="1">
        <v>20831</v>
      </c>
      <c r="H13" s="1" t="str" cm="1">
        <f t="array" ref="H13">INDEX($C$5:$F$5,0,MATCH(I13,C13:F13,0))</f>
        <v>Gulosa FFD</v>
      </c>
      <c r="I13" s="1">
        <f t="shared" si="0"/>
        <v>19557</v>
      </c>
      <c r="J13" s="142">
        <f t="shared" si="1"/>
        <v>2.0494953117795589E-3</v>
      </c>
      <c r="L13" s="102">
        <v>100</v>
      </c>
      <c r="M13" s="102">
        <v>8</v>
      </c>
      <c r="N13" s="103">
        <v>19239</v>
      </c>
      <c r="O13" s="123">
        <v>19517</v>
      </c>
      <c r="P13" s="26"/>
      <c r="Q13" s="26">
        <v>19517</v>
      </c>
      <c r="R13" s="104">
        <v>19524.7</v>
      </c>
      <c r="S13" s="105">
        <v>-6.18</v>
      </c>
      <c r="T13" s="106">
        <v>8.92</v>
      </c>
      <c r="U13" s="105">
        <v>-26.49</v>
      </c>
      <c r="V13" s="10"/>
      <c r="W13" s="103">
        <v>19544</v>
      </c>
      <c r="X13" s="53">
        <v>19544</v>
      </c>
      <c r="Y13" s="105">
        <v>0</v>
      </c>
      <c r="Z13" s="106">
        <v>0.27</v>
      </c>
      <c r="AA13" s="105">
        <v>-0.02</v>
      </c>
      <c r="AB13" s="10"/>
      <c r="AC13" s="24">
        <v>19517</v>
      </c>
      <c r="AD13" s="25">
        <v>19517</v>
      </c>
      <c r="AE13" s="105">
        <v>0</v>
      </c>
      <c r="AF13" s="106">
        <v>0.14000000000000001</v>
      </c>
      <c r="AG13" s="107">
        <v>-0.13</v>
      </c>
    </row>
    <row r="14" spans="1:33" ht="15.75" x14ac:dyDescent="0.2">
      <c r="A14" s="2" t="s">
        <v>107</v>
      </c>
      <c r="C14" s="1">
        <v>18036</v>
      </c>
      <c r="D14" s="1">
        <v>20520</v>
      </c>
      <c r="E14" s="1">
        <v>19118</v>
      </c>
      <c r="F14" s="1">
        <v>19684</v>
      </c>
      <c r="H14" s="1" t="str" cm="1">
        <f t="array" ref="H14">INDEX($C$5:$F$5,0,MATCH(I14,C14:F14,0))</f>
        <v>Gulosa FFD</v>
      </c>
      <c r="I14" s="1">
        <f t="shared" si="0"/>
        <v>18036</v>
      </c>
      <c r="J14" s="142">
        <f t="shared" si="1"/>
        <v>4.7910863509750268E-3</v>
      </c>
      <c r="L14" s="102">
        <v>100</v>
      </c>
      <c r="M14" s="108">
        <v>9</v>
      </c>
      <c r="N14" s="103">
        <v>17482</v>
      </c>
      <c r="O14" s="123">
        <v>17950</v>
      </c>
      <c r="P14" s="26"/>
      <c r="Q14" s="103">
        <v>17950</v>
      </c>
      <c r="R14" s="53">
        <v>17966.8</v>
      </c>
      <c r="S14" s="105">
        <v>-9.25</v>
      </c>
      <c r="T14" s="106">
        <v>0.75</v>
      </c>
      <c r="U14" s="105">
        <v>-0.56000000000000005</v>
      </c>
      <c r="V14" s="10"/>
      <c r="W14" s="103">
        <v>18000</v>
      </c>
      <c r="X14" s="53">
        <v>18000</v>
      </c>
      <c r="Y14" s="105">
        <v>0</v>
      </c>
      <c r="Z14" s="106">
        <v>0.31</v>
      </c>
      <c r="AA14" s="105">
        <v>-0.04</v>
      </c>
      <c r="AB14" s="10"/>
      <c r="AC14" s="24">
        <v>17950</v>
      </c>
      <c r="AD14" s="25">
        <v>17950</v>
      </c>
      <c r="AE14" s="105">
        <v>0</v>
      </c>
      <c r="AF14" s="106">
        <v>0.21</v>
      </c>
      <c r="AG14" s="107">
        <v>-0.34</v>
      </c>
    </row>
    <row r="15" spans="1:33" ht="15.75" x14ac:dyDescent="0.2">
      <c r="A15" s="2" t="s">
        <v>99</v>
      </c>
      <c r="C15" s="1">
        <v>17259</v>
      </c>
      <c r="D15" s="1">
        <v>19250</v>
      </c>
      <c r="E15" s="1">
        <v>18257</v>
      </c>
      <c r="F15" s="1">
        <v>18357</v>
      </c>
      <c r="H15" s="1" t="str" cm="1">
        <f t="array" ref="H15">INDEX($C$5:$F$5,0,MATCH(I15,C15:F15,0))</f>
        <v>Gulosa FFD</v>
      </c>
      <c r="I15" s="1">
        <f t="shared" si="0"/>
        <v>17259</v>
      </c>
      <c r="J15" s="142">
        <f t="shared" si="1"/>
        <v>7.7071290944124016E-3</v>
      </c>
      <c r="L15" s="102">
        <v>100</v>
      </c>
      <c r="M15" s="102">
        <v>10</v>
      </c>
      <c r="N15" s="103">
        <v>16615</v>
      </c>
      <c r="O15" s="122">
        <v>17127</v>
      </c>
      <c r="P15" s="18"/>
      <c r="Q15" s="26">
        <v>17129</v>
      </c>
      <c r="R15" s="104">
        <v>17135.400000000001</v>
      </c>
      <c r="S15" s="105">
        <v>-8.5299999999999994</v>
      </c>
      <c r="T15" s="106">
        <v>1.74</v>
      </c>
      <c r="U15" s="105">
        <v>-1.72</v>
      </c>
      <c r="V15" s="55"/>
      <c r="W15" s="26">
        <v>17131</v>
      </c>
      <c r="X15" s="53">
        <v>17131</v>
      </c>
      <c r="Y15" s="105">
        <v>0</v>
      </c>
      <c r="Z15" s="106">
        <v>0.28000000000000003</v>
      </c>
      <c r="AA15" s="107">
        <v>0</v>
      </c>
      <c r="AB15" s="55"/>
      <c r="AC15" s="24">
        <v>17127</v>
      </c>
      <c r="AD15" s="25">
        <v>17127</v>
      </c>
      <c r="AE15" s="105">
        <v>0</v>
      </c>
      <c r="AF15" s="106">
        <v>0.5</v>
      </c>
      <c r="AG15" s="107">
        <v>-0.39</v>
      </c>
    </row>
    <row r="16" spans="1:33" ht="15.75" x14ac:dyDescent="0.2">
      <c r="A16" s="2"/>
      <c r="J16" s="142"/>
      <c r="L16" s="102"/>
      <c r="M16" s="102"/>
      <c r="N16" s="103"/>
      <c r="O16" s="122"/>
      <c r="P16" s="18"/>
      <c r="Q16" s="26"/>
      <c r="R16" s="104"/>
      <c r="S16" s="105"/>
      <c r="T16" s="106"/>
      <c r="U16" s="105"/>
      <c r="V16" s="55"/>
      <c r="W16" s="26"/>
      <c r="X16" s="53"/>
      <c r="Y16" s="105"/>
      <c r="Z16" s="106"/>
      <c r="AA16" s="107"/>
      <c r="AB16" s="55"/>
      <c r="AC16" s="24"/>
      <c r="AD16" s="25"/>
      <c r="AE16" s="105"/>
      <c r="AF16" s="106"/>
      <c r="AG16" s="107"/>
    </row>
    <row r="17" spans="1:33" ht="15.75" x14ac:dyDescent="0.2">
      <c r="A17" s="2" t="s">
        <v>118</v>
      </c>
      <c r="C17" s="1">
        <v>35689</v>
      </c>
      <c r="D17" s="1">
        <v>38788</v>
      </c>
      <c r="E17" s="1">
        <v>37158</v>
      </c>
      <c r="F17" s="1">
        <v>37294</v>
      </c>
      <c r="H17" s="1" t="str" cm="1">
        <f t="array" ref="H17">INDEX($C$5:$F$5,0,MATCH(I17,C17:F17,0))</f>
        <v>Gulosa FFD</v>
      </c>
      <c r="I17" s="1">
        <f t="shared" ref="I17:I59" si="2">MIN(C17:F17)</f>
        <v>35689</v>
      </c>
      <c r="J17" s="142">
        <f t="shared" si="1"/>
        <v>7.5092454055274427E-3</v>
      </c>
      <c r="L17" s="102">
        <v>200</v>
      </c>
      <c r="M17" s="17">
        <v>1</v>
      </c>
      <c r="N17" s="103">
        <v>34650</v>
      </c>
      <c r="O17" s="122">
        <v>35423</v>
      </c>
      <c r="P17" s="18"/>
      <c r="Q17" s="109">
        <v>35.454999999999998</v>
      </c>
      <c r="R17" s="18" t="s">
        <v>40</v>
      </c>
      <c r="S17" s="105">
        <v>-6.65</v>
      </c>
      <c r="T17" s="110">
        <v>34.53</v>
      </c>
      <c r="U17" s="105">
        <v>-44.99</v>
      </c>
      <c r="V17" s="10"/>
      <c r="W17" s="111">
        <v>35.436999999999998</v>
      </c>
      <c r="X17" s="18" t="s">
        <v>41</v>
      </c>
      <c r="Y17" s="105">
        <v>0</v>
      </c>
      <c r="Z17" s="27">
        <v>1.1399999999999999</v>
      </c>
      <c r="AA17" s="107">
        <v>-0.2</v>
      </c>
      <c r="AB17" s="10"/>
      <c r="AC17" s="24">
        <v>35423</v>
      </c>
      <c r="AD17" s="25">
        <v>35423.4</v>
      </c>
      <c r="AE17" s="105">
        <v>-0.84</v>
      </c>
      <c r="AF17" s="106">
        <v>32.29</v>
      </c>
      <c r="AG17" s="107">
        <v>-38.840000000000003</v>
      </c>
    </row>
    <row r="18" spans="1:33" ht="15.75" x14ac:dyDescent="0.2">
      <c r="A18" s="2" t="s">
        <v>120</v>
      </c>
      <c r="C18" s="1">
        <v>36544</v>
      </c>
      <c r="D18" s="1">
        <v>40536</v>
      </c>
      <c r="E18" s="1">
        <v>38324</v>
      </c>
      <c r="F18" s="1">
        <v>38759</v>
      </c>
      <c r="H18" s="1" t="str" cm="1">
        <f t="array" ref="H18">INDEX($C$5:$F$5,0,MATCH(I18,C18:F18,0))</f>
        <v>Gulosa FFD</v>
      </c>
      <c r="I18" s="1">
        <f t="shared" si="2"/>
        <v>36544</v>
      </c>
      <c r="J18" s="142">
        <f t="shared" si="1"/>
        <v>5.0052252351355797E-3</v>
      </c>
      <c r="L18" s="102">
        <v>200</v>
      </c>
      <c r="M18" s="102">
        <v>2</v>
      </c>
      <c r="N18" s="103">
        <v>35615</v>
      </c>
      <c r="O18" s="122">
        <v>36362</v>
      </c>
      <c r="P18" s="18"/>
      <c r="Q18" s="109">
        <v>36.465000000000003</v>
      </c>
      <c r="R18" s="18" t="s">
        <v>42</v>
      </c>
      <c r="S18" s="105">
        <v>-32.51</v>
      </c>
      <c r="T18" s="106">
        <v>8.5399999999999991</v>
      </c>
      <c r="U18" s="105">
        <v>-22.6</v>
      </c>
      <c r="V18" s="10"/>
      <c r="W18" s="103">
        <v>36539</v>
      </c>
      <c r="X18" s="104">
        <v>36539</v>
      </c>
      <c r="Y18" s="105">
        <v>0</v>
      </c>
      <c r="Z18" s="106">
        <v>1.46</v>
      </c>
      <c r="AA18" s="107">
        <v>-0.24</v>
      </c>
      <c r="AB18" s="10"/>
      <c r="AC18" s="24">
        <v>36362</v>
      </c>
      <c r="AD18" s="25">
        <v>36362</v>
      </c>
      <c r="AE18" s="105">
        <v>0</v>
      </c>
      <c r="AF18" s="106">
        <v>54.19</v>
      </c>
      <c r="AG18" s="107">
        <v>-37.17</v>
      </c>
    </row>
    <row r="19" spans="1:33" ht="15.75" x14ac:dyDescent="0.2">
      <c r="A19" s="2" t="s">
        <v>121</v>
      </c>
      <c r="C19" s="1">
        <v>33604</v>
      </c>
      <c r="D19" s="1">
        <v>37382</v>
      </c>
      <c r="E19" s="1">
        <v>35143</v>
      </c>
      <c r="F19" s="1">
        <v>36157</v>
      </c>
      <c r="H19" s="1" t="str" cm="1">
        <f t="array" ref="H19">INDEX($C$5:$F$5,0,MATCH(I19,C19:F19,0))</f>
        <v>Gulosa FFD</v>
      </c>
      <c r="I19" s="1">
        <f t="shared" si="2"/>
        <v>33604</v>
      </c>
      <c r="J19" s="142">
        <f t="shared" si="1"/>
        <v>6.4091045223120258E-3</v>
      </c>
      <c r="L19" s="102">
        <v>200</v>
      </c>
      <c r="M19" s="108">
        <v>3</v>
      </c>
      <c r="N19" s="103">
        <v>32434</v>
      </c>
      <c r="O19" s="122">
        <v>33390</v>
      </c>
      <c r="P19" s="18"/>
      <c r="Q19" s="109">
        <v>33.420999999999999</v>
      </c>
      <c r="R19" s="18" t="s">
        <v>43</v>
      </c>
      <c r="S19" s="105">
        <v>-22.3</v>
      </c>
      <c r="T19" s="106">
        <v>43.13</v>
      </c>
      <c r="U19" s="105">
        <v>-37.36</v>
      </c>
      <c r="V19" s="10"/>
      <c r="W19" s="109">
        <v>33.447000000000003</v>
      </c>
      <c r="X19" s="104">
        <v>33447</v>
      </c>
      <c r="Y19" s="107">
        <v>0</v>
      </c>
      <c r="Z19" s="106">
        <v>0.97</v>
      </c>
      <c r="AA19" s="107">
        <v>-0.02</v>
      </c>
      <c r="AB19" s="10"/>
      <c r="AC19" s="24">
        <v>33390</v>
      </c>
      <c r="AD19" s="25">
        <v>33390</v>
      </c>
      <c r="AE19" s="105">
        <v>0</v>
      </c>
      <c r="AF19" s="106">
        <v>1.96</v>
      </c>
      <c r="AG19" s="107">
        <v>-1.31</v>
      </c>
    </row>
    <row r="20" spans="1:33" ht="15.75" x14ac:dyDescent="0.2">
      <c r="A20" s="2" t="s">
        <v>122</v>
      </c>
      <c r="C20" s="1">
        <v>34537</v>
      </c>
      <c r="D20" s="1">
        <v>38240</v>
      </c>
      <c r="E20" s="1">
        <v>36394</v>
      </c>
      <c r="F20" s="1">
        <v>36689</v>
      </c>
      <c r="H20" s="1" t="str" cm="1">
        <f t="array" ref="H20">INDEX($C$5:$F$5,0,MATCH(I20,C20:F20,0))</f>
        <v>Gulosa FFD</v>
      </c>
      <c r="I20" s="1">
        <f t="shared" si="2"/>
        <v>34537</v>
      </c>
      <c r="J20" s="142">
        <f t="shared" si="1"/>
        <v>6.1176333498411672E-3</v>
      </c>
      <c r="L20" s="102">
        <v>200</v>
      </c>
      <c r="M20" s="102">
        <v>4</v>
      </c>
      <c r="N20" s="103">
        <v>33277</v>
      </c>
      <c r="O20" s="122">
        <v>34327</v>
      </c>
      <c r="P20" s="18"/>
      <c r="Q20" s="103">
        <v>34369</v>
      </c>
      <c r="R20" s="104">
        <v>34384.400000000001</v>
      </c>
      <c r="S20" s="105">
        <v>-13.4</v>
      </c>
      <c r="T20" s="106">
        <v>32.549999999999997</v>
      </c>
      <c r="U20" s="105">
        <v>-41.78</v>
      </c>
      <c r="V20" s="10"/>
      <c r="W20" s="103">
        <v>34357</v>
      </c>
      <c r="X20" s="104">
        <v>34357</v>
      </c>
      <c r="Y20" s="105">
        <v>0</v>
      </c>
      <c r="Z20" s="106">
        <v>1.63</v>
      </c>
      <c r="AA20" s="105">
        <v>-0.36</v>
      </c>
      <c r="AB20" s="10"/>
      <c r="AC20" s="24">
        <v>34327</v>
      </c>
      <c r="AD20" s="25">
        <v>34327</v>
      </c>
      <c r="AE20" s="105">
        <v>0</v>
      </c>
      <c r="AF20" s="106">
        <v>2.14</v>
      </c>
      <c r="AG20" s="107">
        <v>-1.66</v>
      </c>
    </row>
    <row r="21" spans="1:33" ht="15.75" x14ac:dyDescent="0.2">
      <c r="A21" s="2" t="s">
        <v>123</v>
      </c>
      <c r="C21" s="1">
        <v>38207</v>
      </c>
      <c r="D21" s="1">
        <v>42820</v>
      </c>
      <c r="E21" s="1">
        <v>40077</v>
      </c>
      <c r="F21" s="1">
        <v>40791</v>
      </c>
      <c r="H21" s="1" t="str" cm="1">
        <f t="array" ref="H21">INDEX($C$5:$F$5,0,MATCH(I21,C21:F21,0))</f>
        <v>Gulosa FFD</v>
      </c>
      <c r="I21" s="1">
        <f t="shared" si="2"/>
        <v>38207</v>
      </c>
      <c r="J21" s="142">
        <f t="shared" si="1"/>
        <v>3.994218893706547E-3</v>
      </c>
      <c r="L21" s="102">
        <v>200</v>
      </c>
      <c r="M21" s="102">
        <v>5</v>
      </c>
      <c r="N21" s="103">
        <v>37296</v>
      </c>
      <c r="O21" s="122">
        <v>38055</v>
      </c>
      <c r="P21" s="18"/>
      <c r="Q21" s="103">
        <v>38103</v>
      </c>
      <c r="R21" s="104">
        <v>38137.9</v>
      </c>
      <c r="S21" s="105">
        <v>-46.02</v>
      </c>
      <c r="T21" s="106">
        <v>6.47</v>
      </c>
      <c r="U21" s="105">
        <v>-4.93</v>
      </c>
      <c r="V21" s="10"/>
      <c r="W21" s="103">
        <v>38122</v>
      </c>
      <c r="X21" s="104">
        <v>38154.400000000001</v>
      </c>
      <c r="Y21" s="107">
        <v>-11.38</v>
      </c>
      <c r="Z21" s="106">
        <v>1.97</v>
      </c>
      <c r="AA21" s="107">
        <v>-0.25</v>
      </c>
      <c r="AB21" s="10"/>
      <c r="AC21" s="24">
        <v>38055</v>
      </c>
      <c r="AD21" s="25">
        <v>38055</v>
      </c>
      <c r="AE21" s="105">
        <v>0</v>
      </c>
      <c r="AF21" s="106">
        <v>4.96</v>
      </c>
      <c r="AG21" s="107">
        <v>-5.56</v>
      </c>
    </row>
    <row r="22" spans="1:33" ht="15.75" x14ac:dyDescent="0.2">
      <c r="A22" s="2" t="s">
        <v>124</v>
      </c>
      <c r="C22" s="1">
        <v>35097</v>
      </c>
      <c r="D22" s="1">
        <v>39311</v>
      </c>
      <c r="E22" s="1">
        <v>36968</v>
      </c>
      <c r="F22" s="1">
        <v>37768</v>
      </c>
      <c r="H22" s="1" t="str" cm="1">
        <f t="array" ref="H22">INDEX($C$5:$F$5,0,MATCH(I22,C22:F22,0))</f>
        <v>Gulosa FFD</v>
      </c>
      <c r="I22" s="1">
        <f t="shared" si="2"/>
        <v>35097</v>
      </c>
      <c r="J22" s="142">
        <f t="shared" si="1"/>
        <v>2.5136393498814691E-3</v>
      </c>
      <c r="L22" s="108">
        <v>200</v>
      </c>
      <c r="M22" s="102">
        <v>6</v>
      </c>
      <c r="N22" s="103">
        <v>34263</v>
      </c>
      <c r="O22" s="122">
        <v>35009</v>
      </c>
      <c r="P22" s="18"/>
      <c r="Q22" s="103">
        <v>35054</v>
      </c>
      <c r="R22" s="104">
        <v>35089.800000000003</v>
      </c>
      <c r="S22" s="105">
        <v>-18.829999999999998</v>
      </c>
      <c r="T22" s="110">
        <v>31.22</v>
      </c>
      <c r="U22" s="105">
        <v>-39.71</v>
      </c>
      <c r="V22" s="10"/>
      <c r="W22" s="109">
        <v>35.146000000000001</v>
      </c>
      <c r="X22" s="104">
        <v>35190.1</v>
      </c>
      <c r="Y22" s="105">
        <v>-15.5</v>
      </c>
      <c r="Z22" s="106">
        <v>1.72</v>
      </c>
      <c r="AA22" s="107">
        <v>-0.39</v>
      </c>
      <c r="AB22" s="10"/>
      <c r="AC22" s="24">
        <v>35009</v>
      </c>
      <c r="AD22" s="25">
        <v>35009</v>
      </c>
      <c r="AE22" s="105">
        <v>0</v>
      </c>
      <c r="AF22" s="106">
        <v>2.96</v>
      </c>
      <c r="AG22" s="107">
        <v>-2.15</v>
      </c>
    </row>
    <row r="23" spans="1:33" ht="15.75" x14ac:dyDescent="0.2">
      <c r="A23" s="2" t="s">
        <v>125</v>
      </c>
      <c r="C23" s="1">
        <v>38339</v>
      </c>
      <c r="D23" s="1">
        <v>43121</v>
      </c>
      <c r="E23" s="1">
        <v>39461</v>
      </c>
      <c r="F23" s="1">
        <v>41011</v>
      </c>
      <c r="H23" s="1" t="str" cm="1">
        <f t="array" ref="H23">INDEX($C$5:$F$5,0,MATCH(I23,C23:F23,0))</f>
        <v>Gulosa FFD</v>
      </c>
      <c r="I23" s="1">
        <f t="shared" si="2"/>
        <v>38339</v>
      </c>
      <c r="J23" s="142">
        <f t="shared" si="1"/>
        <v>4.2960052390308423E-3</v>
      </c>
      <c r="L23" s="102">
        <v>200</v>
      </c>
      <c r="M23" s="102">
        <v>7</v>
      </c>
      <c r="N23" s="103">
        <v>37428</v>
      </c>
      <c r="O23" s="122">
        <v>38175</v>
      </c>
      <c r="P23" s="18"/>
      <c r="Q23" s="103">
        <v>38191</v>
      </c>
      <c r="R23" s="104">
        <v>38204.800000000003</v>
      </c>
      <c r="S23" s="105">
        <v>-12.91</v>
      </c>
      <c r="T23" s="27">
        <v>18.23</v>
      </c>
      <c r="U23" s="105">
        <v>-25.35</v>
      </c>
      <c r="V23" s="10"/>
      <c r="W23" s="103">
        <v>38303</v>
      </c>
      <c r="X23" s="104">
        <v>38303</v>
      </c>
      <c r="Y23" s="105">
        <v>0</v>
      </c>
      <c r="Z23" s="27">
        <v>1.18</v>
      </c>
      <c r="AA23" s="105">
        <v>-0.23</v>
      </c>
      <c r="AB23" s="10"/>
      <c r="AC23" s="24">
        <v>38175</v>
      </c>
      <c r="AD23" s="25">
        <v>38175</v>
      </c>
      <c r="AE23" s="105">
        <v>0</v>
      </c>
      <c r="AF23" s="106">
        <v>3.94</v>
      </c>
      <c r="AG23" s="107">
        <v>-2.9</v>
      </c>
    </row>
    <row r="24" spans="1:33" ht="15.75" x14ac:dyDescent="0.2">
      <c r="A24" s="2" t="s">
        <v>126</v>
      </c>
      <c r="C24" s="1">
        <v>36081</v>
      </c>
      <c r="D24" s="1">
        <v>40548</v>
      </c>
      <c r="E24" s="1">
        <v>37539</v>
      </c>
      <c r="F24" s="1">
        <v>38756</v>
      </c>
      <c r="H24" s="1" t="str" cm="1">
        <f t="array" ref="H24">INDEX($C$5:$F$5,0,MATCH(I24,C24:F24,0))</f>
        <v>Gulosa FFD</v>
      </c>
      <c r="I24" s="1">
        <f t="shared" si="2"/>
        <v>36081</v>
      </c>
      <c r="J24" s="142">
        <f t="shared" si="1"/>
        <v>2.1664861261561086E-3</v>
      </c>
      <c r="L24" s="102">
        <v>200</v>
      </c>
      <c r="M24" s="102">
        <v>8</v>
      </c>
      <c r="N24" s="103">
        <v>35057</v>
      </c>
      <c r="O24" s="122">
        <v>36003</v>
      </c>
      <c r="P24" s="18"/>
      <c r="Q24" s="103">
        <v>36025</v>
      </c>
      <c r="R24" s="104">
        <v>36058.9</v>
      </c>
      <c r="S24" s="105">
        <v>-18.84</v>
      </c>
      <c r="T24" s="27">
        <v>12.46</v>
      </c>
      <c r="U24" s="105">
        <v>-24.04</v>
      </c>
      <c r="V24" s="10"/>
      <c r="W24" s="112">
        <v>36091</v>
      </c>
      <c r="X24" s="113">
        <v>36098.199999999997</v>
      </c>
      <c r="Y24" s="105">
        <v>-9.3000000000000007</v>
      </c>
      <c r="Z24" s="106">
        <v>1.04</v>
      </c>
      <c r="AA24" s="105">
        <v>-0.02</v>
      </c>
      <c r="AB24" s="10"/>
      <c r="AC24" s="24">
        <v>36003</v>
      </c>
      <c r="AD24" s="25">
        <v>36003</v>
      </c>
      <c r="AE24" s="105">
        <v>0</v>
      </c>
      <c r="AF24" s="106">
        <v>2.84</v>
      </c>
      <c r="AG24" s="107">
        <v>-2.87</v>
      </c>
    </row>
    <row r="25" spans="1:33" ht="15.75" x14ac:dyDescent="0.2">
      <c r="A25" s="2" t="s">
        <v>127</v>
      </c>
      <c r="C25" s="1">
        <v>32889</v>
      </c>
      <c r="D25" s="1">
        <v>36314</v>
      </c>
      <c r="E25" s="1">
        <v>34509</v>
      </c>
      <c r="F25" s="1">
        <v>35264</v>
      </c>
      <c r="H25" s="1" t="str" cm="1">
        <f t="array" ref="H25">INDEX($C$5:$F$5,0,MATCH(I25,C25:F25,0))</f>
        <v>Gulosa FFD</v>
      </c>
      <c r="I25" s="1">
        <f t="shared" si="2"/>
        <v>32889</v>
      </c>
      <c r="J25" s="142">
        <f t="shared" si="1"/>
        <v>5.779816513761471E-3</v>
      </c>
      <c r="L25" s="102">
        <v>200</v>
      </c>
      <c r="M25" s="102">
        <v>9</v>
      </c>
      <c r="N25" s="103">
        <v>31778</v>
      </c>
      <c r="O25" s="122">
        <v>32700</v>
      </c>
      <c r="P25" s="18"/>
      <c r="Q25" s="103">
        <v>32744</v>
      </c>
      <c r="R25" s="104">
        <v>32783</v>
      </c>
      <c r="S25" s="105">
        <v>-28.37</v>
      </c>
      <c r="T25" s="27">
        <v>12.27</v>
      </c>
      <c r="U25" s="105">
        <v>-14.96</v>
      </c>
      <c r="V25" s="10"/>
      <c r="W25" s="103">
        <v>32735</v>
      </c>
      <c r="X25" s="113">
        <v>32749.8</v>
      </c>
      <c r="Y25" s="107">
        <v>-11.85</v>
      </c>
      <c r="Z25" s="27">
        <v>1.07</v>
      </c>
      <c r="AA25" s="105">
        <v>-0.11</v>
      </c>
      <c r="AB25" s="10"/>
      <c r="AC25" s="24">
        <v>32700</v>
      </c>
      <c r="AD25" s="25">
        <v>32700.799999999999</v>
      </c>
      <c r="AE25" s="105">
        <v>-1.03</v>
      </c>
      <c r="AF25" s="106">
        <v>55.99</v>
      </c>
      <c r="AG25" s="107">
        <v>-51.55</v>
      </c>
    </row>
    <row r="26" spans="1:33" ht="15.75" x14ac:dyDescent="0.2">
      <c r="A26" s="2" t="s">
        <v>119</v>
      </c>
      <c r="C26" s="1">
        <v>37102</v>
      </c>
      <c r="D26" s="1">
        <v>41354</v>
      </c>
      <c r="E26" s="1">
        <v>38508</v>
      </c>
      <c r="F26" s="1">
        <v>39205</v>
      </c>
      <c r="H26" s="1" t="str" cm="1">
        <f t="array" ref="H26">INDEX($C$5:$F$5,0,MATCH(I26,C26:F26,0))</f>
        <v>Gulosa FFD</v>
      </c>
      <c r="I26" s="1">
        <f t="shared" si="2"/>
        <v>37102</v>
      </c>
      <c r="J26" s="142">
        <f t="shared" si="1"/>
        <v>2.8109627547434624E-3</v>
      </c>
      <c r="L26" s="102">
        <v>200</v>
      </c>
      <c r="M26" s="17">
        <v>10</v>
      </c>
      <c r="N26" s="103">
        <v>36363</v>
      </c>
      <c r="O26" s="122">
        <v>36998</v>
      </c>
      <c r="P26" s="18"/>
      <c r="Q26" s="103">
        <v>37018</v>
      </c>
      <c r="R26" s="104">
        <v>37058.9</v>
      </c>
      <c r="S26" s="105">
        <v>-18.14</v>
      </c>
      <c r="T26" s="106">
        <v>10.31</v>
      </c>
      <c r="U26" s="105">
        <v>-11.89</v>
      </c>
      <c r="V26" s="10"/>
      <c r="W26" s="103">
        <v>37092</v>
      </c>
      <c r="X26" s="104">
        <v>37092</v>
      </c>
      <c r="Y26" s="105">
        <v>0</v>
      </c>
      <c r="Z26" s="106">
        <v>1.23</v>
      </c>
      <c r="AA26" s="107">
        <v>-0.06</v>
      </c>
      <c r="AB26" s="10"/>
      <c r="AC26" s="24">
        <v>36998</v>
      </c>
      <c r="AD26" s="25">
        <v>36998</v>
      </c>
      <c r="AE26" s="105">
        <v>0</v>
      </c>
      <c r="AF26" s="106">
        <v>0.28000000000000003</v>
      </c>
      <c r="AG26" s="107">
        <v>-0.18</v>
      </c>
    </row>
    <row r="27" spans="1:33" x14ac:dyDescent="0.2">
      <c r="A27" s="2"/>
      <c r="J27" s="142"/>
      <c r="N27" s="103"/>
    </row>
    <row r="28" spans="1:33" ht="15.75" x14ac:dyDescent="0.2">
      <c r="A28" s="2" t="s">
        <v>138</v>
      </c>
      <c r="C28" s="1">
        <v>95118</v>
      </c>
      <c r="D28" s="1">
        <v>103981</v>
      </c>
      <c r="E28" s="1">
        <v>99026</v>
      </c>
      <c r="F28" s="1">
        <v>100012</v>
      </c>
      <c r="H28" s="1" t="str" cm="1">
        <f t="array" ref="H28">INDEX($C$5:$F$5,0,MATCH(I28,C28:F28,0))</f>
        <v>Gulosa FFD</v>
      </c>
      <c r="I28" s="1">
        <f t="shared" si="2"/>
        <v>95118</v>
      </c>
      <c r="J28" s="142">
        <f t="shared" si="1"/>
        <v>3.6932297822049875E-3</v>
      </c>
      <c r="L28" s="102">
        <v>500</v>
      </c>
      <c r="M28" s="102">
        <v>1</v>
      </c>
      <c r="N28" s="103">
        <v>92814</v>
      </c>
      <c r="O28" s="122">
        <v>94768</v>
      </c>
      <c r="P28" s="18"/>
      <c r="Q28" s="103">
        <v>94893</v>
      </c>
      <c r="R28" s="104">
        <v>94939.1</v>
      </c>
      <c r="S28" s="105">
        <v>-31</v>
      </c>
      <c r="T28" s="106">
        <v>76.680000000000007</v>
      </c>
      <c r="U28" s="105">
        <v>-44.15</v>
      </c>
      <c r="V28" s="10"/>
      <c r="W28" s="103">
        <v>94917</v>
      </c>
      <c r="X28" s="104">
        <v>94922.4</v>
      </c>
      <c r="Y28" s="105">
        <v>-8.69</v>
      </c>
      <c r="Z28" s="106">
        <v>6.7</v>
      </c>
      <c r="AA28" s="105">
        <v>-0.02</v>
      </c>
      <c r="AB28" s="10"/>
      <c r="AC28" s="24">
        <v>94768</v>
      </c>
      <c r="AD28" s="25">
        <v>94768.8</v>
      </c>
      <c r="AE28" s="105">
        <v>-1.03</v>
      </c>
      <c r="AF28" s="106">
        <v>73.739999999999995</v>
      </c>
      <c r="AG28" s="105">
        <v>-37.71</v>
      </c>
    </row>
    <row r="29" spans="1:33" ht="15.75" x14ac:dyDescent="0.2">
      <c r="A29" s="2" t="s">
        <v>140</v>
      </c>
      <c r="C29" s="1">
        <v>98343</v>
      </c>
      <c r="D29" s="1">
        <v>108504</v>
      </c>
      <c r="E29" s="1">
        <v>102869</v>
      </c>
      <c r="F29" s="1">
        <v>103713</v>
      </c>
      <c r="H29" s="1" t="str" cm="1">
        <f t="array" ref="H29">INDEX($C$5:$F$5,0,MATCH(I29,C29:F29,0))</f>
        <v>Gulosa FFD</v>
      </c>
      <c r="I29" s="1">
        <f t="shared" si="2"/>
        <v>98343</v>
      </c>
      <c r="J29" s="142">
        <f t="shared" si="1"/>
        <v>3.6741067328005528E-3</v>
      </c>
      <c r="L29" s="102">
        <v>500</v>
      </c>
      <c r="M29" s="102">
        <v>2</v>
      </c>
      <c r="N29" s="103">
        <v>95782</v>
      </c>
      <c r="O29" s="122">
        <v>97983</v>
      </c>
      <c r="P29" s="18"/>
      <c r="Q29" s="103">
        <v>98027</v>
      </c>
      <c r="R29" s="104">
        <v>98058.8</v>
      </c>
      <c r="S29" s="105">
        <v>-21.78</v>
      </c>
      <c r="T29" s="106">
        <v>80.08</v>
      </c>
      <c r="U29" s="105">
        <v>-40.74</v>
      </c>
      <c r="V29" s="10"/>
      <c r="W29" s="103">
        <v>98063</v>
      </c>
      <c r="X29" s="104">
        <v>98063</v>
      </c>
      <c r="Y29" s="105">
        <v>0</v>
      </c>
      <c r="Z29" s="106">
        <v>6.63</v>
      </c>
      <c r="AA29" s="105">
        <v>-0.02</v>
      </c>
      <c r="AB29" s="10"/>
      <c r="AC29" s="24">
        <v>97983</v>
      </c>
      <c r="AD29" s="25">
        <v>97983</v>
      </c>
      <c r="AE29" s="105">
        <v>0</v>
      </c>
      <c r="AF29" s="106">
        <v>79.44</v>
      </c>
      <c r="AG29" s="107">
        <v>-42.26</v>
      </c>
    </row>
    <row r="30" spans="1:33" ht="15.75" x14ac:dyDescent="0.2">
      <c r="A30" s="2" t="s">
        <v>141</v>
      </c>
      <c r="C30" s="1">
        <v>96224</v>
      </c>
      <c r="D30" s="1">
        <v>105749</v>
      </c>
      <c r="E30" s="1">
        <v>100159</v>
      </c>
      <c r="F30" s="1">
        <v>101309</v>
      </c>
      <c r="H30" s="1" t="str" cm="1">
        <f t="array" ref="H30">INDEX($C$5:$F$5,0,MATCH(I30,C30:F30,0))</f>
        <v>Gulosa FFD</v>
      </c>
      <c r="I30" s="1">
        <f t="shared" si="2"/>
        <v>96224</v>
      </c>
      <c r="J30" s="142">
        <f t="shared" si="1"/>
        <v>4.0904916937973823E-3</v>
      </c>
      <c r="L30" s="102">
        <v>500</v>
      </c>
      <c r="M30" s="102">
        <v>3</v>
      </c>
      <c r="N30" s="103">
        <v>93475</v>
      </c>
      <c r="O30" s="122">
        <v>95832</v>
      </c>
      <c r="P30" s="18"/>
      <c r="Q30" s="103">
        <v>95984</v>
      </c>
      <c r="R30" s="104">
        <v>96216.6</v>
      </c>
      <c r="S30" s="105">
        <v>-225.44</v>
      </c>
      <c r="T30" s="106">
        <v>60.79</v>
      </c>
      <c r="U30" s="105">
        <v>-64.05</v>
      </c>
      <c r="V30" s="10"/>
      <c r="W30" s="103">
        <v>96095</v>
      </c>
      <c r="X30" s="104">
        <v>96099.1</v>
      </c>
      <c r="Y30" s="107">
        <v>-12.97</v>
      </c>
      <c r="Z30" s="106">
        <v>6.5</v>
      </c>
      <c r="AA30" s="105">
        <v>-0.01</v>
      </c>
      <c r="AB30" s="10"/>
      <c r="AC30" s="24">
        <v>95832</v>
      </c>
      <c r="AD30" s="25">
        <v>95832.6</v>
      </c>
      <c r="AE30" s="105">
        <v>-0.97</v>
      </c>
      <c r="AF30" s="106">
        <v>63.45</v>
      </c>
      <c r="AG30" s="107">
        <v>-32.020000000000003</v>
      </c>
    </row>
    <row r="31" spans="1:33" ht="15.75" x14ac:dyDescent="0.2">
      <c r="A31" s="2" t="s">
        <v>142</v>
      </c>
      <c r="C31" s="1">
        <v>91459</v>
      </c>
      <c r="D31" s="1">
        <v>100568</v>
      </c>
      <c r="E31" s="1">
        <v>95578</v>
      </c>
      <c r="F31" s="1">
        <v>97256</v>
      </c>
      <c r="H31" s="1" t="str" cm="1">
        <f t="array" ref="H31">INDEX($C$5:$F$5,0,MATCH(I31,C31:F31,0))</f>
        <v>Gulosa FFD</v>
      </c>
      <c r="I31" s="1">
        <f t="shared" si="2"/>
        <v>91459</v>
      </c>
      <c r="J31" s="142">
        <f t="shared" si="1"/>
        <v>4.293494970791123E-3</v>
      </c>
      <c r="L31" s="102">
        <v>500</v>
      </c>
      <c r="M31" s="102">
        <v>4</v>
      </c>
      <c r="N31" s="103">
        <v>89237</v>
      </c>
      <c r="O31" s="122">
        <v>91068</v>
      </c>
      <c r="P31" s="18"/>
      <c r="Q31" s="103">
        <v>91111</v>
      </c>
      <c r="R31" s="104">
        <v>91173.9</v>
      </c>
      <c r="S31" s="105">
        <v>-32.47</v>
      </c>
      <c r="T31" s="106">
        <v>55.13</v>
      </c>
      <c r="U31" s="105">
        <v>-27.56</v>
      </c>
      <c r="V31" s="10"/>
      <c r="W31" s="103">
        <v>91225</v>
      </c>
      <c r="X31" s="104">
        <v>91232.2</v>
      </c>
      <c r="Y31" s="105">
        <v>-12.59</v>
      </c>
      <c r="Z31" s="106">
        <v>6.27</v>
      </c>
      <c r="AA31" s="105">
        <v>-0.01</v>
      </c>
      <c r="AB31" s="10"/>
      <c r="AC31" s="24">
        <v>91068</v>
      </c>
      <c r="AD31" s="25">
        <v>91068</v>
      </c>
      <c r="AE31" s="105">
        <v>0</v>
      </c>
      <c r="AF31" s="106">
        <v>35.51</v>
      </c>
      <c r="AG31" s="105">
        <v>-23.35</v>
      </c>
    </row>
    <row r="32" spans="1:33" ht="15.75" x14ac:dyDescent="0.2">
      <c r="A32" s="2" t="s">
        <v>143</v>
      </c>
      <c r="C32" s="1">
        <v>88074</v>
      </c>
      <c r="D32" s="1">
        <v>97699</v>
      </c>
      <c r="E32" s="1">
        <v>92252</v>
      </c>
      <c r="F32" s="1">
        <v>93187</v>
      </c>
      <c r="H32" s="1" t="str" cm="1">
        <f t="array" ref="H32">INDEX($C$5:$F$5,0,MATCH(I32,C32:F32,0))</f>
        <v>Gulosa FFD</v>
      </c>
      <c r="I32" s="1">
        <f t="shared" si="2"/>
        <v>88074</v>
      </c>
      <c r="J32" s="142">
        <f t="shared" si="1"/>
        <v>4.5394406679137855E-3</v>
      </c>
      <c r="L32" s="102">
        <v>500</v>
      </c>
      <c r="M32" s="102">
        <v>5</v>
      </c>
      <c r="N32" s="103">
        <v>85593</v>
      </c>
      <c r="O32" s="122">
        <v>87676</v>
      </c>
      <c r="P32" s="18"/>
      <c r="Q32" s="103">
        <v>87841</v>
      </c>
      <c r="R32" s="104">
        <v>88003.5</v>
      </c>
      <c r="S32" s="105">
        <v>-167.85</v>
      </c>
      <c r="T32" s="106">
        <v>78.5</v>
      </c>
      <c r="U32" s="105">
        <v>-41.89</v>
      </c>
      <c r="V32" s="10"/>
      <c r="W32" s="103">
        <v>87735</v>
      </c>
      <c r="X32" s="104">
        <v>87744</v>
      </c>
      <c r="Y32" s="105">
        <v>-3.16</v>
      </c>
      <c r="Z32" s="106">
        <v>7.75</v>
      </c>
      <c r="AA32" s="105">
        <v>-1.91</v>
      </c>
      <c r="AB32" s="10"/>
      <c r="AC32" s="24">
        <v>87676</v>
      </c>
      <c r="AD32" s="25">
        <v>87676</v>
      </c>
      <c r="AE32" s="105">
        <v>0</v>
      </c>
      <c r="AF32" s="106">
        <v>58.47</v>
      </c>
      <c r="AG32" s="107">
        <v>-24.06</v>
      </c>
    </row>
    <row r="33" spans="1:33" ht="15.75" x14ac:dyDescent="0.2">
      <c r="A33" s="2" t="s">
        <v>144</v>
      </c>
      <c r="C33" s="1">
        <v>83557</v>
      </c>
      <c r="D33" s="1">
        <v>92648</v>
      </c>
      <c r="E33" s="1">
        <v>88316</v>
      </c>
      <c r="F33" s="1">
        <v>89500</v>
      </c>
      <c r="H33" s="1" t="str" cm="1">
        <f t="array" ref="H33">INDEX($C$5:$F$5,0,MATCH(I33,C33:F33,0))</f>
        <v>Gulosa FFD</v>
      </c>
      <c r="I33" s="1">
        <f t="shared" si="2"/>
        <v>83557</v>
      </c>
      <c r="J33" s="142">
        <f t="shared" si="1"/>
        <v>5.2090852220778583E-3</v>
      </c>
      <c r="L33" s="108">
        <v>500</v>
      </c>
      <c r="M33" s="102">
        <v>6</v>
      </c>
      <c r="N33" s="103">
        <v>80480</v>
      </c>
      <c r="O33" s="122">
        <v>83124</v>
      </c>
      <c r="P33" s="18"/>
      <c r="Q33" s="103">
        <v>83259</v>
      </c>
      <c r="R33" s="104">
        <v>83386</v>
      </c>
      <c r="S33" s="105">
        <v>-160.65</v>
      </c>
      <c r="T33" s="106">
        <v>62.92</v>
      </c>
      <c r="U33" s="105">
        <v>-38.5</v>
      </c>
      <c r="V33" s="10"/>
      <c r="W33" s="103">
        <v>83215</v>
      </c>
      <c r="X33" s="104">
        <v>83219.899999999994</v>
      </c>
      <c r="Y33" s="105">
        <v>-10.35</v>
      </c>
      <c r="Z33" s="106">
        <v>9.64</v>
      </c>
      <c r="AA33" s="105">
        <v>-1.68</v>
      </c>
      <c r="AB33" s="10"/>
      <c r="AC33" s="24">
        <v>83124</v>
      </c>
      <c r="AD33" s="25">
        <v>83124</v>
      </c>
      <c r="AE33" s="105">
        <v>0</v>
      </c>
      <c r="AF33" s="106">
        <v>32</v>
      </c>
      <c r="AG33" s="107">
        <v>-12.89</v>
      </c>
    </row>
    <row r="34" spans="1:33" ht="15.75" x14ac:dyDescent="0.2">
      <c r="A34" s="2" t="s">
        <v>145</v>
      </c>
      <c r="C34" s="1">
        <v>90877</v>
      </c>
      <c r="D34" s="1">
        <v>100820</v>
      </c>
      <c r="E34" s="1">
        <v>95137</v>
      </c>
      <c r="F34" s="1">
        <v>95997</v>
      </c>
      <c r="H34" s="1" t="str" cm="1">
        <f t="array" ref="H34">INDEX($C$5:$F$5,0,MATCH(I34,C34:F34,0))</f>
        <v>Gulosa FFD</v>
      </c>
      <c r="I34" s="1">
        <f t="shared" si="2"/>
        <v>90877</v>
      </c>
      <c r="J34" s="142">
        <f t="shared" si="1"/>
        <v>5.1987124890771064E-3</v>
      </c>
      <c r="L34" s="102">
        <v>500</v>
      </c>
      <c r="M34" s="102">
        <v>7</v>
      </c>
      <c r="N34" s="103">
        <v>88429</v>
      </c>
      <c r="O34" s="122">
        <v>90407</v>
      </c>
      <c r="P34" s="18"/>
      <c r="Q34" s="103">
        <v>90533</v>
      </c>
      <c r="R34" s="104">
        <v>90657.9</v>
      </c>
      <c r="S34" s="105">
        <v>-140.58000000000001</v>
      </c>
      <c r="T34" s="106">
        <v>80.349999999999994</v>
      </c>
      <c r="U34" s="105">
        <v>-48.06</v>
      </c>
      <c r="V34" s="10"/>
      <c r="W34" s="103">
        <v>90569</v>
      </c>
      <c r="X34" s="104">
        <v>90575</v>
      </c>
      <c r="Y34" s="105">
        <v>-5.16</v>
      </c>
      <c r="Z34" s="106">
        <v>6.37</v>
      </c>
      <c r="AA34" s="107">
        <v>-0.06</v>
      </c>
      <c r="AB34" s="10"/>
      <c r="AC34" s="12">
        <v>90407</v>
      </c>
      <c r="AD34" s="25">
        <v>90408</v>
      </c>
      <c r="AE34" s="105">
        <v>-1.05</v>
      </c>
      <c r="AF34" s="106">
        <v>93.58</v>
      </c>
      <c r="AG34" s="107">
        <v>-34.97</v>
      </c>
    </row>
    <row r="35" spans="1:33" ht="15.75" x14ac:dyDescent="0.2">
      <c r="A35" s="2" t="s">
        <v>146</v>
      </c>
      <c r="C35" s="1">
        <v>87539</v>
      </c>
      <c r="D35" s="1">
        <v>96584</v>
      </c>
      <c r="E35" s="1">
        <v>91653</v>
      </c>
      <c r="F35" s="1">
        <v>92975</v>
      </c>
      <c r="H35" s="1" t="str" cm="1">
        <f t="array" ref="H35">INDEX($C$5:$F$5,0,MATCH(I35,C35:F35,0))</f>
        <v>Gulosa FFD</v>
      </c>
      <c r="I35" s="1">
        <f t="shared" si="2"/>
        <v>87539</v>
      </c>
      <c r="J35" s="142">
        <f t="shared" si="1"/>
        <v>5.5135023374952574E-3</v>
      </c>
      <c r="L35" s="102">
        <v>500</v>
      </c>
      <c r="M35" s="102">
        <v>8</v>
      </c>
      <c r="N35" s="103">
        <v>84462</v>
      </c>
      <c r="O35" s="122">
        <v>87059</v>
      </c>
      <c r="P35" s="18"/>
      <c r="Q35" s="103">
        <v>87264</v>
      </c>
      <c r="R35" s="104">
        <v>87509.2</v>
      </c>
      <c r="S35" s="105">
        <v>-155.57</v>
      </c>
      <c r="T35" s="110">
        <v>37.4</v>
      </c>
      <c r="U35" s="105">
        <v>-40.06</v>
      </c>
      <c r="V35" s="10"/>
      <c r="W35" s="103">
        <v>87166</v>
      </c>
      <c r="X35" s="104">
        <v>87196.5</v>
      </c>
      <c r="Y35" s="105">
        <v>-17.600000000000001</v>
      </c>
      <c r="Z35" s="106">
        <v>6.67</v>
      </c>
      <c r="AA35" s="107">
        <v>-0.03</v>
      </c>
      <c r="AB35" s="10"/>
      <c r="AC35" s="24">
        <v>87059</v>
      </c>
      <c r="AD35" s="25">
        <v>87059</v>
      </c>
      <c r="AE35" s="105">
        <v>0</v>
      </c>
      <c r="AF35" s="106">
        <v>23.34</v>
      </c>
      <c r="AG35" s="107">
        <v>-12.69</v>
      </c>
    </row>
    <row r="36" spans="1:33" ht="15.75" x14ac:dyDescent="0.2">
      <c r="A36" s="2" t="s">
        <v>147</v>
      </c>
      <c r="C36" s="1">
        <v>87797</v>
      </c>
      <c r="D36" s="1">
        <v>97662</v>
      </c>
      <c r="E36" s="1">
        <v>92770</v>
      </c>
      <c r="F36" s="1">
        <v>94120</v>
      </c>
      <c r="H36" s="1" t="str" cm="1">
        <f t="array" ref="H36">INDEX($C$5:$F$5,0,MATCH(I36,C36:F36,0))</f>
        <v>Gulosa FFD</v>
      </c>
      <c r="I36" s="1">
        <f t="shared" si="2"/>
        <v>87797</v>
      </c>
      <c r="J36" s="142">
        <f t="shared" si="1"/>
        <v>4.5653218609120749E-3</v>
      </c>
      <c r="L36" s="102">
        <v>500</v>
      </c>
      <c r="M36" s="102">
        <v>9</v>
      </c>
      <c r="N36" s="103">
        <v>85023</v>
      </c>
      <c r="O36" s="122">
        <v>87398</v>
      </c>
      <c r="P36" s="18"/>
      <c r="Q36" s="103">
        <v>87534</v>
      </c>
      <c r="R36" s="104">
        <v>87746.4</v>
      </c>
      <c r="S36" s="105">
        <v>-87.73</v>
      </c>
      <c r="T36" s="106">
        <v>45.54</v>
      </c>
      <c r="U36" s="105">
        <v>-49.43</v>
      </c>
      <c r="V36" s="10"/>
      <c r="W36" s="103">
        <v>87553</v>
      </c>
      <c r="X36" s="104">
        <v>87575.8</v>
      </c>
      <c r="Y36" s="105">
        <v>-15.2</v>
      </c>
      <c r="Z36" s="106">
        <v>6.59</v>
      </c>
      <c r="AA36" s="105">
        <v>-0.06</v>
      </c>
      <c r="AB36" s="10"/>
      <c r="AC36" s="24">
        <v>87398</v>
      </c>
      <c r="AD36" s="25">
        <v>87398</v>
      </c>
      <c r="AE36" s="105">
        <v>0</v>
      </c>
      <c r="AF36" s="106">
        <v>32</v>
      </c>
      <c r="AG36" s="107">
        <v>-12.14</v>
      </c>
    </row>
    <row r="37" spans="1:33" ht="15.75" x14ac:dyDescent="0.2">
      <c r="A37" s="2" t="s">
        <v>139</v>
      </c>
      <c r="C37" s="1">
        <v>91017</v>
      </c>
      <c r="D37" s="1">
        <v>101433</v>
      </c>
      <c r="E37" s="1">
        <v>94924</v>
      </c>
      <c r="F37" s="1">
        <v>97241</v>
      </c>
      <c r="H37" s="1" t="str" cm="1">
        <f t="array" ref="H37">INDEX($C$5:$F$5,0,MATCH(I37,C37:F37,0))</f>
        <v>Gulosa FFD</v>
      </c>
      <c r="I37" s="1">
        <f t="shared" si="2"/>
        <v>91017</v>
      </c>
      <c r="J37" s="142">
        <f t="shared" si="1"/>
        <v>5.2572867540672252E-3</v>
      </c>
      <c r="L37" s="102">
        <v>500</v>
      </c>
      <c r="M37" s="102">
        <v>10</v>
      </c>
      <c r="N37" s="103">
        <v>88228</v>
      </c>
      <c r="O37" s="122">
        <v>90541</v>
      </c>
      <c r="P37" s="18"/>
      <c r="Q37" s="103">
        <v>90619</v>
      </c>
      <c r="R37" s="104">
        <v>90737.7</v>
      </c>
      <c r="S37" s="105">
        <v>-148.12</v>
      </c>
      <c r="T37" s="110">
        <v>38.99</v>
      </c>
      <c r="U37" s="105">
        <v>-33.909999999999997</v>
      </c>
      <c r="V37" s="10"/>
      <c r="W37" s="103">
        <v>90616</v>
      </c>
      <c r="X37" s="104">
        <v>90616</v>
      </c>
      <c r="Y37" s="105">
        <v>0</v>
      </c>
      <c r="Z37" s="106">
        <v>6.13</v>
      </c>
      <c r="AA37" s="107">
        <v>-0.01</v>
      </c>
      <c r="AB37" s="10"/>
      <c r="AC37" s="24">
        <v>90541</v>
      </c>
      <c r="AD37" s="25">
        <v>90543.2</v>
      </c>
      <c r="AE37" s="105">
        <v>-1.1399999999999999</v>
      </c>
      <c r="AF37" s="110">
        <v>72.709999999999994</v>
      </c>
      <c r="AG37" s="107">
        <v>-33.74</v>
      </c>
    </row>
    <row r="38" spans="1:33" ht="15.75" x14ac:dyDescent="0.2">
      <c r="A38" s="2"/>
      <c r="J38" s="142"/>
      <c r="L38" s="102"/>
      <c r="M38" s="102"/>
      <c r="N38" s="103"/>
      <c r="O38" s="122"/>
      <c r="P38" s="18"/>
      <c r="Q38" s="103"/>
      <c r="R38" s="104"/>
      <c r="S38" s="105"/>
      <c r="T38" s="110"/>
      <c r="U38" s="105"/>
      <c r="V38" s="10"/>
      <c r="W38" s="103"/>
      <c r="X38" s="104"/>
      <c r="Y38" s="105"/>
      <c r="Z38" s="106"/>
      <c r="AA38" s="107"/>
      <c r="AB38" s="10"/>
      <c r="AC38" s="24"/>
      <c r="AD38" s="25"/>
      <c r="AE38" s="105"/>
      <c r="AF38" s="110"/>
      <c r="AG38" s="107"/>
    </row>
    <row r="39" spans="1:33" ht="15.75" x14ac:dyDescent="0.2">
      <c r="A39" s="2" t="s">
        <v>108</v>
      </c>
      <c r="C39" s="1">
        <v>177938</v>
      </c>
      <c r="D39" s="1">
        <v>195770</v>
      </c>
      <c r="E39" s="1">
        <v>191102</v>
      </c>
      <c r="F39" s="1">
        <v>189648</v>
      </c>
      <c r="H39" s="1" t="str" cm="1">
        <f t="array" ref="H39">INDEX($C$5:$F$5,0,MATCH(I39,C39:F39,0))</f>
        <v>Gulosa FFD</v>
      </c>
      <c r="I39" s="1">
        <f t="shared" si="2"/>
        <v>177938</v>
      </c>
      <c r="J39" s="142">
        <f t="shared" si="1"/>
        <v>5.5834981633229308E-3</v>
      </c>
      <c r="L39" s="102">
        <v>1000</v>
      </c>
      <c r="M39" s="102">
        <v>1</v>
      </c>
      <c r="N39" s="103">
        <v>172108</v>
      </c>
      <c r="O39" s="122">
        <v>176950</v>
      </c>
      <c r="P39" s="18"/>
      <c r="Q39" s="103">
        <v>177237</v>
      </c>
      <c r="R39" s="104">
        <v>177509.8</v>
      </c>
      <c r="S39" s="105">
        <v>-183.17</v>
      </c>
      <c r="T39" s="106">
        <v>76.260000000000005</v>
      </c>
      <c r="U39" s="105">
        <v>-62.53</v>
      </c>
      <c r="V39" s="10"/>
      <c r="W39" s="103">
        <v>177074</v>
      </c>
      <c r="X39" s="53">
        <v>177074</v>
      </c>
      <c r="Y39" s="105">
        <v>0</v>
      </c>
      <c r="Z39" s="106">
        <v>24.01</v>
      </c>
      <c r="AA39" s="105">
        <v>-0.02</v>
      </c>
      <c r="AB39" s="10"/>
      <c r="AC39" s="24">
        <v>176950</v>
      </c>
      <c r="AD39" s="25">
        <v>176954</v>
      </c>
      <c r="AE39" s="105">
        <v>-2.31</v>
      </c>
      <c r="AF39" s="106">
        <v>122.51</v>
      </c>
      <c r="AG39" s="107">
        <v>-22.27</v>
      </c>
    </row>
    <row r="40" spans="1:33" ht="15.75" x14ac:dyDescent="0.2">
      <c r="A40" s="2" t="s">
        <v>110</v>
      </c>
      <c r="C40" s="1">
        <v>181741</v>
      </c>
      <c r="D40" s="1">
        <v>201328</v>
      </c>
      <c r="E40" s="1">
        <v>193818</v>
      </c>
      <c r="F40" s="1">
        <v>194114</v>
      </c>
      <c r="H40" s="1" t="str" cm="1">
        <f t="array" ref="H40">INDEX($C$5:$F$5,0,MATCH(I40,C40:F40,0))</f>
        <v>Gulosa FFD</v>
      </c>
      <c r="I40" s="1">
        <f t="shared" si="2"/>
        <v>181741</v>
      </c>
      <c r="J40" s="142">
        <f t="shared" si="1"/>
        <v>4.1327565154454238E-3</v>
      </c>
      <c r="L40" s="102">
        <v>1000</v>
      </c>
      <c r="M40" s="102">
        <v>2</v>
      </c>
      <c r="N40" s="103">
        <v>176562</v>
      </c>
      <c r="O40" s="122">
        <v>180993</v>
      </c>
      <c r="P40" s="18"/>
      <c r="Q40" s="26">
        <v>181240</v>
      </c>
      <c r="R40" s="104">
        <v>181320.1</v>
      </c>
      <c r="S40" s="105">
        <v>-58.39</v>
      </c>
      <c r="T40" s="106">
        <v>108.81</v>
      </c>
      <c r="U40" s="107">
        <v>-21.83</v>
      </c>
      <c r="V40" s="10"/>
      <c r="W40" s="26">
        <v>181147</v>
      </c>
      <c r="X40" s="53">
        <v>181169</v>
      </c>
      <c r="Y40" s="105">
        <v>-11.43</v>
      </c>
      <c r="Z40" s="110">
        <v>37.14</v>
      </c>
      <c r="AA40" s="105">
        <v>-7.25</v>
      </c>
      <c r="AB40" s="10"/>
      <c r="AC40" s="24">
        <v>180993</v>
      </c>
      <c r="AD40" s="25">
        <v>180996.2</v>
      </c>
      <c r="AE40" s="105">
        <v>-2.15</v>
      </c>
      <c r="AF40" s="27">
        <v>100.89</v>
      </c>
      <c r="AG40" s="107">
        <v>-26.94</v>
      </c>
    </row>
    <row r="41" spans="1:33" ht="15.75" x14ac:dyDescent="0.2">
      <c r="A41" s="2" t="s">
        <v>111</v>
      </c>
      <c r="C41" s="1">
        <v>183580</v>
      </c>
      <c r="D41" s="1">
        <v>202237</v>
      </c>
      <c r="E41" s="1">
        <v>196965</v>
      </c>
      <c r="F41" s="1">
        <v>195891</v>
      </c>
      <c r="H41" s="1" t="str" cm="1">
        <f t="array" ref="H41">INDEX($C$5:$F$5,0,MATCH(I41,C41:F41,0))</f>
        <v>Gulosa FFD</v>
      </c>
      <c r="I41" s="1">
        <f t="shared" si="2"/>
        <v>183580</v>
      </c>
      <c r="J41" s="142">
        <f t="shared" si="1"/>
        <v>4.4977511244377322E-3</v>
      </c>
      <c r="L41" s="102">
        <v>1000</v>
      </c>
      <c r="M41" s="102">
        <v>3</v>
      </c>
      <c r="N41" s="103">
        <v>178199</v>
      </c>
      <c r="O41" s="122">
        <v>182758</v>
      </c>
      <c r="P41" s="18"/>
      <c r="Q41" s="26">
        <v>182974</v>
      </c>
      <c r="R41" s="53">
        <v>183365.2</v>
      </c>
      <c r="S41" s="105">
        <v>-303.02</v>
      </c>
      <c r="T41" s="106">
        <v>76.569999999999993</v>
      </c>
      <c r="U41" s="105">
        <v>-57.76</v>
      </c>
      <c r="V41" s="10"/>
      <c r="W41" s="103">
        <v>182942</v>
      </c>
      <c r="X41" s="53">
        <v>182943.8</v>
      </c>
      <c r="Y41" s="105">
        <v>-5.69</v>
      </c>
      <c r="Z41" s="106">
        <v>32.28</v>
      </c>
      <c r="AA41" s="105">
        <v>-6.29</v>
      </c>
      <c r="AB41" s="10"/>
      <c r="AC41" s="24">
        <v>182758</v>
      </c>
      <c r="AD41" s="25">
        <v>182760.6</v>
      </c>
      <c r="AE41" s="105">
        <v>-1.65</v>
      </c>
      <c r="AF41" s="27">
        <v>128.28</v>
      </c>
      <c r="AG41" s="107">
        <v>-19.89</v>
      </c>
    </row>
    <row r="42" spans="1:33" ht="15.75" x14ac:dyDescent="0.2">
      <c r="A42" s="2" t="s">
        <v>112</v>
      </c>
      <c r="C42" s="1">
        <v>181537</v>
      </c>
      <c r="D42" s="1">
        <v>200314</v>
      </c>
      <c r="E42" s="1">
        <v>194970</v>
      </c>
      <c r="F42" s="1">
        <v>191300</v>
      </c>
      <c r="H42" s="1" t="str" cm="1">
        <f t="array" ref="H42">INDEX($C$5:$F$5,0,MATCH(I42,C42:F42,0))</f>
        <v>Gulosa FFD</v>
      </c>
      <c r="I42" s="1">
        <f t="shared" si="2"/>
        <v>181537</v>
      </c>
      <c r="J42" s="142">
        <f t="shared" si="1"/>
        <v>3.7487766713295567E-3</v>
      </c>
      <c r="L42" s="102">
        <v>1000</v>
      </c>
      <c r="M42" s="102">
        <v>4</v>
      </c>
      <c r="N42" s="103">
        <v>176515</v>
      </c>
      <c r="O42" s="122">
        <v>180859</v>
      </c>
      <c r="P42" s="18"/>
      <c r="Q42" s="26">
        <v>181196</v>
      </c>
      <c r="R42" s="104">
        <v>181288.4</v>
      </c>
      <c r="S42" s="105">
        <v>-89.96</v>
      </c>
      <c r="T42" s="106">
        <v>120.56</v>
      </c>
      <c r="U42" s="105">
        <v>-20.57</v>
      </c>
      <c r="V42" s="10"/>
      <c r="W42" s="103">
        <v>181089</v>
      </c>
      <c r="X42" s="104">
        <v>181101.3</v>
      </c>
      <c r="Y42" s="107">
        <v>-19.8</v>
      </c>
      <c r="Z42" s="106">
        <v>24.92</v>
      </c>
      <c r="AA42" s="105">
        <v>-0.28999999999999998</v>
      </c>
      <c r="AB42" s="10"/>
      <c r="AC42" s="24">
        <v>180859</v>
      </c>
      <c r="AD42" s="25">
        <v>180863.8</v>
      </c>
      <c r="AE42" s="105">
        <v>-2.15</v>
      </c>
      <c r="AF42" s="106">
        <v>99.56</v>
      </c>
      <c r="AG42" s="107">
        <v>-30.16</v>
      </c>
    </row>
    <row r="43" spans="1:33" ht="15.75" x14ac:dyDescent="0.2">
      <c r="A43" s="2" t="s">
        <v>113</v>
      </c>
      <c r="C43" s="1">
        <v>179968</v>
      </c>
      <c r="D43" s="1">
        <v>197775</v>
      </c>
      <c r="E43" s="1">
        <v>193433</v>
      </c>
      <c r="F43" s="1">
        <v>190752</v>
      </c>
      <c r="H43" s="1" t="str" cm="1">
        <f t="array" ref="H43">INDEX($C$5:$F$5,0,MATCH(I43,C43:F43,0))</f>
        <v>Gulosa FFD</v>
      </c>
      <c r="I43" s="1">
        <f t="shared" si="2"/>
        <v>179968</v>
      </c>
      <c r="J43" s="142">
        <f t="shared" si="1"/>
        <v>4.5211489299947782E-3</v>
      </c>
      <c r="L43" s="102">
        <v>1000</v>
      </c>
      <c r="M43" s="102">
        <v>5</v>
      </c>
      <c r="N43" s="103">
        <v>174979</v>
      </c>
      <c r="O43" s="122">
        <v>179158</v>
      </c>
      <c r="P43" s="18"/>
      <c r="Q43" s="26">
        <v>179516</v>
      </c>
      <c r="R43" s="104">
        <v>179655</v>
      </c>
      <c r="S43" s="105">
        <v>-72.099999999999994</v>
      </c>
      <c r="T43" s="27">
        <v>127.1</v>
      </c>
      <c r="U43" s="105">
        <v>-18.5</v>
      </c>
      <c r="V43" s="10"/>
      <c r="W43" s="103">
        <v>179726</v>
      </c>
      <c r="X43" s="53">
        <v>179727.6</v>
      </c>
      <c r="Y43" s="105">
        <v>-3.37</v>
      </c>
      <c r="Z43" s="106">
        <v>24.54</v>
      </c>
      <c r="AA43" s="105">
        <v>-0.15</v>
      </c>
      <c r="AB43" s="10"/>
      <c r="AC43" s="24">
        <v>179158</v>
      </c>
      <c r="AD43" s="25">
        <v>179160.8</v>
      </c>
      <c r="AE43" s="105">
        <v>-1.93</v>
      </c>
      <c r="AF43" s="106">
        <v>114.74</v>
      </c>
      <c r="AG43" s="107">
        <v>-29.23</v>
      </c>
    </row>
    <row r="44" spans="1:33" ht="15.75" x14ac:dyDescent="0.2">
      <c r="A44" s="2" t="s">
        <v>114</v>
      </c>
      <c r="C44" s="1">
        <v>189500</v>
      </c>
      <c r="D44" s="1">
        <v>208832</v>
      </c>
      <c r="E44" s="1">
        <v>203644</v>
      </c>
      <c r="F44" s="1">
        <v>202924</v>
      </c>
      <c r="H44" s="1" t="str" cm="1">
        <f t="array" ref="H44">INDEX($C$5:$F$5,0,MATCH(I44,C44:F44,0))</f>
        <v>Gulosa FFD</v>
      </c>
      <c r="I44" s="1">
        <f t="shared" si="2"/>
        <v>189500</v>
      </c>
      <c r="J44" s="142">
        <f t="shared" si="1"/>
        <v>3.5056503457990829E-3</v>
      </c>
      <c r="L44" s="102">
        <v>1000</v>
      </c>
      <c r="M44" s="102">
        <v>6</v>
      </c>
      <c r="N44" s="103">
        <v>184994</v>
      </c>
      <c r="O44" s="122">
        <v>188838</v>
      </c>
      <c r="P44" s="18"/>
      <c r="Q44" s="26">
        <v>189123</v>
      </c>
      <c r="R44" s="53">
        <v>189358.2</v>
      </c>
      <c r="S44" s="105">
        <v>-247.24</v>
      </c>
      <c r="T44" s="106">
        <v>97.52</v>
      </c>
      <c r="U44" s="105">
        <v>-57.77</v>
      </c>
      <c r="V44" s="10"/>
      <c r="W44" s="26">
        <v>189178</v>
      </c>
      <c r="X44" s="53">
        <v>189178</v>
      </c>
      <c r="Y44" s="105">
        <v>0</v>
      </c>
      <c r="Z44" s="106">
        <v>24.57</v>
      </c>
      <c r="AA44" s="105">
        <v>-0.06</v>
      </c>
      <c r="AB44" s="10"/>
      <c r="AC44" s="24">
        <v>188838</v>
      </c>
      <c r="AD44" s="25">
        <v>188841.60000000001</v>
      </c>
      <c r="AE44" s="105">
        <v>-2.63</v>
      </c>
      <c r="AF44" s="106">
        <v>109.85</v>
      </c>
      <c r="AG44" s="107">
        <v>-26.98</v>
      </c>
    </row>
    <row r="45" spans="1:33" ht="15.75" x14ac:dyDescent="0.2">
      <c r="A45" s="2" t="s">
        <v>115</v>
      </c>
      <c r="C45" s="1">
        <v>178964</v>
      </c>
      <c r="D45" s="1">
        <v>195376</v>
      </c>
      <c r="E45" s="1">
        <v>190799</v>
      </c>
      <c r="F45" s="1">
        <v>188451</v>
      </c>
      <c r="H45" s="1" t="str" cm="1">
        <f t="array" ref="H45">INDEX($C$5:$F$5,0,MATCH(I45,C45:F45,0))</f>
        <v>Gulosa FFD</v>
      </c>
      <c r="I45" s="1">
        <f t="shared" si="2"/>
        <v>178964</v>
      </c>
      <c r="J45" s="142">
        <f t="shared" si="1"/>
        <v>4.3718607065690307E-3</v>
      </c>
      <c r="L45" s="102">
        <v>1000</v>
      </c>
      <c r="M45" s="102">
        <v>7</v>
      </c>
      <c r="N45" s="103">
        <v>173816</v>
      </c>
      <c r="O45" s="122">
        <v>178185</v>
      </c>
      <c r="P45" s="18"/>
      <c r="Q45" s="92">
        <v>178.471</v>
      </c>
      <c r="R45" s="104">
        <v>178594.8</v>
      </c>
      <c r="S45" s="105">
        <v>-177.58</v>
      </c>
      <c r="T45" s="27">
        <v>113.57</v>
      </c>
      <c r="U45" s="105">
        <v>-41.2</v>
      </c>
      <c r="V45" s="10"/>
      <c r="W45" s="103">
        <v>178330</v>
      </c>
      <c r="X45" s="53">
        <v>178334.4</v>
      </c>
      <c r="Y45" s="105">
        <v>-4.88</v>
      </c>
      <c r="Z45" s="110">
        <v>23.7</v>
      </c>
      <c r="AA45" s="105">
        <v>-0.02</v>
      </c>
      <c r="AB45" s="10"/>
      <c r="AC45" s="24">
        <v>178185</v>
      </c>
      <c r="AD45" s="25">
        <v>178189.3</v>
      </c>
      <c r="AE45" s="105">
        <v>-7.39</v>
      </c>
      <c r="AF45" s="27">
        <v>104.86</v>
      </c>
      <c r="AG45" s="107">
        <v>-35.159999999999997</v>
      </c>
    </row>
    <row r="46" spans="1:33" ht="15.75" x14ac:dyDescent="0.2">
      <c r="A46" s="2" t="s">
        <v>116</v>
      </c>
      <c r="C46" s="1">
        <v>178423</v>
      </c>
      <c r="D46" s="1">
        <v>196616</v>
      </c>
      <c r="E46" s="1">
        <v>191027</v>
      </c>
      <c r="F46" s="1">
        <v>188088</v>
      </c>
      <c r="H46" s="1" t="str" cm="1">
        <f t="array" ref="H46">INDEX($C$5:$F$5,0,MATCH(I46,C46:F46,0))</f>
        <v>Gulosa FFD</v>
      </c>
      <c r="I46" s="1">
        <f t="shared" si="2"/>
        <v>178423</v>
      </c>
      <c r="J46" s="142">
        <f t="shared" si="1"/>
        <v>5.4209093829067356E-3</v>
      </c>
      <c r="L46" s="102">
        <v>1000</v>
      </c>
      <c r="M46" s="102">
        <v>8</v>
      </c>
      <c r="N46" s="103">
        <v>173096</v>
      </c>
      <c r="O46" s="122">
        <v>177461</v>
      </c>
      <c r="P46" s="18"/>
      <c r="Q46" s="26">
        <v>177860</v>
      </c>
      <c r="R46" s="104">
        <v>178049.9</v>
      </c>
      <c r="S46" s="105">
        <v>-227.72</v>
      </c>
      <c r="T46" s="27">
        <v>115.65</v>
      </c>
      <c r="U46" s="105">
        <v>-47.98</v>
      </c>
      <c r="V46" s="10"/>
      <c r="W46" s="26">
        <v>177700</v>
      </c>
      <c r="X46" s="104">
        <v>177701.8</v>
      </c>
      <c r="Y46" s="105">
        <v>-5.69</v>
      </c>
      <c r="Z46" s="106">
        <v>23.66</v>
      </c>
      <c r="AA46" s="105">
        <v>-0.1</v>
      </c>
      <c r="AB46" s="10"/>
      <c r="AC46" s="24">
        <v>177461</v>
      </c>
      <c r="AD46" s="25">
        <v>177466.6</v>
      </c>
      <c r="AE46" s="105">
        <v>-2.95</v>
      </c>
      <c r="AF46" s="106">
        <v>121.33</v>
      </c>
      <c r="AG46" s="107">
        <v>-23.3</v>
      </c>
    </row>
    <row r="47" spans="1:33" ht="15.75" x14ac:dyDescent="0.2">
      <c r="A47" s="2" t="s">
        <v>117</v>
      </c>
      <c r="C47" s="1">
        <v>181807</v>
      </c>
      <c r="D47" s="1">
        <v>198906</v>
      </c>
      <c r="E47" s="1">
        <v>194706</v>
      </c>
      <c r="F47" s="1">
        <v>193166</v>
      </c>
      <c r="H47" s="1" t="str" cm="1">
        <f t="array" ref="H47">INDEX($C$5:$F$5,0,MATCH(I47,C47:F47,0))</f>
        <v>Gulosa FFD</v>
      </c>
      <c r="I47" s="1">
        <f t="shared" si="2"/>
        <v>181807</v>
      </c>
      <c r="J47" s="142">
        <f t="shared" si="1"/>
        <v>4.4308168282645166E-3</v>
      </c>
      <c r="L47" s="102">
        <v>1000</v>
      </c>
      <c r="M47" s="102">
        <v>9</v>
      </c>
      <c r="N47" s="103">
        <v>176885</v>
      </c>
      <c r="O47" s="122">
        <v>181005</v>
      </c>
      <c r="P47" s="18"/>
      <c r="Q47" s="26">
        <v>181403</v>
      </c>
      <c r="R47" s="53">
        <v>181576.1</v>
      </c>
      <c r="S47" s="105">
        <v>-192.95</v>
      </c>
      <c r="T47" s="106">
        <v>108.62</v>
      </c>
      <c r="U47" s="105">
        <v>-39.840000000000003</v>
      </c>
      <c r="V47" s="10"/>
      <c r="W47" s="26">
        <v>181300</v>
      </c>
      <c r="X47" s="53">
        <v>181336.9</v>
      </c>
      <c r="Y47" s="107">
        <v>-12.97</v>
      </c>
      <c r="Z47" s="106">
        <v>23.83</v>
      </c>
      <c r="AA47" s="105">
        <v>-0.13</v>
      </c>
      <c r="AB47" s="10"/>
      <c r="AC47" s="24">
        <v>181005</v>
      </c>
      <c r="AD47" s="25">
        <v>181010.8</v>
      </c>
      <c r="AE47" s="105">
        <v>-3.05</v>
      </c>
      <c r="AF47" s="27">
        <v>111.06</v>
      </c>
      <c r="AG47" s="107">
        <v>-22.29</v>
      </c>
    </row>
    <row r="48" spans="1:33" ht="15.75" x14ac:dyDescent="0.2">
      <c r="A48" s="2" t="s">
        <v>109</v>
      </c>
      <c r="C48" s="1">
        <v>177689</v>
      </c>
      <c r="D48" s="1">
        <v>197268</v>
      </c>
      <c r="E48" s="1">
        <v>191553</v>
      </c>
      <c r="F48" s="1">
        <v>189152</v>
      </c>
      <c r="H48" s="1" t="str" cm="1">
        <f t="array" ref="H48">INDEX($C$5:$F$5,0,MATCH(I48,C48:F48,0))</f>
        <v>Gulosa FFD</v>
      </c>
      <c r="I48" s="1">
        <f t="shared" si="2"/>
        <v>177689</v>
      </c>
      <c r="J48" s="142">
        <f t="shared" si="1"/>
        <v>4.4487908559540656E-3</v>
      </c>
      <c r="L48" s="102">
        <v>1000</v>
      </c>
      <c r="M48" s="102">
        <v>10</v>
      </c>
      <c r="N48" s="103">
        <v>172251</v>
      </c>
      <c r="O48" s="122">
        <v>176902</v>
      </c>
      <c r="P48" s="18"/>
      <c r="Q48" s="26">
        <v>177243</v>
      </c>
      <c r="R48" s="18" t="s">
        <v>44</v>
      </c>
      <c r="S48" s="105">
        <v>-146</v>
      </c>
      <c r="T48" s="27">
        <v>105.4</v>
      </c>
      <c r="U48" s="105">
        <v>-43.62</v>
      </c>
      <c r="V48" s="10"/>
      <c r="W48" s="26">
        <v>177180</v>
      </c>
      <c r="X48" s="53">
        <v>177181.8</v>
      </c>
      <c r="Y48" s="105">
        <v>-5.69</v>
      </c>
      <c r="Z48" s="106">
        <v>24.46</v>
      </c>
      <c r="AA48" s="105">
        <v>-0.87</v>
      </c>
      <c r="AB48" s="10"/>
      <c r="AC48" s="24">
        <v>176902</v>
      </c>
      <c r="AD48" s="25">
        <v>176904.4</v>
      </c>
      <c r="AE48" s="105">
        <v>-1.26</v>
      </c>
      <c r="AF48" s="106">
        <v>97.87</v>
      </c>
      <c r="AG48" s="107">
        <v>-21.44</v>
      </c>
    </row>
    <row r="49" spans="1:33" ht="15.75" x14ac:dyDescent="0.2">
      <c r="A49" s="2"/>
      <c r="J49" s="142"/>
      <c r="L49" s="102"/>
      <c r="M49" s="102"/>
      <c r="N49" s="103"/>
      <c r="O49" s="122"/>
      <c r="P49" s="18"/>
      <c r="Q49" s="26"/>
      <c r="R49" s="18"/>
      <c r="S49" s="105"/>
      <c r="T49" s="27"/>
      <c r="U49" s="105"/>
      <c r="V49" s="10"/>
      <c r="W49" s="26"/>
      <c r="X49" s="53"/>
      <c r="Y49" s="105"/>
      <c r="Z49" s="106"/>
      <c r="AA49" s="105"/>
      <c r="AB49" s="10"/>
      <c r="AC49" s="24"/>
      <c r="AD49" s="25"/>
      <c r="AE49" s="105"/>
      <c r="AF49" s="106"/>
      <c r="AG49" s="107"/>
    </row>
    <row r="50" spans="1:33" ht="15.75" x14ac:dyDescent="0.2">
      <c r="A50" s="2" t="s">
        <v>128</v>
      </c>
      <c r="C50" s="1">
        <v>357744</v>
      </c>
      <c r="D50" s="1">
        <v>392559</v>
      </c>
      <c r="E50" s="1">
        <v>390268</v>
      </c>
      <c r="F50" s="1">
        <v>382140</v>
      </c>
      <c r="H50" s="1" t="str" cm="1">
        <f t="array" ref="H50">INDEX($C$5:$F$5,0,MATCH(I50,C50:F50,0))</f>
        <v>Gulosa FFD</v>
      </c>
      <c r="I50" s="1">
        <f t="shared" si="2"/>
        <v>357744</v>
      </c>
      <c r="J50" s="142">
        <f t="shared" si="1"/>
        <v>4.2105972311112794E-3</v>
      </c>
      <c r="L50" s="102">
        <v>2000</v>
      </c>
      <c r="M50" s="17">
        <v>1</v>
      </c>
      <c r="N50" s="103">
        <v>346932</v>
      </c>
      <c r="O50" s="122">
        <v>356244</v>
      </c>
      <c r="P50" s="18"/>
      <c r="Q50" s="112">
        <v>356933</v>
      </c>
      <c r="R50" s="113">
        <v>357605</v>
      </c>
      <c r="S50" s="105">
        <v>-458.93</v>
      </c>
      <c r="T50" s="106">
        <v>67.11</v>
      </c>
      <c r="U50" s="105">
        <v>-59.06</v>
      </c>
      <c r="V50" s="10"/>
      <c r="W50" s="112">
        <v>356466</v>
      </c>
      <c r="X50" s="18" t="s">
        <v>45</v>
      </c>
      <c r="Y50" s="105">
        <v>-9.61</v>
      </c>
      <c r="Z50" s="106">
        <v>126.72</v>
      </c>
      <c r="AA50" s="105">
        <v>-25.05</v>
      </c>
      <c r="AB50" s="10"/>
      <c r="AC50" s="24">
        <v>356244</v>
      </c>
      <c r="AD50" s="25">
        <v>356249.3</v>
      </c>
      <c r="AE50" s="105">
        <v>-6.63</v>
      </c>
      <c r="AF50" s="106">
        <v>129.75</v>
      </c>
      <c r="AG50" s="107">
        <v>-12.31</v>
      </c>
    </row>
    <row r="51" spans="1:33" ht="15.75" x14ac:dyDescent="0.2">
      <c r="A51" s="2" t="s">
        <v>130</v>
      </c>
      <c r="C51" s="1">
        <v>371171</v>
      </c>
      <c r="D51" s="1">
        <v>406062</v>
      </c>
      <c r="E51" s="1">
        <v>404554</v>
      </c>
      <c r="F51" s="1">
        <v>396652</v>
      </c>
      <c r="H51" s="1" t="str" cm="1">
        <f t="array" ref="H51">INDEX($C$5:$F$5,0,MATCH(I51,C51:F51,0))</f>
        <v>Gulosa FFD</v>
      </c>
      <c r="I51" s="1">
        <f t="shared" si="2"/>
        <v>371171</v>
      </c>
      <c r="J51" s="142">
        <f t="shared" si="1"/>
        <v>3.6015671684164197E-3</v>
      </c>
      <c r="L51" s="102">
        <v>2000</v>
      </c>
      <c r="M51" s="102">
        <v>2</v>
      </c>
      <c r="N51" s="103">
        <v>361366</v>
      </c>
      <c r="O51" s="122">
        <v>369839</v>
      </c>
      <c r="P51" s="18"/>
      <c r="Q51" s="103">
        <v>370159</v>
      </c>
      <c r="R51" s="104">
        <v>370525</v>
      </c>
      <c r="S51" s="105">
        <v>-371.96</v>
      </c>
      <c r="T51" s="27">
        <v>122.03</v>
      </c>
      <c r="U51" s="105">
        <v>-42.84</v>
      </c>
      <c r="V51" s="10"/>
      <c r="W51" s="103">
        <v>370070</v>
      </c>
      <c r="X51" s="104">
        <v>370088.4</v>
      </c>
      <c r="Y51" s="105">
        <v>-13.72</v>
      </c>
      <c r="Z51" s="27">
        <v>142.62</v>
      </c>
      <c r="AA51" s="105">
        <v>-0.2</v>
      </c>
      <c r="AB51" s="10"/>
      <c r="AC51" s="24">
        <v>369839</v>
      </c>
      <c r="AD51" s="25">
        <v>369852.9</v>
      </c>
      <c r="AE51" s="105">
        <v>-10.220000000000001</v>
      </c>
      <c r="AF51" s="106">
        <v>142.05000000000001</v>
      </c>
      <c r="AG51" s="107">
        <v>-12.25</v>
      </c>
    </row>
    <row r="52" spans="1:33" ht="15.75" x14ac:dyDescent="0.2">
      <c r="A52" s="2" t="s">
        <v>131</v>
      </c>
      <c r="C52" s="1">
        <v>366117</v>
      </c>
      <c r="D52" s="1">
        <v>401447</v>
      </c>
      <c r="E52" s="1">
        <v>398281</v>
      </c>
      <c r="F52" s="1">
        <v>389980</v>
      </c>
      <c r="H52" s="1" t="str" cm="1">
        <f t="array" ref="H52">INDEX($C$5:$F$5,0,MATCH(I52,C52:F52,0))</f>
        <v>Gulosa FFD</v>
      </c>
      <c r="I52" s="1">
        <f t="shared" si="2"/>
        <v>366117</v>
      </c>
      <c r="J52" s="142">
        <f t="shared" si="1"/>
        <v>4.2984501440130884E-3</v>
      </c>
      <c r="L52" s="102">
        <v>2000</v>
      </c>
      <c r="M52" s="102">
        <v>3</v>
      </c>
      <c r="N52" s="103">
        <v>356196</v>
      </c>
      <c r="O52" s="122">
        <v>364550</v>
      </c>
      <c r="P52" s="18"/>
      <c r="Q52" s="103">
        <v>365417</v>
      </c>
      <c r="R52" s="104">
        <v>366051.5</v>
      </c>
      <c r="S52" s="105">
        <v>-295.36</v>
      </c>
      <c r="T52" s="106">
        <v>71.78</v>
      </c>
      <c r="U52" s="105">
        <v>-59.77</v>
      </c>
      <c r="V52" s="10"/>
      <c r="W52" s="103">
        <v>366015</v>
      </c>
      <c r="X52" s="104">
        <v>366024</v>
      </c>
      <c r="Y52" s="105">
        <v>-12.73</v>
      </c>
      <c r="Z52" s="106">
        <v>95.54</v>
      </c>
      <c r="AA52" s="105">
        <v>-0.36</v>
      </c>
      <c r="AB52" s="10"/>
      <c r="AC52" s="24">
        <v>364550</v>
      </c>
      <c r="AD52" s="25">
        <v>364559.7</v>
      </c>
      <c r="AE52" s="105">
        <v>-10.19</v>
      </c>
      <c r="AF52" s="106">
        <v>131.84</v>
      </c>
      <c r="AG52" s="107">
        <v>-18.71</v>
      </c>
    </row>
    <row r="53" spans="1:33" ht="15.75" x14ac:dyDescent="0.2">
      <c r="A53" s="2" t="s">
        <v>132</v>
      </c>
      <c r="C53" s="1">
        <v>358454</v>
      </c>
      <c r="D53" s="1">
        <v>396542</v>
      </c>
      <c r="E53" s="1">
        <v>390723</v>
      </c>
      <c r="F53" s="1">
        <v>383712</v>
      </c>
      <c r="H53" s="1" t="str" cm="1">
        <f t="array" ref="H53">INDEX($C$5:$F$5,0,MATCH(I53,C53:F53,0))</f>
        <v>Gulosa FFD</v>
      </c>
      <c r="I53" s="1">
        <f t="shared" si="2"/>
        <v>358454</v>
      </c>
      <c r="J53" s="142">
        <f t="shared" si="1"/>
        <v>4.1178316115006997E-3</v>
      </c>
      <c r="L53" s="102">
        <v>2000</v>
      </c>
      <c r="M53" s="102">
        <v>4</v>
      </c>
      <c r="N53" s="103">
        <v>348109</v>
      </c>
      <c r="O53" s="122">
        <v>356984</v>
      </c>
      <c r="P53" s="18"/>
      <c r="Q53" s="103">
        <v>357691</v>
      </c>
      <c r="R53" s="113">
        <v>358342.5</v>
      </c>
      <c r="S53" s="105">
        <v>-431.97</v>
      </c>
      <c r="T53" s="106">
        <v>93.66</v>
      </c>
      <c r="U53" s="105">
        <v>-66</v>
      </c>
      <c r="V53" s="10"/>
      <c r="W53" s="112">
        <v>357339</v>
      </c>
      <c r="X53" s="113">
        <v>357351.2</v>
      </c>
      <c r="Y53" s="105">
        <v>-7.51</v>
      </c>
      <c r="Z53" s="106">
        <v>92.29</v>
      </c>
      <c r="AA53" s="105">
        <v>-0.32</v>
      </c>
      <c r="AB53" s="10"/>
      <c r="AC53" s="24">
        <v>356984</v>
      </c>
      <c r="AD53" s="25">
        <v>356995.2</v>
      </c>
      <c r="AE53" s="105">
        <v>-6.61</v>
      </c>
      <c r="AF53" s="106">
        <v>131.33000000000001</v>
      </c>
      <c r="AG53" s="107">
        <v>-10.67</v>
      </c>
    </row>
    <row r="54" spans="1:33" ht="15.75" x14ac:dyDescent="0.2">
      <c r="A54" s="2" t="s">
        <v>133</v>
      </c>
      <c r="C54" s="1">
        <v>367123</v>
      </c>
      <c r="D54" s="1">
        <v>400944</v>
      </c>
      <c r="E54" s="1">
        <v>396713</v>
      </c>
      <c r="F54" s="1">
        <v>388657</v>
      </c>
      <c r="H54" s="1" t="str" cm="1">
        <f t="array" ref="H54">INDEX($C$5:$F$5,0,MATCH(I54,C54:F54,0))</f>
        <v>Gulosa FFD</v>
      </c>
      <c r="I54" s="1">
        <f t="shared" si="2"/>
        <v>367123</v>
      </c>
      <c r="J54" s="142">
        <f t="shared" si="1"/>
        <v>4.2838736503472141E-3</v>
      </c>
      <c r="L54" s="102">
        <v>2000</v>
      </c>
      <c r="M54" s="102">
        <v>5</v>
      </c>
      <c r="N54" s="103">
        <v>356722</v>
      </c>
      <c r="O54" s="122">
        <v>365557</v>
      </c>
      <c r="P54" s="18"/>
      <c r="Q54" s="103">
        <v>366189</v>
      </c>
      <c r="R54" s="104">
        <v>366672.4</v>
      </c>
      <c r="S54" s="105">
        <v>-484.85</v>
      </c>
      <c r="T54" s="27">
        <v>113.24</v>
      </c>
      <c r="U54" s="105">
        <v>-50.99</v>
      </c>
      <c r="V54" s="10"/>
      <c r="W54" s="103">
        <v>365845</v>
      </c>
      <c r="X54" s="104">
        <v>365850.4</v>
      </c>
      <c r="Y54" s="107">
        <v>-8.69</v>
      </c>
      <c r="Z54" s="106">
        <v>96.98</v>
      </c>
      <c r="AA54" s="105">
        <v>-0.14000000000000001</v>
      </c>
      <c r="AB54" s="10"/>
      <c r="AC54" s="24">
        <v>365557</v>
      </c>
      <c r="AD54" s="25">
        <v>365572.7</v>
      </c>
      <c r="AE54" s="105">
        <v>-12.98</v>
      </c>
      <c r="AF54" s="106">
        <v>127.77</v>
      </c>
      <c r="AG54" s="107">
        <v>-22.42</v>
      </c>
    </row>
    <row r="55" spans="1:33" ht="15.75" x14ac:dyDescent="0.2">
      <c r="A55" s="2" t="s">
        <v>134</v>
      </c>
      <c r="C55" s="1">
        <v>366550</v>
      </c>
      <c r="D55" s="1">
        <v>401952</v>
      </c>
      <c r="E55" s="1">
        <v>399909</v>
      </c>
      <c r="F55" s="1">
        <v>389302</v>
      </c>
      <c r="H55" s="1" t="str" cm="1">
        <f t="array" ref="H55">INDEX($C$5:$F$5,0,MATCH(I55,C55:F55,0))</f>
        <v>Gulosa FFD</v>
      </c>
      <c r="I55" s="1">
        <f t="shared" si="2"/>
        <v>366550</v>
      </c>
      <c r="J55" s="142">
        <f t="shared" si="1"/>
        <v>3.8560340908468937E-3</v>
      </c>
      <c r="L55" s="102">
        <v>2000</v>
      </c>
      <c r="M55" s="102">
        <v>6</v>
      </c>
      <c r="N55" s="103">
        <v>356685</v>
      </c>
      <c r="O55" s="122">
        <v>365142</v>
      </c>
      <c r="P55" s="18"/>
      <c r="Q55" s="103">
        <v>365827</v>
      </c>
      <c r="R55" s="104">
        <v>366232.6</v>
      </c>
      <c r="S55" s="105">
        <v>-356.73</v>
      </c>
      <c r="T55" s="27">
        <v>110.98</v>
      </c>
      <c r="U55" s="105">
        <v>-51.71</v>
      </c>
      <c r="V55" s="10"/>
      <c r="W55" s="103">
        <v>365388</v>
      </c>
      <c r="X55" s="104">
        <v>365388</v>
      </c>
      <c r="Y55" s="105">
        <v>0</v>
      </c>
      <c r="Z55" s="106">
        <v>96.69</v>
      </c>
      <c r="AA55" s="105">
        <v>-16</v>
      </c>
      <c r="AB55" s="10"/>
      <c r="AC55" s="24">
        <v>365142</v>
      </c>
      <c r="AD55" s="25">
        <v>365159.6</v>
      </c>
      <c r="AE55" s="105">
        <v>-11.91</v>
      </c>
      <c r="AF55" s="106">
        <v>133.58000000000001</v>
      </c>
      <c r="AG55" s="107">
        <v>-14.18</v>
      </c>
    </row>
    <row r="56" spans="1:33" ht="15.75" x14ac:dyDescent="0.2">
      <c r="A56" s="2" t="s">
        <v>135</v>
      </c>
      <c r="C56" s="1">
        <v>362372</v>
      </c>
      <c r="D56" s="1">
        <v>399551</v>
      </c>
      <c r="E56" s="1">
        <v>399496</v>
      </c>
      <c r="F56" s="1">
        <v>387190</v>
      </c>
      <c r="H56" s="1" t="str" cm="1">
        <f t="array" ref="H56">INDEX($C$5:$F$5,0,MATCH(I56,C56:F56,0))</f>
        <v>Gulosa FFD</v>
      </c>
      <c r="I56" s="1">
        <f t="shared" si="2"/>
        <v>362372</v>
      </c>
      <c r="J56" s="142">
        <f t="shared" si="1"/>
        <v>4.2901802540851186E-3</v>
      </c>
      <c r="L56" s="102">
        <v>2000</v>
      </c>
      <c r="M56" s="102">
        <v>7</v>
      </c>
      <c r="N56" s="103">
        <v>351981</v>
      </c>
      <c r="O56" s="122">
        <v>360824</v>
      </c>
      <c r="P56" s="18"/>
      <c r="Q56" s="103">
        <v>361371</v>
      </c>
      <c r="R56" s="104">
        <v>361749.3</v>
      </c>
      <c r="S56" s="105">
        <v>-405.66</v>
      </c>
      <c r="T56" s="27">
        <v>104.54</v>
      </c>
      <c r="U56" s="107">
        <v>-56.42</v>
      </c>
      <c r="V56" s="10"/>
      <c r="W56" s="109">
        <v>361.084</v>
      </c>
      <c r="X56" s="104">
        <v>361104.2</v>
      </c>
      <c r="Y56" s="105">
        <v>-8.66</v>
      </c>
      <c r="Z56" s="106">
        <v>93.73</v>
      </c>
      <c r="AA56" s="105">
        <v>-0.42</v>
      </c>
      <c r="AB56" s="10"/>
      <c r="AC56" s="24">
        <v>360824</v>
      </c>
      <c r="AD56" s="25">
        <v>360826.8</v>
      </c>
      <c r="AE56" s="105">
        <v>-2.5299999999999998</v>
      </c>
      <c r="AF56" s="106">
        <v>138.66</v>
      </c>
      <c r="AG56" s="107">
        <v>-10.65</v>
      </c>
    </row>
    <row r="57" spans="1:33" ht="15.75" x14ac:dyDescent="0.2">
      <c r="A57" s="2" t="s">
        <v>136</v>
      </c>
      <c r="C57" s="1">
        <v>373373</v>
      </c>
      <c r="D57" s="1">
        <v>409167</v>
      </c>
      <c r="E57" s="1">
        <v>407803</v>
      </c>
      <c r="F57" s="1">
        <v>397519</v>
      </c>
      <c r="H57" s="1" t="str" cm="1">
        <f t="array" ref="H57">INDEX($C$5:$F$5,0,MATCH(I57,C57:F57,0))</f>
        <v>Gulosa FFD</v>
      </c>
      <c r="I57" s="1">
        <f t="shared" si="2"/>
        <v>373373</v>
      </c>
      <c r="J57" s="142">
        <f t="shared" si="1"/>
        <v>4.2334702352615494E-3</v>
      </c>
      <c r="L57" s="102">
        <v>2000</v>
      </c>
      <c r="M57" s="102">
        <v>8</v>
      </c>
      <c r="N57" s="103">
        <v>363229</v>
      </c>
      <c r="O57" s="122">
        <v>371799</v>
      </c>
      <c r="P57" s="18"/>
      <c r="Q57" s="103">
        <v>372280</v>
      </c>
      <c r="R57" s="18" t="s">
        <v>46</v>
      </c>
      <c r="S57" s="105">
        <v>-95.98</v>
      </c>
      <c r="T57" s="106">
        <v>139.16999999999999</v>
      </c>
      <c r="U57" s="105">
        <v>-13.72</v>
      </c>
      <c r="V57" s="10"/>
      <c r="W57" s="103">
        <v>372033</v>
      </c>
      <c r="X57" s="113">
        <v>372043.2</v>
      </c>
      <c r="Y57" s="105">
        <v>-13.48</v>
      </c>
      <c r="Z57" s="106">
        <v>97.44</v>
      </c>
      <c r="AA57" s="105">
        <v>-12.71</v>
      </c>
      <c r="AB57" s="10"/>
      <c r="AC57" s="24">
        <v>371799</v>
      </c>
      <c r="AD57" s="25">
        <v>371804.5</v>
      </c>
      <c r="AE57" s="105">
        <v>-3.1</v>
      </c>
      <c r="AF57" s="106">
        <v>136.52000000000001</v>
      </c>
      <c r="AG57" s="107">
        <v>-16.54</v>
      </c>
    </row>
    <row r="58" spans="1:33" ht="15.75" x14ac:dyDescent="0.2">
      <c r="A58" s="2" t="s">
        <v>137</v>
      </c>
      <c r="C58" s="1">
        <v>357401</v>
      </c>
      <c r="D58" s="1">
        <v>393327</v>
      </c>
      <c r="E58" s="1">
        <v>389884</v>
      </c>
      <c r="F58" s="1">
        <v>379936</v>
      </c>
      <c r="H58" s="1" t="str" cm="1">
        <f t="array" ref="H58">INDEX($C$5:$F$5,0,MATCH(I58,C58:F58,0))</f>
        <v>Gulosa FFD</v>
      </c>
      <c r="I58" s="1">
        <f t="shared" si="2"/>
        <v>357401</v>
      </c>
      <c r="J58" s="142">
        <f t="shared" si="1"/>
        <v>4.7171535155163813E-3</v>
      </c>
      <c r="L58" s="102">
        <v>2000</v>
      </c>
      <c r="M58" s="102">
        <v>9</v>
      </c>
      <c r="N58" s="103">
        <v>346425</v>
      </c>
      <c r="O58" s="122">
        <v>355723</v>
      </c>
      <c r="P58" s="18"/>
      <c r="Q58" s="103">
        <v>356618</v>
      </c>
      <c r="R58" s="104">
        <v>357221.8</v>
      </c>
      <c r="S58" s="105">
        <v>-384.66</v>
      </c>
      <c r="T58" s="106">
        <v>83.74</v>
      </c>
      <c r="U58" s="105">
        <v>-64</v>
      </c>
      <c r="V58" s="10"/>
      <c r="W58" s="103">
        <v>356071</v>
      </c>
      <c r="X58" s="104">
        <v>356071</v>
      </c>
      <c r="Y58" s="105">
        <v>0</v>
      </c>
      <c r="Z58" s="106">
        <v>90.99</v>
      </c>
      <c r="AA58" s="105">
        <v>-0.04</v>
      </c>
      <c r="AB58" s="10"/>
      <c r="AC58" s="24">
        <v>355723</v>
      </c>
      <c r="AD58" s="25">
        <v>355734.1</v>
      </c>
      <c r="AE58" s="105">
        <v>-8.23</v>
      </c>
      <c r="AF58" s="106">
        <v>137.09</v>
      </c>
      <c r="AG58" s="107">
        <v>-10.59</v>
      </c>
    </row>
    <row r="59" spans="1:33" ht="15.75" x14ac:dyDescent="0.2">
      <c r="A59" s="2" t="s">
        <v>129</v>
      </c>
      <c r="C59" s="1">
        <v>368348</v>
      </c>
      <c r="D59" s="1">
        <v>403163</v>
      </c>
      <c r="E59" s="1">
        <v>403041</v>
      </c>
      <c r="F59" s="1">
        <v>390938</v>
      </c>
      <c r="H59" s="1" t="str" cm="1">
        <f t="array" ref="H59">INDEX($C$5:$F$5,0,MATCH(I59,C59:F59,0))</f>
        <v>Gulosa FFD</v>
      </c>
      <c r="I59" s="1">
        <f t="shared" si="2"/>
        <v>368348</v>
      </c>
      <c r="J59" s="142">
        <f t="shared" si="1"/>
        <v>3.1619512796240423E-2</v>
      </c>
      <c r="L59" s="102">
        <v>2000</v>
      </c>
      <c r="M59" s="17">
        <v>10</v>
      </c>
      <c r="N59" s="103">
        <v>348204</v>
      </c>
      <c r="O59" s="122">
        <v>357058</v>
      </c>
      <c r="P59" s="18"/>
      <c r="Q59" s="103">
        <v>357876</v>
      </c>
      <c r="R59" s="104">
        <v>358470.3</v>
      </c>
      <c r="S59" s="105">
        <v>-346.54</v>
      </c>
      <c r="T59" s="106">
        <v>60.47</v>
      </c>
      <c r="U59" s="107">
        <v>-62.8</v>
      </c>
      <c r="V59" s="55"/>
      <c r="W59" s="103">
        <v>357324</v>
      </c>
      <c r="X59" s="104">
        <v>357338.4</v>
      </c>
      <c r="Y59" s="105">
        <v>-7.59</v>
      </c>
      <c r="Z59" s="106">
        <v>88.91</v>
      </c>
      <c r="AA59" s="105">
        <v>-0.05</v>
      </c>
      <c r="AB59" s="55"/>
      <c r="AC59" s="24">
        <v>357058</v>
      </c>
      <c r="AD59" s="25">
        <v>357069.9</v>
      </c>
      <c r="AE59" s="105">
        <v>-9.81</v>
      </c>
      <c r="AF59" s="106">
        <v>131.26</v>
      </c>
      <c r="AG59" s="107">
        <v>-13.38</v>
      </c>
    </row>
    <row r="60" spans="1:33" ht="15.75" x14ac:dyDescent="0.2">
      <c r="A60" s="2"/>
      <c r="L60" s="114"/>
      <c r="M60" s="61"/>
      <c r="N60" s="115"/>
      <c r="O60" s="124"/>
      <c r="P60" s="63"/>
      <c r="Q60" s="115"/>
      <c r="R60" s="116"/>
      <c r="S60" s="117"/>
      <c r="T60" s="118"/>
      <c r="U60" s="119"/>
      <c r="V60" s="35"/>
      <c r="W60" s="115"/>
      <c r="X60" s="116"/>
      <c r="Y60" s="117"/>
      <c r="Z60" s="118"/>
      <c r="AA60" s="117"/>
      <c r="AB60" s="35"/>
      <c r="AC60" s="69"/>
      <c r="AD60" s="120"/>
      <c r="AE60" s="117"/>
      <c r="AF60" s="118"/>
      <c r="AG60" s="119"/>
    </row>
    <row r="61" spans="1:33" x14ac:dyDescent="0.2">
      <c r="A61" s="2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</row>
    <row r="62" spans="1:33" x14ac:dyDescent="0.2">
      <c r="A62" s="2"/>
    </row>
    <row r="63" spans="1:33" x14ac:dyDescent="0.2">
      <c r="A63" s="2"/>
    </row>
    <row r="64" spans="1:33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  <row r="77" spans="1:1" x14ac:dyDescent="0.2">
      <c r="A77" s="2"/>
    </row>
    <row r="78" spans="1:1" x14ac:dyDescent="0.2">
      <c r="A78" s="2"/>
    </row>
    <row r="79" spans="1:1" x14ac:dyDescent="0.2">
      <c r="A79" s="2"/>
    </row>
    <row r="80" spans="1:1" x14ac:dyDescent="0.2">
      <c r="A80" s="2"/>
    </row>
    <row r="81" spans="1:1" x14ac:dyDescent="0.2">
      <c r="A81" s="2"/>
    </row>
    <row r="82" spans="1:1" x14ac:dyDescent="0.2">
      <c r="A82" s="2"/>
    </row>
    <row r="83" spans="1:1" x14ac:dyDescent="0.2">
      <c r="A83" s="2"/>
    </row>
    <row r="84" spans="1:1" x14ac:dyDescent="0.2">
      <c r="A84" s="2"/>
    </row>
    <row r="85" spans="1:1" x14ac:dyDescent="0.2">
      <c r="A85" s="2"/>
    </row>
    <row r="86" spans="1:1" x14ac:dyDescent="0.2">
      <c r="A86" s="2"/>
    </row>
    <row r="87" spans="1:1" x14ac:dyDescent="0.2">
      <c r="A87" s="2"/>
    </row>
    <row r="88" spans="1:1" x14ac:dyDescent="0.2">
      <c r="A88" s="2"/>
    </row>
    <row r="89" spans="1:1" x14ac:dyDescent="0.2">
      <c r="A89" s="2"/>
    </row>
    <row r="90" spans="1:1" x14ac:dyDescent="0.2">
      <c r="A90" s="2"/>
    </row>
    <row r="91" spans="1:1" x14ac:dyDescent="0.2">
      <c r="A91" s="2"/>
    </row>
    <row r="92" spans="1:1" x14ac:dyDescent="0.2">
      <c r="A92" s="2"/>
    </row>
    <row r="93" spans="1:1" x14ac:dyDescent="0.2">
      <c r="A93" s="2"/>
    </row>
    <row r="94" spans="1:1" x14ac:dyDescent="0.2">
      <c r="A94" s="2"/>
    </row>
    <row r="95" spans="1:1" x14ac:dyDescent="0.2">
      <c r="A95" s="2"/>
    </row>
    <row r="96" spans="1:1" x14ac:dyDescent="0.2">
      <c r="A96" s="2"/>
    </row>
    <row r="97" spans="1:1" x14ac:dyDescent="0.2">
      <c r="A97" s="2"/>
    </row>
    <row r="98" spans="1:1" x14ac:dyDescent="0.2">
      <c r="A98" s="2"/>
    </row>
    <row r="99" spans="1:1" x14ac:dyDescent="0.2">
      <c r="A99" s="2"/>
    </row>
    <row r="100" spans="1:1" x14ac:dyDescent="0.2">
      <c r="A100" s="2"/>
    </row>
    <row r="101" spans="1:1" x14ac:dyDescent="0.2">
      <c r="A101" s="2"/>
    </row>
    <row r="102" spans="1:1" x14ac:dyDescent="0.2">
      <c r="A102" s="2"/>
    </row>
    <row r="103" spans="1:1" x14ac:dyDescent="0.2">
      <c r="A103" s="2"/>
    </row>
    <row r="104" spans="1:1" x14ac:dyDescent="0.2">
      <c r="A104" s="2"/>
    </row>
    <row r="105" spans="1:1" x14ac:dyDescent="0.2">
      <c r="A105" s="2"/>
    </row>
    <row r="106" spans="1:1" x14ac:dyDescent="0.2">
      <c r="A106" s="2"/>
    </row>
    <row r="107" spans="1:1" x14ac:dyDescent="0.2">
      <c r="A107" s="2"/>
    </row>
    <row r="108" spans="1:1" x14ac:dyDescent="0.2">
      <c r="A108" s="2"/>
    </row>
    <row r="109" spans="1:1" x14ac:dyDescent="0.2">
      <c r="A109" s="2"/>
    </row>
    <row r="110" spans="1:1" x14ac:dyDescent="0.2">
      <c r="A110" s="2"/>
    </row>
    <row r="111" spans="1:1" x14ac:dyDescent="0.2">
      <c r="A111" s="2"/>
    </row>
    <row r="112" spans="1:1" x14ac:dyDescent="0.2">
      <c r="A112" s="2"/>
    </row>
    <row r="113" spans="1:1" x14ac:dyDescent="0.2">
      <c r="A113" s="2"/>
    </row>
    <row r="114" spans="1:1" x14ac:dyDescent="0.2">
      <c r="A114" s="2"/>
    </row>
    <row r="115" spans="1:1" x14ac:dyDescent="0.2">
      <c r="A115" s="2"/>
    </row>
    <row r="116" spans="1:1" x14ac:dyDescent="0.2">
      <c r="A116" s="2"/>
    </row>
    <row r="117" spans="1:1" x14ac:dyDescent="0.2">
      <c r="A117" s="2"/>
    </row>
    <row r="118" spans="1:1" x14ac:dyDescent="0.2">
      <c r="A118" s="2"/>
    </row>
    <row r="119" spans="1:1" x14ac:dyDescent="0.2">
      <c r="A119" s="2"/>
    </row>
    <row r="120" spans="1:1" x14ac:dyDescent="0.2">
      <c r="A120" s="2"/>
    </row>
    <row r="121" spans="1:1" x14ac:dyDescent="0.2">
      <c r="A121" s="2"/>
    </row>
    <row r="122" spans="1:1" x14ac:dyDescent="0.2">
      <c r="A122" s="2"/>
    </row>
    <row r="123" spans="1:1" x14ac:dyDescent="0.2">
      <c r="A123" s="2"/>
    </row>
    <row r="124" spans="1:1" x14ac:dyDescent="0.2">
      <c r="A124" s="2"/>
    </row>
    <row r="125" spans="1:1" x14ac:dyDescent="0.2">
      <c r="A125" s="2"/>
    </row>
    <row r="126" spans="1:1" x14ac:dyDescent="0.2">
      <c r="A126" s="2"/>
    </row>
    <row r="127" spans="1:1" x14ac:dyDescent="0.2">
      <c r="A127" s="2"/>
    </row>
    <row r="128" spans="1:1" x14ac:dyDescent="0.2">
      <c r="A128" s="2"/>
    </row>
    <row r="129" spans="1:1" x14ac:dyDescent="0.2">
      <c r="A129" s="2"/>
    </row>
    <row r="130" spans="1:1" x14ac:dyDescent="0.2">
      <c r="A130" s="2"/>
    </row>
    <row r="131" spans="1:1" x14ac:dyDescent="0.2">
      <c r="A131" s="2"/>
    </row>
    <row r="132" spans="1:1" x14ac:dyDescent="0.2">
      <c r="A132" s="2"/>
    </row>
    <row r="133" spans="1:1" x14ac:dyDescent="0.2">
      <c r="A133" s="2"/>
    </row>
    <row r="134" spans="1:1" x14ac:dyDescent="0.2">
      <c r="A134" s="2"/>
    </row>
    <row r="135" spans="1:1" x14ac:dyDescent="0.2">
      <c r="A135" s="2"/>
    </row>
    <row r="136" spans="1:1" x14ac:dyDescent="0.2">
      <c r="A136" s="2"/>
    </row>
    <row r="137" spans="1:1" x14ac:dyDescent="0.2">
      <c r="A137" s="2"/>
    </row>
    <row r="138" spans="1:1" x14ac:dyDescent="0.2">
      <c r="A138" s="2"/>
    </row>
    <row r="139" spans="1:1" x14ac:dyDescent="0.2">
      <c r="A139" s="2"/>
    </row>
    <row r="140" spans="1:1" x14ac:dyDescent="0.2">
      <c r="A140" s="2"/>
    </row>
    <row r="141" spans="1:1" x14ac:dyDescent="0.2">
      <c r="A141" s="2"/>
    </row>
    <row r="142" spans="1:1" x14ac:dyDescent="0.2">
      <c r="A142" s="2"/>
    </row>
    <row r="143" spans="1:1" x14ac:dyDescent="0.2">
      <c r="A143" s="2"/>
    </row>
    <row r="144" spans="1:1" x14ac:dyDescent="0.2">
      <c r="A144" s="2"/>
    </row>
    <row r="145" spans="1:1" x14ac:dyDescent="0.2">
      <c r="A145" s="2"/>
    </row>
    <row r="146" spans="1:1" x14ac:dyDescent="0.2">
      <c r="A146" s="2"/>
    </row>
    <row r="147" spans="1:1" x14ac:dyDescent="0.2">
      <c r="A147" s="2"/>
    </row>
    <row r="148" spans="1:1" x14ac:dyDescent="0.2">
      <c r="A148" s="2"/>
    </row>
    <row r="149" spans="1:1" x14ac:dyDescent="0.2">
      <c r="A149" s="2"/>
    </row>
    <row r="150" spans="1:1" x14ac:dyDescent="0.2">
      <c r="A150" s="2"/>
    </row>
    <row r="151" spans="1:1" x14ac:dyDescent="0.2">
      <c r="A151" s="2"/>
    </row>
    <row r="152" spans="1:1" x14ac:dyDescent="0.2">
      <c r="A152" s="2"/>
    </row>
    <row r="153" spans="1:1" x14ac:dyDescent="0.2">
      <c r="A153" s="2"/>
    </row>
    <row r="154" spans="1:1" x14ac:dyDescent="0.2">
      <c r="A154" s="2"/>
    </row>
    <row r="155" spans="1:1" x14ac:dyDescent="0.2">
      <c r="A155" s="2"/>
    </row>
    <row r="156" spans="1:1" x14ac:dyDescent="0.2">
      <c r="A156" s="2"/>
    </row>
    <row r="157" spans="1:1" x14ac:dyDescent="0.2">
      <c r="A157" s="2"/>
    </row>
    <row r="158" spans="1:1" x14ac:dyDescent="0.2">
      <c r="A158" s="2"/>
    </row>
    <row r="159" spans="1:1" x14ac:dyDescent="0.2">
      <c r="A159" s="2"/>
    </row>
  </sheetData>
  <mergeCells count="3">
    <mergeCell ref="Q4:U4"/>
    <mergeCell ref="W4:AA4"/>
    <mergeCell ref="AC4:AG4"/>
  </mergeCells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60F2-7DB8-4E1A-9885-00D3A1863B31}">
  <dimension ref="A2:O188"/>
  <sheetViews>
    <sheetView showGridLines="0" tabSelected="1" workbookViewId="0">
      <selection activeCell="C3" sqref="C3"/>
    </sheetView>
  </sheetViews>
  <sheetFormatPr defaultRowHeight="15" x14ac:dyDescent="0.2"/>
  <cols>
    <col min="1" max="1" width="30.1640625" style="2" customWidth="1"/>
    <col min="2" max="2" width="11.1640625" style="2" customWidth="1"/>
    <col min="3" max="6" width="25.83203125" style="1" customWidth="1"/>
    <col min="7" max="7" width="17.83203125" style="1" customWidth="1"/>
    <col min="8" max="8" width="18.33203125" style="141" customWidth="1"/>
    <col min="9" max="9" width="22.83203125" style="1" bestFit="1" customWidth="1"/>
    <col min="10" max="10" width="30.5" style="1" bestFit="1" customWidth="1"/>
    <col min="11" max="11" width="17.83203125" style="1" customWidth="1"/>
    <col min="12" max="15" width="21.33203125" style="1" customWidth="1"/>
  </cols>
  <sheetData>
    <row r="2" spans="1:15" ht="15.75" x14ac:dyDescent="0.2">
      <c r="C2" s="144" t="s">
        <v>210</v>
      </c>
      <c r="D2" s="144"/>
      <c r="E2" s="144"/>
      <c r="F2" s="144"/>
      <c r="G2" s="144"/>
      <c r="H2" s="144"/>
      <c r="I2" s="144"/>
      <c r="J2" s="144"/>
      <c r="K2" s="2"/>
      <c r="L2" s="144" t="s">
        <v>209</v>
      </c>
      <c r="M2" s="144"/>
      <c r="N2" s="144"/>
      <c r="O2" s="144"/>
    </row>
    <row r="3" spans="1:15" x14ac:dyDescent="0.2">
      <c r="G3" s="2"/>
      <c r="H3" s="1"/>
      <c r="K3" s="2"/>
      <c r="L3" s="2" t="s">
        <v>14</v>
      </c>
      <c r="M3" s="2"/>
      <c r="N3" s="2"/>
      <c r="O3" s="79"/>
    </row>
    <row r="4" spans="1:15" x14ac:dyDescent="0.2">
      <c r="G4" s="2"/>
      <c r="H4" s="1"/>
      <c r="K4" s="2"/>
      <c r="L4" s="3" t="s">
        <v>205</v>
      </c>
      <c r="M4" s="18"/>
      <c r="N4" s="18"/>
      <c r="O4" s="77"/>
    </row>
    <row r="5" spans="1:15" ht="15.75" x14ac:dyDescent="0.2">
      <c r="G5" s="2"/>
      <c r="H5" s="1"/>
      <c r="K5" s="2"/>
      <c r="L5" s="86" t="s">
        <v>1</v>
      </c>
      <c r="M5" s="31" t="s">
        <v>2</v>
      </c>
      <c r="N5" s="32" t="s">
        <v>3</v>
      </c>
      <c r="O5" s="80" t="s">
        <v>8</v>
      </c>
    </row>
    <row r="6" spans="1:15" ht="15.75" x14ac:dyDescent="0.2">
      <c r="A6" s="139" t="s">
        <v>198</v>
      </c>
      <c r="B6" s="140"/>
      <c r="C6" s="139" t="s">
        <v>201</v>
      </c>
      <c r="D6" s="139" t="s">
        <v>202</v>
      </c>
      <c r="E6" s="139" t="s">
        <v>199</v>
      </c>
      <c r="F6" s="139" t="s">
        <v>200</v>
      </c>
      <c r="G6" s="2"/>
      <c r="H6" s="139" t="s">
        <v>203</v>
      </c>
      <c r="I6" s="139" t="s">
        <v>204</v>
      </c>
      <c r="J6" s="139" t="s">
        <v>206</v>
      </c>
      <c r="K6" s="2"/>
      <c r="L6" s="35"/>
      <c r="M6" s="35"/>
      <c r="N6" s="35"/>
      <c r="O6" s="81"/>
    </row>
    <row r="7" spans="1:15" x14ac:dyDescent="0.2">
      <c r="A7" s="2" t="s">
        <v>148</v>
      </c>
      <c r="C7" s="1">
        <v>13440</v>
      </c>
      <c r="D7" s="1">
        <v>14210</v>
      </c>
      <c r="E7" s="1">
        <v>13100</v>
      </c>
      <c r="F7" s="1">
        <v>13190</v>
      </c>
      <c r="G7" s="2"/>
      <c r="H7" s="1" t="s">
        <v>199</v>
      </c>
      <c r="I7" s="1">
        <v>13100</v>
      </c>
      <c r="J7" s="142">
        <v>3.1496062992125928E-2</v>
      </c>
      <c r="K7" s="2"/>
      <c r="L7" s="36">
        <v>100</v>
      </c>
      <c r="M7" s="36">
        <v>1</v>
      </c>
      <c r="N7" s="37">
        <v>12550</v>
      </c>
      <c r="O7" s="74">
        <v>12700</v>
      </c>
    </row>
    <row r="8" spans="1:15" x14ac:dyDescent="0.2">
      <c r="A8" s="2" t="s">
        <v>150</v>
      </c>
      <c r="C8" s="1">
        <v>13140</v>
      </c>
      <c r="D8" s="1">
        <v>13430</v>
      </c>
      <c r="E8" s="1">
        <v>12810</v>
      </c>
      <c r="F8" s="1">
        <v>12610</v>
      </c>
      <c r="G8" s="2"/>
      <c r="H8" s="1" t="s">
        <v>200</v>
      </c>
      <c r="I8" s="1">
        <v>12610</v>
      </c>
      <c r="J8" s="142">
        <v>3.8714991762767603E-2</v>
      </c>
      <c r="K8" s="2"/>
      <c r="L8" s="45">
        <v>100</v>
      </c>
      <c r="M8" s="45">
        <v>2</v>
      </c>
      <c r="N8" s="46">
        <v>12110</v>
      </c>
      <c r="O8" s="75">
        <v>12140</v>
      </c>
    </row>
    <row r="9" spans="1:15" x14ac:dyDescent="0.2">
      <c r="A9" s="2" t="s">
        <v>151</v>
      </c>
      <c r="C9" s="1">
        <v>14400</v>
      </c>
      <c r="D9" s="1">
        <v>14960</v>
      </c>
      <c r="E9" s="1">
        <v>14270</v>
      </c>
      <c r="F9" s="1">
        <v>13940</v>
      </c>
      <c r="G9" s="2"/>
      <c r="H9" s="1" t="s">
        <v>200</v>
      </c>
      <c r="I9" s="1">
        <v>13940</v>
      </c>
      <c r="J9" s="142">
        <v>2.3494860499265746E-2</v>
      </c>
      <c r="K9" s="2"/>
      <c r="L9" s="45">
        <v>100</v>
      </c>
      <c r="M9" s="52">
        <v>3</v>
      </c>
      <c r="N9" s="46">
        <v>13430</v>
      </c>
      <c r="O9" s="75">
        <v>13620</v>
      </c>
    </row>
    <row r="10" spans="1:15" x14ac:dyDescent="0.2">
      <c r="A10" s="2" t="s">
        <v>152</v>
      </c>
      <c r="C10" s="1">
        <v>13640</v>
      </c>
      <c r="D10" s="1">
        <v>13780</v>
      </c>
      <c r="E10" s="1">
        <v>13120</v>
      </c>
      <c r="F10" s="1">
        <v>12930</v>
      </c>
      <c r="G10" s="2"/>
      <c r="H10" s="1" t="s">
        <v>200</v>
      </c>
      <c r="I10" s="1">
        <v>12930</v>
      </c>
      <c r="J10" s="142">
        <v>3.0278884462151323E-2</v>
      </c>
      <c r="K10" s="2"/>
      <c r="L10" s="45">
        <v>100</v>
      </c>
      <c r="M10" s="45">
        <v>4</v>
      </c>
      <c r="N10" s="26">
        <v>12420</v>
      </c>
      <c r="O10" s="75">
        <v>12550</v>
      </c>
    </row>
    <row r="11" spans="1:15" x14ac:dyDescent="0.2">
      <c r="A11" s="2" t="s">
        <v>153</v>
      </c>
      <c r="C11" s="1">
        <v>11750</v>
      </c>
      <c r="D11" s="1">
        <v>11900</v>
      </c>
      <c r="E11" s="1">
        <v>11200</v>
      </c>
      <c r="F11" s="1">
        <v>10990</v>
      </c>
      <c r="G11" s="2"/>
      <c r="H11" s="1" t="s">
        <v>200</v>
      </c>
      <c r="I11" s="1">
        <v>10990</v>
      </c>
      <c r="J11" s="142">
        <v>3.3866415804327366E-2</v>
      </c>
      <c r="K11" s="2"/>
      <c r="L11" s="45">
        <v>100</v>
      </c>
      <c r="M11" s="45">
        <v>5</v>
      </c>
      <c r="N11" s="46">
        <v>10600</v>
      </c>
      <c r="O11" s="75">
        <v>10630</v>
      </c>
    </row>
    <row r="12" spans="1:15" x14ac:dyDescent="0.2">
      <c r="A12" s="2" t="s">
        <v>154</v>
      </c>
      <c r="C12" s="1">
        <v>12220</v>
      </c>
      <c r="D12" s="1">
        <v>12200</v>
      </c>
      <c r="E12" s="1">
        <v>11710</v>
      </c>
      <c r="F12" s="1">
        <v>11590</v>
      </c>
      <c r="G12" s="2"/>
      <c r="H12" s="1" t="s">
        <v>200</v>
      </c>
      <c r="I12" s="1">
        <v>11590</v>
      </c>
      <c r="J12" s="142">
        <v>4.1329739442947044E-2</v>
      </c>
      <c r="K12" s="2"/>
      <c r="L12" s="45">
        <v>100</v>
      </c>
      <c r="M12" s="45">
        <v>6</v>
      </c>
      <c r="N12" s="26">
        <v>11090</v>
      </c>
      <c r="O12" s="75">
        <v>11130</v>
      </c>
    </row>
    <row r="13" spans="1:15" x14ac:dyDescent="0.2">
      <c r="A13" s="2" t="s">
        <v>155</v>
      </c>
      <c r="C13" s="1">
        <v>13930</v>
      </c>
      <c r="D13" s="1">
        <v>14170</v>
      </c>
      <c r="E13" s="1">
        <v>13660</v>
      </c>
      <c r="F13" s="1">
        <v>13470</v>
      </c>
      <c r="G13" s="2"/>
      <c r="H13" s="1" t="s">
        <v>200</v>
      </c>
      <c r="I13" s="1">
        <v>13470</v>
      </c>
      <c r="J13" s="142">
        <v>3.4562211981566726E-2</v>
      </c>
      <c r="K13" s="2"/>
      <c r="L13" s="45">
        <v>100</v>
      </c>
      <c r="M13" s="45">
        <v>7</v>
      </c>
      <c r="N13" s="46">
        <v>12850</v>
      </c>
      <c r="O13" s="75">
        <v>13020</v>
      </c>
    </row>
    <row r="14" spans="1:15" x14ac:dyDescent="0.2">
      <c r="A14" s="2" t="s">
        <v>156</v>
      </c>
      <c r="C14" s="1">
        <v>13130</v>
      </c>
      <c r="D14" s="1">
        <v>13430</v>
      </c>
      <c r="E14" s="1">
        <v>12720</v>
      </c>
      <c r="F14" s="1">
        <v>12610</v>
      </c>
      <c r="G14" s="2"/>
      <c r="H14" s="1" t="s">
        <v>200</v>
      </c>
      <c r="I14" s="1">
        <v>12610</v>
      </c>
      <c r="J14" s="142">
        <v>3.530377668308704E-2</v>
      </c>
      <c r="K14" s="2"/>
      <c r="L14" s="45">
        <v>100</v>
      </c>
      <c r="M14" s="45">
        <v>8</v>
      </c>
      <c r="N14" s="26">
        <v>12100</v>
      </c>
      <c r="O14" s="75">
        <v>12180</v>
      </c>
    </row>
    <row r="15" spans="1:15" x14ac:dyDescent="0.2">
      <c r="A15" s="2" t="s">
        <v>157</v>
      </c>
      <c r="C15" s="1">
        <v>12010</v>
      </c>
      <c r="D15" s="1">
        <v>12350</v>
      </c>
      <c r="E15" s="1">
        <v>11710</v>
      </c>
      <c r="F15" s="1">
        <v>11430</v>
      </c>
      <c r="G15" s="2"/>
      <c r="H15" s="1" t="s">
        <v>200</v>
      </c>
      <c r="I15" s="1">
        <v>11430</v>
      </c>
      <c r="J15" s="142">
        <v>3.0658250676284915E-2</v>
      </c>
      <c r="K15" s="2"/>
      <c r="L15" s="45">
        <v>100</v>
      </c>
      <c r="M15" s="45">
        <v>9</v>
      </c>
      <c r="N15" s="26">
        <v>11070</v>
      </c>
      <c r="O15" s="76">
        <v>11090</v>
      </c>
    </row>
    <row r="16" spans="1:15" x14ac:dyDescent="0.2">
      <c r="A16" s="2" t="s">
        <v>149</v>
      </c>
      <c r="C16" s="1">
        <v>13730</v>
      </c>
      <c r="D16" s="1">
        <v>14030</v>
      </c>
      <c r="E16" s="1">
        <v>13340</v>
      </c>
      <c r="F16" s="1">
        <v>13190</v>
      </c>
      <c r="G16" s="2"/>
      <c r="H16" s="1" t="s">
        <v>200</v>
      </c>
      <c r="I16" s="1">
        <v>13190</v>
      </c>
      <c r="J16" s="142">
        <v>3.0468750000000044E-2</v>
      </c>
      <c r="K16" s="2"/>
      <c r="L16" s="45">
        <v>100</v>
      </c>
      <c r="M16" s="17">
        <v>10</v>
      </c>
      <c r="N16" s="46">
        <v>12690</v>
      </c>
      <c r="O16" s="76">
        <v>12800</v>
      </c>
    </row>
    <row r="17" spans="1:15" x14ac:dyDescent="0.2">
      <c r="G17" s="2"/>
      <c r="H17" s="1"/>
      <c r="J17" s="142"/>
      <c r="K17" s="2"/>
      <c r="L17" s="45"/>
      <c r="M17" s="17"/>
      <c r="N17" s="46"/>
      <c r="O17" s="76"/>
    </row>
    <row r="18" spans="1:15" x14ac:dyDescent="0.2">
      <c r="A18" s="2" t="s">
        <v>168</v>
      </c>
      <c r="C18" s="1">
        <v>27340</v>
      </c>
      <c r="D18" s="1">
        <v>27860</v>
      </c>
      <c r="E18" s="1">
        <v>26780</v>
      </c>
      <c r="F18" s="1">
        <v>26400</v>
      </c>
      <c r="G18" s="2"/>
      <c r="H18" s="1" t="s">
        <v>200</v>
      </c>
      <c r="I18" s="1">
        <v>26400</v>
      </c>
      <c r="J18" s="142">
        <v>3.8143924498623694E-2</v>
      </c>
      <c r="K18" s="2"/>
      <c r="L18" s="45">
        <v>200</v>
      </c>
      <c r="M18" s="17">
        <v>1</v>
      </c>
      <c r="N18" s="46">
        <v>25350</v>
      </c>
      <c r="O18" s="75">
        <v>25430</v>
      </c>
    </row>
    <row r="19" spans="1:15" x14ac:dyDescent="0.2">
      <c r="A19" s="2" t="s">
        <v>170</v>
      </c>
      <c r="C19" s="1">
        <v>28180</v>
      </c>
      <c r="D19" s="1">
        <v>29260</v>
      </c>
      <c r="E19" s="1">
        <v>27370</v>
      </c>
      <c r="F19" s="1">
        <v>27120</v>
      </c>
      <c r="G19" s="2"/>
      <c r="H19" s="1" t="s">
        <v>200</v>
      </c>
      <c r="I19" s="1">
        <v>27120</v>
      </c>
      <c r="J19" s="142">
        <v>3.1178707224334579E-2</v>
      </c>
      <c r="K19" s="2"/>
      <c r="L19" s="45">
        <v>200</v>
      </c>
      <c r="M19" s="45">
        <v>2</v>
      </c>
      <c r="N19" s="46">
        <v>26010</v>
      </c>
      <c r="O19" s="75">
        <v>26300</v>
      </c>
    </row>
    <row r="20" spans="1:15" x14ac:dyDescent="0.2">
      <c r="A20" s="2" t="s">
        <v>171</v>
      </c>
      <c r="C20" s="1">
        <v>29510</v>
      </c>
      <c r="D20" s="1">
        <v>30270</v>
      </c>
      <c r="E20" s="1">
        <v>28920</v>
      </c>
      <c r="F20" s="1">
        <v>28330</v>
      </c>
      <c r="G20" s="2"/>
      <c r="H20" s="1" t="s">
        <v>200</v>
      </c>
      <c r="I20" s="1">
        <v>28330</v>
      </c>
      <c r="J20" s="142">
        <v>2.0165646380986724E-2</v>
      </c>
      <c r="K20" s="2"/>
      <c r="L20" s="52">
        <v>200</v>
      </c>
      <c r="M20" s="45">
        <v>3</v>
      </c>
      <c r="N20" s="46">
        <v>27330</v>
      </c>
      <c r="O20" s="75">
        <v>27770</v>
      </c>
    </row>
    <row r="21" spans="1:15" x14ac:dyDescent="0.2">
      <c r="A21" s="2" t="s">
        <v>172</v>
      </c>
      <c r="C21" s="1">
        <v>26030</v>
      </c>
      <c r="D21" s="1">
        <v>26770</v>
      </c>
      <c r="E21" s="1">
        <v>25520</v>
      </c>
      <c r="F21" s="1">
        <v>25230</v>
      </c>
      <c r="G21" s="2"/>
      <c r="H21" s="1" t="s">
        <v>200</v>
      </c>
      <c r="I21" s="1">
        <v>25230</v>
      </c>
      <c r="J21" s="142">
        <v>3.8271604938271642E-2</v>
      </c>
      <c r="K21" s="2"/>
      <c r="L21" s="45">
        <v>200</v>
      </c>
      <c r="M21" s="17">
        <v>4</v>
      </c>
      <c r="N21" s="46">
        <v>24130</v>
      </c>
      <c r="O21" s="75">
        <v>24300</v>
      </c>
    </row>
    <row r="22" spans="1:15" x14ac:dyDescent="0.2">
      <c r="A22" s="2" t="s">
        <v>173</v>
      </c>
      <c r="C22" s="1">
        <v>28410</v>
      </c>
      <c r="D22" s="1">
        <v>28970</v>
      </c>
      <c r="E22" s="1">
        <v>27130</v>
      </c>
      <c r="F22" s="1">
        <v>26910</v>
      </c>
      <c r="G22" s="2"/>
      <c r="H22" s="1" t="s">
        <v>200</v>
      </c>
      <c r="I22" s="1">
        <v>26910</v>
      </c>
      <c r="J22" s="142">
        <v>4.22153369481022E-2</v>
      </c>
      <c r="K22" s="2"/>
      <c r="L22" s="45">
        <v>200</v>
      </c>
      <c r="M22" s="52">
        <v>5</v>
      </c>
      <c r="N22" s="46">
        <v>25620</v>
      </c>
      <c r="O22" s="75">
        <v>25820</v>
      </c>
    </row>
    <row r="23" spans="1:15" x14ac:dyDescent="0.2">
      <c r="A23" s="2" t="s">
        <v>174</v>
      </c>
      <c r="C23" s="1">
        <v>25730</v>
      </c>
      <c r="D23" s="1">
        <v>27130</v>
      </c>
      <c r="E23" s="1">
        <v>24990</v>
      </c>
      <c r="F23" s="1">
        <v>24880</v>
      </c>
      <c r="G23" s="2"/>
      <c r="H23" s="1" t="s">
        <v>200</v>
      </c>
      <c r="I23" s="1">
        <v>24880</v>
      </c>
      <c r="J23" s="142">
        <v>4.4500419815281189E-2</v>
      </c>
      <c r="K23" s="2"/>
      <c r="L23" s="52">
        <v>200</v>
      </c>
      <c r="M23" s="45">
        <v>6</v>
      </c>
      <c r="N23" s="46">
        <v>23730</v>
      </c>
      <c r="O23" s="75">
        <v>23820</v>
      </c>
    </row>
    <row r="24" spans="1:15" x14ac:dyDescent="0.2">
      <c r="A24" s="2" t="s">
        <v>175</v>
      </c>
      <c r="C24" s="1">
        <v>30220</v>
      </c>
      <c r="D24" s="1">
        <v>31760</v>
      </c>
      <c r="E24" s="1">
        <v>29530</v>
      </c>
      <c r="F24" s="1">
        <v>29420</v>
      </c>
      <c r="G24" s="2"/>
      <c r="H24" s="1" t="s">
        <v>200</v>
      </c>
      <c r="I24" s="1">
        <v>29420</v>
      </c>
      <c r="J24" s="142">
        <v>2.9031129765652253E-2</v>
      </c>
      <c r="K24" s="2"/>
      <c r="L24" s="45">
        <v>200</v>
      </c>
      <c r="M24" s="45">
        <v>7</v>
      </c>
      <c r="N24" s="46">
        <v>28130</v>
      </c>
      <c r="O24" s="75">
        <v>28590</v>
      </c>
    </row>
    <row r="25" spans="1:15" x14ac:dyDescent="0.2">
      <c r="A25" s="2" t="s">
        <v>176</v>
      </c>
      <c r="C25" s="1">
        <v>27950</v>
      </c>
      <c r="D25" s="1">
        <v>28620</v>
      </c>
      <c r="E25" s="1">
        <v>27090</v>
      </c>
      <c r="F25" s="1">
        <v>26890</v>
      </c>
      <c r="G25" s="2"/>
      <c r="H25" s="1" t="s">
        <v>200</v>
      </c>
      <c r="I25" s="1">
        <v>26890</v>
      </c>
      <c r="J25" s="142">
        <v>3.8223938223938214E-2</v>
      </c>
      <c r="K25" s="2"/>
      <c r="L25" s="45">
        <v>200</v>
      </c>
      <c r="M25" s="45">
        <v>8</v>
      </c>
      <c r="N25" s="46">
        <v>25710</v>
      </c>
      <c r="O25" s="75">
        <v>25900</v>
      </c>
    </row>
    <row r="26" spans="1:15" x14ac:dyDescent="0.2">
      <c r="A26" s="2" t="s">
        <v>177</v>
      </c>
      <c r="C26" s="1">
        <v>27070</v>
      </c>
      <c r="D26" s="1">
        <v>27100</v>
      </c>
      <c r="E26" s="1">
        <v>26180</v>
      </c>
      <c r="F26" s="1">
        <v>25560</v>
      </c>
      <c r="G26" s="2"/>
      <c r="H26" s="1" t="s">
        <v>200</v>
      </c>
      <c r="I26" s="1">
        <v>25560</v>
      </c>
      <c r="J26" s="142">
        <v>2.6918441141020599E-2</v>
      </c>
      <c r="K26" s="2"/>
      <c r="L26" s="45">
        <v>200</v>
      </c>
      <c r="M26" s="45">
        <v>9</v>
      </c>
      <c r="N26" s="46">
        <v>24730</v>
      </c>
      <c r="O26" s="77">
        <v>24890</v>
      </c>
    </row>
    <row r="27" spans="1:15" x14ac:dyDescent="0.2">
      <c r="A27" s="2" t="s">
        <v>169</v>
      </c>
      <c r="C27" s="1">
        <v>27460</v>
      </c>
      <c r="D27" s="1">
        <v>28320</v>
      </c>
      <c r="E27" s="1">
        <v>27010</v>
      </c>
      <c r="F27" s="1">
        <v>26560</v>
      </c>
      <c r="G27" s="2"/>
      <c r="H27" s="1" t="s">
        <v>200</v>
      </c>
      <c r="I27" s="1">
        <v>26560</v>
      </c>
      <c r="J27" s="142">
        <v>3.105590062111796E-2</v>
      </c>
      <c r="K27" s="2"/>
      <c r="L27" s="45">
        <v>200</v>
      </c>
      <c r="M27" s="45">
        <v>10</v>
      </c>
      <c r="N27" s="46">
        <v>25450</v>
      </c>
      <c r="O27" s="75">
        <v>25760</v>
      </c>
    </row>
    <row r="28" spans="1:15" x14ac:dyDescent="0.2">
      <c r="G28" s="2"/>
      <c r="H28" s="1"/>
      <c r="J28" s="142"/>
      <c r="K28" s="2"/>
      <c r="L28" s="2"/>
      <c r="M28" s="2"/>
      <c r="N28" s="2"/>
      <c r="O28" s="79"/>
    </row>
    <row r="29" spans="1:15" x14ac:dyDescent="0.2">
      <c r="A29" s="2" t="s">
        <v>188</v>
      </c>
      <c r="C29" s="1">
        <v>66930</v>
      </c>
      <c r="D29" s="1">
        <v>68460</v>
      </c>
      <c r="E29" s="1">
        <v>65560</v>
      </c>
      <c r="F29" s="1">
        <v>65100</v>
      </c>
      <c r="G29" s="2"/>
      <c r="H29" s="1" t="s">
        <v>200</v>
      </c>
      <c r="I29" s="1">
        <v>65100</v>
      </c>
      <c r="J29" s="142">
        <v>5.3909664885867015E-2</v>
      </c>
      <c r="K29" s="2"/>
      <c r="L29" s="45">
        <v>500</v>
      </c>
      <c r="M29" s="45">
        <v>1</v>
      </c>
      <c r="N29" s="46">
        <v>61640</v>
      </c>
      <c r="O29" s="75">
        <v>61770</v>
      </c>
    </row>
    <row r="30" spans="1:15" x14ac:dyDescent="0.2">
      <c r="A30" s="2" t="s">
        <v>190</v>
      </c>
      <c r="C30" s="1">
        <v>66740</v>
      </c>
      <c r="D30" s="1">
        <v>69320</v>
      </c>
      <c r="E30" s="1">
        <v>65780</v>
      </c>
      <c r="F30" s="1">
        <v>65490</v>
      </c>
      <c r="G30" s="2"/>
      <c r="H30" s="1" t="s">
        <v>200</v>
      </c>
      <c r="I30" s="1">
        <v>65490</v>
      </c>
      <c r="J30" s="142">
        <v>5.4759220486390703E-2</v>
      </c>
      <c r="K30" s="2"/>
      <c r="L30" s="45">
        <v>500</v>
      </c>
      <c r="M30" s="45">
        <v>2</v>
      </c>
      <c r="N30" s="46">
        <v>61860</v>
      </c>
      <c r="O30" s="77">
        <v>62090</v>
      </c>
    </row>
    <row r="31" spans="1:15" x14ac:dyDescent="0.2">
      <c r="A31" s="2" t="s">
        <v>191</v>
      </c>
      <c r="C31" s="1">
        <v>71520</v>
      </c>
      <c r="D31" s="1">
        <v>73590</v>
      </c>
      <c r="E31" s="1">
        <v>70090</v>
      </c>
      <c r="F31" s="1">
        <v>69940</v>
      </c>
      <c r="G31" s="2"/>
      <c r="H31" s="1" t="s">
        <v>200</v>
      </c>
      <c r="I31" s="1">
        <v>69940</v>
      </c>
      <c r="J31" s="142">
        <v>4.7476411562078713E-2</v>
      </c>
      <c r="K31" s="2"/>
      <c r="L31" s="45">
        <v>500</v>
      </c>
      <c r="M31" s="45">
        <v>3</v>
      </c>
      <c r="N31" s="46">
        <v>66370</v>
      </c>
      <c r="O31" s="77">
        <v>66770</v>
      </c>
    </row>
    <row r="32" spans="1:15" x14ac:dyDescent="0.2">
      <c r="A32" s="2" t="s">
        <v>192</v>
      </c>
      <c r="C32" s="1">
        <v>68470</v>
      </c>
      <c r="D32" s="1">
        <v>70660</v>
      </c>
      <c r="E32" s="1">
        <v>67390</v>
      </c>
      <c r="F32" s="1">
        <v>67330</v>
      </c>
      <c r="G32" s="2"/>
      <c r="H32" s="1" t="s">
        <v>200</v>
      </c>
      <c r="I32" s="1">
        <v>67330</v>
      </c>
      <c r="J32" s="142">
        <v>5.2524620916054365E-2</v>
      </c>
      <c r="K32" s="2"/>
      <c r="L32" s="45">
        <v>500</v>
      </c>
      <c r="M32" s="45">
        <v>4</v>
      </c>
      <c r="N32" s="46">
        <v>63500</v>
      </c>
      <c r="O32" s="75">
        <v>63970</v>
      </c>
    </row>
    <row r="33" spans="1:15" x14ac:dyDescent="0.2">
      <c r="A33" s="2" t="s">
        <v>193</v>
      </c>
      <c r="C33" s="1">
        <v>67530</v>
      </c>
      <c r="D33" s="1">
        <v>68730</v>
      </c>
      <c r="E33" s="1">
        <v>65920</v>
      </c>
      <c r="F33" s="1">
        <v>65400</v>
      </c>
      <c r="G33" s="2"/>
      <c r="H33" s="1" t="s">
        <v>200</v>
      </c>
      <c r="I33" s="1">
        <v>65400</v>
      </c>
      <c r="J33" s="142">
        <v>5.2292839903459454E-2</v>
      </c>
      <c r="K33" s="2"/>
      <c r="L33" s="45">
        <v>500</v>
      </c>
      <c r="M33" s="45">
        <v>5</v>
      </c>
      <c r="N33" s="46">
        <v>61910</v>
      </c>
      <c r="O33" s="75">
        <v>62150</v>
      </c>
    </row>
    <row r="34" spans="1:15" x14ac:dyDescent="0.2">
      <c r="A34" s="2" t="s">
        <v>194</v>
      </c>
      <c r="C34" s="1">
        <v>66080</v>
      </c>
      <c r="D34" s="1">
        <v>67930</v>
      </c>
      <c r="E34" s="1">
        <v>64080</v>
      </c>
      <c r="F34" s="1">
        <v>64270</v>
      </c>
      <c r="G34" s="2"/>
      <c r="H34" s="1" t="s">
        <v>199</v>
      </c>
      <c r="I34" s="1">
        <v>64080</v>
      </c>
      <c r="J34" s="142">
        <v>4.8257811221986024E-2</v>
      </c>
      <c r="K34" s="2"/>
      <c r="L34" s="52">
        <v>500</v>
      </c>
      <c r="M34" s="45">
        <v>6</v>
      </c>
      <c r="N34" s="46">
        <v>60870</v>
      </c>
      <c r="O34" s="75">
        <v>61130</v>
      </c>
    </row>
    <row r="35" spans="1:15" x14ac:dyDescent="0.2">
      <c r="A35" s="2" t="s">
        <v>195</v>
      </c>
      <c r="C35" s="1">
        <v>68070</v>
      </c>
      <c r="D35" s="1">
        <v>69070</v>
      </c>
      <c r="E35" s="1">
        <v>67330</v>
      </c>
      <c r="F35" s="1">
        <v>66360</v>
      </c>
      <c r="G35" s="2"/>
      <c r="H35" s="1" t="s">
        <v>200</v>
      </c>
      <c r="I35" s="1">
        <v>66360</v>
      </c>
      <c r="J35" s="142">
        <v>4.7679191664035336E-2</v>
      </c>
      <c r="K35" s="2"/>
      <c r="L35" s="45">
        <v>500</v>
      </c>
      <c r="M35" s="52">
        <v>7</v>
      </c>
      <c r="N35" s="46">
        <v>63100</v>
      </c>
      <c r="O35" s="77">
        <v>63340</v>
      </c>
    </row>
    <row r="36" spans="1:15" x14ac:dyDescent="0.2">
      <c r="A36" s="2" t="s">
        <v>196</v>
      </c>
      <c r="C36" s="1">
        <v>68360</v>
      </c>
      <c r="D36" s="1">
        <v>69500</v>
      </c>
      <c r="E36" s="1">
        <v>66530</v>
      </c>
      <c r="F36" s="1">
        <v>66230</v>
      </c>
      <c r="G36" s="2"/>
      <c r="H36" s="1" t="s">
        <v>200</v>
      </c>
      <c r="I36" s="1">
        <v>66230</v>
      </c>
      <c r="J36" s="142">
        <v>4.7114624505928848E-2</v>
      </c>
      <c r="K36" s="2"/>
      <c r="L36" s="45">
        <v>500</v>
      </c>
      <c r="M36" s="45">
        <v>8</v>
      </c>
      <c r="N36" s="46">
        <v>63100</v>
      </c>
      <c r="O36" s="77">
        <v>63250</v>
      </c>
    </row>
    <row r="37" spans="1:15" x14ac:dyDescent="0.2">
      <c r="A37" s="2" t="s">
        <v>197</v>
      </c>
      <c r="C37" s="1">
        <v>66270</v>
      </c>
      <c r="D37" s="1">
        <v>67910</v>
      </c>
      <c r="E37" s="1">
        <v>64710</v>
      </c>
      <c r="F37" s="1">
        <v>64320</v>
      </c>
      <c r="G37" s="2"/>
      <c r="H37" s="1" t="s">
        <v>200</v>
      </c>
      <c r="I37" s="1">
        <v>64320</v>
      </c>
      <c r="J37" s="142">
        <v>5.1495831289847915E-2</v>
      </c>
      <c r="K37" s="2"/>
      <c r="L37" s="52">
        <v>500</v>
      </c>
      <c r="M37" s="45">
        <v>9</v>
      </c>
      <c r="N37" s="46">
        <v>60950</v>
      </c>
      <c r="O37" s="75">
        <v>61170</v>
      </c>
    </row>
    <row r="38" spans="1:15" x14ac:dyDescent="0.2">
      <c r="A38" s="2" t="s">
        <v>189</v>
      </c>
      <c r="C38" s="1">
        <v>66540</v>
      </c>
      <c r="D38" s="1">
        <v>68790</v>
      </c>
      <c r="E38" s="1">
        <v>65610</v>
      </c>
      <c r="F38" s="1">
        <v>65040</v>
      </c>
      <c r="G38" s="2"/>
      <c r="H38" s="1" t="s">
        <v>200</v>
      </c>
      <c r="I38" s="1">
        <v>65040</v>
      </c>
      <c r="J38" s="142">
        <v>4.9032258064516165E-2</v>
      </c>
      <c r="K38" s="2"/>
      <c r="L38" s="45">
        <v>500</v>
      </c>
      <c r="M38" s="45">
        <v>10</v>
      </c>
      <c r="N38" s="46">
        <v>61630</v>
      </c>
      <c r="O38" s="75">
        <v>62000</v>
      </c>
    </row>
    <row r="39" spans="1:15" x14ac:dyDescent="0.2">
      <c r="E39" s="1" t="e">
        <v>#N/A</v>
      </c>
      <c r="G39" s="2"/>
      <c r="H39" s="1"/>
      <c r="J39" s="142"/>
      <c r="K39" s="2"/>
      <c r="L39" s="45"/>
      <c r="M39" s="45"/>
      <c r="N39" s="46"/>
      <c r="O39" s="75"/>
    </row>
    <row r="40" spans="1:15" x14ac:dyDescent="0.2">
      <c r="A40" s="2" t="s">
        <v>158</v>
      </c>
      <c r="C40" s="1">
        <v>135910</v>
      </c>
      <c r="D40" s="1">
        <v>140000</v>
      </c>
      <c r="E40" s="1">
        <v>136520</v>
      </c>
      <c r="F40" s="1">
        <v>133060</v>
      </c>
      <c r="G40" s="2"/>
      <c r="H40" s="1" t="s">
        <v>200</v>
      </c>
      <c r="I40" s="1">
        <v>133060</v>
      </c>
      <c r="J40" s="142">
        <v>5.0943843298317582E-2</v>
      </c>
      <c r="K40" s="2"/>
      <c r="L40" s="45">
        <v>1000</v>
      </c>
      <c r="M40" s="45">
        <v>1</v>
      </c>
      <c r="N40" s="46">
        <v>126300</v>
      </c>
      <c r="O40" s="75">
        <v>126610</v>
      </c>
    </row>
    <row r="41" spans="1:15" x14ac:dyDescent="0.2">
      <c r="A41" s="2" t="s">
        <v>160</v>
      </c>
      <c r="C41" s="1">
        <v>133610</v>
      </c>
      <c r="D41" s="1">
        <v>136570</v>
      </c>
      <c r="E41" s="1">
        <v>132360</v>
      </c>
      <c r="F41" s="1">
        <v>130190</v>
      </c>
      <c r="G41" s="2"/>
      <c r="H41" s="1" t="s">
        <v>200</v>
      </c>
      <c r="I41" s="1">
        <v>130190</v>
      </c>
      <c r="J41" s="142">
        <v>5.6308316430020211E-2</v>
      </c>
      <c r="K41" s="2"/>
      <c r="L41" s="45">
        <v>1000</v>
      </c>
      <c r="M41" s="45">
        <v>2</v>
      </c>
      <c r="N41" s="26">
        <v>123000</v>
      </c>
      <c r="O41" s="76">
        <v>123250</v>
      </c>
    </row>
    <row r="42" spans="1:15" x14ac:dyDescent="0.2">
      <c r="A42" s="2" t="s">
        <v>161</v>
      </c>
      <c r="C42" s="1">
        <v>133090</v>
      </c>
      <c r="D42" s="1">
        <v>136840</v>
      </c>
      <c r="E42" s="1">
        <v>132750</v>
      </c>
      <c r="F42" s="1">
        <v>129870</v>
      </c>
      <c r="G42" s="2"/>
      <c r="H42" s="1" t="s">
        <v>200</v>
      </c>
      <c r="I42" s="1">
        <v>129870</v>
      </c>
      <c r="J42" s="142">
        <v>5.525310798732419E-2</v>
      </c>
      <c r="K42" s="2"/>
      <c r="L42" s="45">
        <v>1000</v>
      </c>
      <c r="M42" s="45">
        <v>3</v>
      </c>
      <c r="N42" s="46">
        <v>122880</v>
      </c>
      <c r="O42" s="77">
        <v>123070</v>
      </c>
    </row>
    <row r="43" spans="1:15" x14ac:dyDescent="0.2">
      <c r="A43" s="2" t="s">
        <v>162</v>
      </c>
      <c r="C43" s="1">
        <v>137260</v>
      </c>
      <c r="D43" s="1">
        <v>141240</v>
      </c>
      <c r="E43" s="1">
        <v>138190</v>
      </c>
      <c r="F43" s="1">
        <v>134520</v>
      </c>
      <c r="G43" s="2"/>
      <c r="H43" s="1" t="s">
        <v>200</v>
      </c>
      <c r="I43" s="1">
        <v>134520</v>
      </c>
      <c r="J43" s="142">
        <v>9.3036483302185724E-2</v>
      </c>
      <c r="K43" s="2"/>
      <c r="L43" s="45">
        <v>1000</v>
      </c>
      <c r="M43" s="45">
        <v>4</v>
      </c>
      <c r="N43" s="46">
        <v>126550</v>
      </c>
      <c r="O43" s="78">
        <v>123070</v>
      </c>
    </row>
    <row r="44" spans="1:15" x14ac:dyDescent="0.2">
      <c r="A44" s="2" t="s">
        <v>163</v>
      </c>
      <c r="C44" s="1">
        <v>137970</v>
      </c>
      <c r="D44" s="1">
        <v>141470</v>
      </c>
      <c r="E44" s="1">
        <v>138090</v>
      </c>
      <c r="F44" s="1">
        <v>135750</v>
      </c>
      <c r="G44" s="2"/>
      <c r="H44" s="1" t="s">
        <v>200</v>
      </c>
      <c r="I44" s="1">
        <v>135750</v>
      </c>
      <c r="J44" s="142">
        <v>6.295513272257458E-2</v>
      </c>
      <c r="K44" s="2"/>
      <c r="L44" s="45">
        <v>1000</v>
      </c>
      <c r="M44" s="45">
        <v>5</v>
      </c>
      <c r="N44" s="46">
        <v>127240</v>
      </c>
      <c r="O44" s="77">
        <v>127710</v>
      </c>
    </row>
    <row r="45" spans="1:15" x14ac:dyDescent="0.2">
      <c r="A45" s="2" t="s">
        <v>164</v>
      </c>
      <c r="C45" s="1">
        <v>136120</v>
      </c>
      <c r="D45" s="1">
        <v>139990</v>
      </c>
      <c r="E45" s="1">
        <v>136830</v>
      </c>
      <c r="F45" s="1">
        <v>134230</v>
      </c>
      <c r="G45" s="2"/>
      <c r="H45" s="1" t="s">
        <v>200</v>
      </c>
      <c r="I45" s="1">
        <v>134230</v>
      </c>
      <c r="J45" s="142">
        <v>6.8880394967351544E-2</v>
      </c>
      <c r="K45" s="2"/>
      <c r="L45" s="45">
        <v>1000</v>
      </c>
      <c r="M45" s="45">
        <v>6</v>
      </c>
      <c r="N45" s="26">
        <v>125320</v>
      </c>
      <c r="O45" s="77">
        <v>125580</v>
      </c>
    </row>
    <row r="46" spans="1:15" x14ac:dyDescent="0.2">
      <c r="A46" s="2" t="s">
        <v>165</v>
      </c>
      <c r="C46" s="1">
        <v>138660</v>
      </c>
      <c r="D46" s="1">
        <v>142120</v>
      </c>
      <c r="E46" s="1">
        <v>139250</v>
      </c>
      <c r="F46" s="1">
        <v>134820</v>
      </c>
      <c r="G46" s="2"/>
      <c r="H46" s="1" t="s">
        <v>200</v>
      </c>
      <c r="I46" s="1">
        <v>134820</v>
      </c>
      <c r="J46" s="142">
        <v>5.1146109465148859E-2</v>
      </c>
      <c r="K46" s="2"/>
      <c r="L46" s="45">
        <v>1000</v>
      </c>
      <c r="M46" s="45">
        <v>7</v>
      </c>
      <c r="N46" s="46">
        <v>127830</v>
      </c>
      <c r="O46" s="75">
        <v>128260</v>
      </c>
    </row>
    <row r="47" spans="1:15" x14ac:dyDescent="0.2">
      <c r="A47" s="2" t="s">
        <v>166</v>
      </c>
      <c r="C47" s="1">
        <v>140030</v>
      </c>
      <c r="D47" s="1">
        <v>144370</v>
      </c>
      <c r="E47" s="1">
        <v>140930</v>
      </c>
      <c r="F47" s="1">
        <v>136840</v>
      </c>
      <c r="G47" s="2"/>
      <c r="H47" s="1" t="s">
        <v>200</v>
      </c>
      <c r="I47" s="1">
        <v>136840</v>
      </c>
      <c r="J47" s="142">
        <v>4.9306034813281219E-2</v>
      </c>
      <c r="K47" s="2"/>
      <c r="L47" s="45">
        <v>1000</v>
      </c>
      <c r="M47" s="45">
        <v>8</v>
      </c>
      <c r="N47" s="26">
        <v>129650</v>
      </c>
      <c r="O47" s="77">
        <v>130410</v>
      </c>
    </row>
    <row r="48" spans="1:15" x14ac:dyDescent="0.2">
      <c r="A48" s="2" t="s">
        <v>167</v>
      </c>
      <c r="C48" s="1">
        <v>135520</v>
      </c>
      <c r="D48" s="1">
        <v>138940</v>
      </c>
      <c r="E48" s="1">
        <v>136640</v>
      </c>
      <c r="F48" s="1">
        <v>132760</v>
      </c>
      <c r="G48" s="2"/>
      <c r="H48" s="1" t="s">
        <v>200</v>
      </c>
      <c r="I48" s="1">
        <v>132760</v>
      </c>
      <c r="J48" s="142">
        <v>5.6333545512412542E-2</v>
      </c>
      <c r="K48" s="2"/>
      <c r="L48" s="45">
        <v>1000</v>
      </c>
      <c r="M48" s="45">
        <v>9</v>
      </c>
      <c r="N48" s="46">
        <v>125280</v>
      </c>
      <c r="O48" s="77">
        <v>125680</v>
      </c>
    </row>
    <row r="49" spans="1:15" x14ac:dyDescent="0.2">
      <c r="A49" s="2" t="s">
        <v>159</v>
      </c>
      <c r="C49" s="1">
        <v>138860</v>
      </c>
      <c r="D49" s="1">
        <v>143100</v>
      </c>
      <c r="E49" s="1">
        <v>139920</v>
      </c>
      <c r="F49" s="1">
        <v>136760</v>
      </c>
      <c r="G49" s="2"/>
      <c r="H49" s="1" t="s">
        <v>200</v>
      </c>
      <c r="I49" s="1">
        <v>136760</v>
      </c>
      <c r="J49" s="142">
        <v>5.6877897990726511E-2</v>
      </c>
      <c r="K49" s="2"/>
      <c r="L49" s="45">
        <v>1000</v>
      </c>
      <c r="M49" s="45">
        <v>10</v>
      </c>
      <c r="N49" s="26">
        <v>128460</v>
      </c>
      <c r="O49" s="77">
        <v>129400</v>
      </c>
    </row>
    <row r="50" spans="1:15" x14ac:dyDescent="0.2">
      <c r="G50" s="2"/>
      <c r="H50" s="1"/>
      <c r="J50" s="142"/>
      <c r="K50" s="2"/>
      <c r="L50" s="45"/>
      <c r="M50" s="45"/>
      <c r="N50" s="26"/>
      <c r="O50" s="77"/>
    </row>
    <row r="51" spans="1:15" x14ac:dyDescent="0.2">
      <c r="A51" s="2" t="s">
        <v>178</v>
      </c>
      <c r="C51" s="1">
        <v>273550</v>
      </c>
      <c r="D51" s="1">
        <v>281730</v>
      </c>
      <c r="E51" s="1">
        <v>278110</v>
      </c>
      <c r="F51" s="1">
        <v>268880</v>
      </c>
      <c r="G51" s="2"/>
      <c r="H51" s="1" t="s">
        <v>200</v>
      </c>
      <c r="I51" s="1">
        <v>268880</v>
      </c>
      <c r="J51" s="142">
        <v>5.7209137734439475E-2</v>
      </c>
      <c r="K51" s="2"/>
      <c r="L51" s="45">
        <v>2000</v>
      </c>
      <c r="M51" s="45">
        <v>1</v>
      </c>
      <c r="N51" s="46">
        <v>253360</v>
      </c>
      <c r="O51" s="77">
        <v>254330</v>
      </c>
    </row>
    <row r="52" spans="1:15" x14ac:dyDescent="0.2">
      <c r="A52" s="2" t="s">
        <v>180</v>
      </c>
      <c r="C52" s="1">
        <v>276300</v>
      </c>
      <c r="D52" s="1">
        <v>283180</v>
      </c>
      <c r="E52" s="1">
        <v>280700</v>
      </c>
      <c r="F52" s="1">
        <v>271820</v>
      </c>
      <c r="G52" s="2"/>
      <c r="H52" s="1" t="s">
        <v>200</v>
      </c>
      <c r="I52" s="1">
        <v>271820</v>
      </c>
      <c r="J52" s="142">
        <v>5.614484982709711E-2</v>
      </c>
      <c r="K52" s="2"/>
      <c r="L52" s="45">
        <v>2000</v>
      </c>
      <c r="M52" s="45">
        <v>2</v>
      </c>
      <c r="N52" s="46">
        <v>256340</v>
      </c>
      <c r="O52" s="75">
        <v>257370</v>
      </c>
    </row>
    <row r="53" spans="1:15" x14ac:dyDescent="0.2">
      <c r="A53" s="2" t="s">
        <v>181</v>
      </c>
      <c r="C53" s="1">
        <v>272530</v>
      </c>
      <c r="D53" s="1">
        <v>277660</v>
      </c>
      <c r="E53" s="1">
        <v>279320</v>
      </c>
      <c r="F53" s="1">
        <v>266340</v>
      </c>
      <c r="G53" s="2"/>
      <c r="H53" s="1" t="s">
        <v>200</v>
      </c>
      <c r="I53" s="1">
        <v>266340</v>
      </c>
      <c r="J53" s="142">
        <v>5.7408289661743606E-2</v>
      </c>
      <c r="K53" s="2"/>
      <c r="L53" s="45">
        <v>2000</v>
      </c>
      <c r="M53" s="52">
        <v>3</v>
      </c>
      <c r="N53" s="46">
        <v>251070</v>
      </c>
      <c r="O53" s="77">
        <v>251880</v>
      </c>
    </row>
    <row r="54" spans="1:15" x14ac:dyDescent="0.2">
      <c r="A54" s="2" t="s">
        <v>182</v>
      </c>
      <c r="C54" s="1">
        <v>268730</v>
      </c>
      <c r="D54" s="1">
        <v>275800</v>
      </c>
      <c r="E54" s="1">
        <v>273870</v>
      </c>
      <c r="F54" s="1">
        <v>265340</v>
      </c>
      <c r="G54" s="2"/>
      <c r="H54" s="1" t="s">
        <v>200</v>
      </c>
      <c r="I54" s="1">
        <v>265340</v>
      </c>
      <c r="J54" s="142">
        <v>6.7680669563817908E-2</v>
      </c>
      <c r="K54" s="2"/>
      <c r="L54" s="45">
        <v>2000</v>
      </c>
      <c r="M54" s="45">
        <v>4</v>
      </c>
      <c r="N54" s="46">
        <v>247810</v>
      </c>
      <c r="O54" s="77">
        <v>248520</v>
      </c>
    </row>
    <row r="55" spans="1:15" x14ac:dyDescent="0.2">
      <c r="A55" s="2" t="s">
        <v>183</v>
      </c>
      <c r="C55" s="1">
        <v>265910</v>
      </c>
      <c r="D55" s="1">
        <v>271640</v>
      </c>
      <c r="E55" s="1">
        <v>268340</v>
      </c>
      <c r="F55" s="1">
        <v>260010</v>
      </c>
      <c r="G55" s="2"/>
      <c r="H55" s="1" t="s">
        <v>200</v>
      </c>
      <c r="I55" s="1">
        <v>260010</v>
      </c>
      <c r="J55" s="142">
        <v>6.0789033495165512E-2</v>
      </c>
      <c r="K55" s="2"/>
      <c r="L55" s="45">
        <v>2000</v>
      </c>
      <c r="M55" s="45">
        <v>5</v>
      </c>
      <c r="N55" s="46">
        <v>244790</v>
      </c>
      <c r="O55" s="77">
        <v>245110</v>
      </c>
    </row>
    <row r="56" spans="1:15" x14ac:dyDescent="0.2">
      <c r="A56" s="2" t="s">
        <v>184</v>
      </c>
      <c r="C56" s="1">
        <v>271220</v>
      </c>
      <c r="D56" s="1">
        <v>278430</v>
      </c>
      <c r="E56" s="1">
        <v>275720</v>
      </c>
      <c r="F56" s="1">
        <v>266810</v>
      </c>
      <c r="G56" s="2"/>
      <c r="H56" s="1" t="s">
        <v>200</v>
      </c>
      <c r="I56" s="1">
        <v>266810</v>
      </c>
      <c r="J56" s="142">
        <v>6.32845813573506E-2</v>
      </c>
      <c r="K56" s="2"/>
      <c r="L56" s="45">
        <v>2000</v>
      </c>
      <c r="M56" s="45">
        <v>6</v>
      </c>
      <c r="N56" s="46">
        <v>250440</v>
      </c>
      <c r="O56" s="77">
        <v>250930</v>
      </c>
    </row>
    <row r="57" spans="1:15" x14ac:dyDescent="0.2">
      <c r="A57" s="2" t="s">
        <v>185</v>
      </c>
      <c r="C57" s="1">
        <v>278840</v>
      </c>
      <c r="D57" s="1">
        <v>285590</v>
      </c>
      <c r="E57" s="1">
        <v>282500</v>
      </c>
      <c r="F57" s="1">
        <v>274770</v>
      </c>
      <c r="G57" s="2"/>
      <c r="H57" s="1" t="s">
        <v>200</v>
      </c>
      <c r="I57" s="1">
        <v>274770</v>
      </c>
      <c r="J57" s="142">
        <v>6.2118283726323886E-2</v>
      </c>
      <c r="K57" s="2"/>
      <c r="L57" s="45">
        <v>2000</v>
      </c>
      <c r="M57" s="45">
        <v>7</v>
      </c>
      <c r="N57" s="46">
        <v>258000</v>
      </c>
      <c r="O57" s="77">
        <v>258700</v>
      </c>
    </row>
    <row r="58" spans="1:15" x14ac:dyDescent="0.2">
      <c r="A58" s="2" t="s">
        <v>186</v>
      </c>
      <c r="C58" s="1">
        <v>277040</v>
      </c>
      <c r="D58" s="1">
        <v>283830</v>
      </c>
      <c r="E58" s="1">
        <v>281310</v>
      </c>
      <c r="F58" s="1">
        <v>272450</v>
      </c>
      <c r="G58" s="2"/>
      <c r="H58" s="1" t="s">
        <v>200</v>
      </c>
      <c r="I58" s="1">
        <v>272450</v>
      </c>
      <c r="J58" s="142">
        <v>6.0323020042809983E-2</v>
      </c>
      <c r="K58" s="2"/>
      <c r="L58" s="45">
        <v>2000</v>
      </c>
      <c r="M58" s="45">
        <v>8</v>
      </c>
      <c r="N58" s="46">
        <v>256080</v>
      </c>
      <c r="O58" s="77">
        <v>256950</v>
      </c>
    </row>
    <row r="59" spans="1:15" x14ac:dyDescent="0.2">
      <c r="A59" s="2" t="s">
        <v>187</v>
      </c>
      <c r="C59" s="1">
        <v>277980</v>
      </c>
      <c r="D59" s="1">
        <v>284720</v>
      </c>
      <c r="E59" s="1">
        <v>281440</v>
      </c>
      <c r="F59" s="1">
        <v>272750</v>
      </c>
      <c r="G59" s="2"/>
      <c r="H59" s="1" t="s">
        <v>200</v>
      </c>
      <c r="I59" s="1">
        <v>272750</v>
      </c>
      <c r="J59" s="142">
        <v>5.5207366140513692E-2</v>
      </c>
      <c r="K59" s="2"/>
      <c r="L59" s="45">
        <v>2000</v>
      </c>
      <c r="M59" s="45">
        <v>9</v>
      </c>
      <c r="N59" s="46">
        <v>257430</v>
      </c>
      <c r="O59" s="77">
        <v>258480</v>
      </c>
    </row>
    <row r="60" spans="1:15" x14ac:dyDescent="0.2">
      <c r="A60" s="2" t="s">
        <v>179</v>
      </c>
      <c r="C60" s="1">
        <v>275750</v>
      </c>
      <c r="D60" s="1">
        <v>282350</v>
      </c>
      <c r="E60" s="1">
        <v>280420</v>
      </c>
      <c r="F60" s="1">
        <v>269550</v>
      </c>
      <c r="G60" s="2"/>
      <c r="H60" s="1" t="s">
        <v>200</v>
      </c>
      <c r="I60" s="1">
        <v>269550</v>
      </c>
      <c r="J60" s="142">
        <v>5.3958944281524923E-2</v>
      </c>
      <c r="K60" s="2"/>
      <c r="L60" s="45">
        <v>2000</v>
      </c>
      <c r="M60" s="17">
        <v>10</v>
      </c>
      <c r="N60" s="46">
        <v>254830</v>
      </c>
      <c r="O60" s="77">
        <v>255750</v>
      </c>
    </row>
    <row r="61" spans="1:15" x14ac:dyDescent="0.2">
      <c r="G61" s="2"/>
      <c r="H61" s="1"/>
      <c r="K61" s="2"/>
      <c r="L61" s="60"/>
      <c r="M61" s="61"/>
      <c r="N61" s="62"/>
      <c r="O61" s="82"/>
    </row>
    <row r="62" spans="1:15" x14ac:dyDescent="0.2">
      <c r="G62" s="2"/>
      <c r="H62" s="1"/>
      <c r="K62" s="2"/>
      <c r="L62" s="10"/>
      <c r="M62" s="10"/>
      <c r="N62" s="10"/>
      <c r="O62" s="83"/>
    </row>
    <row r="63" spans="1:15" x14ac:dyDescent="0.2">
      <c r="G63" s="2"/>
      <c r="H63" s="1"/>
      <c r="K63" s="2"/>
      <c r="L63" s="2"/>
      <c r="M63" s="2"/>
      <c r="N63" s="2"/>
      <c r="O63" s="79"/>
    </row>
    <row r="65" spans="1:15" x14ac:dyDescent="0.2">
      <c r="G65" s="2"/>
      <c r="H65" s="2"/>
      <c r="I65" s="2"/>
      <c r="J65" s="2"/>
      <c r="K65" s="2"/>
      <c r="L65" s="2"/>
      <c r="M65" s="2"/>
      <c r="N65" s="2"/>
      <c r="O65" s="2"/>
    </row>
    <row r="66" spans="1:15" x14ac:dyDescent="0.2">
      <c r="A66" s="1"/>
      <c r="B66" s="1"/>
      <c r="H66" s="1"/>
      <c r="L66" s="18" t="s">
        <v>34</v>
      </c>
      <c r="M66" s="18"/>
      <c r="N66" s="18"/>
      <c r="O66" s="18"/>
    </row>
    <row r="67" spans="1:15" x14ac:dyDescent="0.2">
      <c r="A67" s="1"/>
      <c r="B67" s="1"/>
      <c r="H67" s="1"/>
      <c r="L67" s="3" t="s">
        <v>207</v>
      </c>
      <c r="M67" s="18"/>
      <c r="N67" s="18"/>
      <c r="O67" s="18"/>
    </row>
    <row r="68" spans="1:15" ht="15.75" x14ac:dyDescent="0.2">
      <c r="A68" s="1"/>
      <c r="B68" s="1"/>
      <c r="H68" s="1"/>
      <c r="L68" s="86" t="s">
        <v>1</v>
      </c>
      <c r="M68" s="31" t="s">
        <v>2</v>
      </c>
      <c r="N68" s="32" t="s">
        <v>3</v>
      </c>
      <c r="O68" s="32" t="s">
        <v>8</v>
      </c>
    </row>
    <row r="69" spans="1:15" ht="15.75" x14ac:dyDescent="0.2">
      <c r="A69" s="139" t="s">
        <v>198</v>
      </c>
      <c r="B69" s="1"/>
      <c r="C69" s="139" t="s">
        <v>201</v>
      </c>
      <c r="D69" s="139" t="s">
        <v>202</v>
      </c>
      <c r="E69" s="139" t="s">
        <v>199</v>
      </c>
      <c r="F69" s="139" t="s">
        <v>200</v>
      </c>
      <c r="G69" s="2"/>
      <c r="H69" s="139" t="s">
        <v>203</v>
      </c>
      <c r="I69" s="139" t="s">
        <v>204</v>
      </c>
      <c r="J69" s="139" t="s">
        <v>206</v>
      </c>
      <c r="K69" s="2"/>
      <c r="L69" s="35"/>
      <c r="M69" s="35"/>
      <c r="N69" s="35"/>
      <c r="O69" s="35"/>
    </row>
    <row r="70" spans="1:15" x14ac:dyDescent="0.2">
      <c r="A70" s="2" t="s">
        <v>48</v>
      </c>
      <c r="B70" s="1"/>
      <c r="C70" s="1">
        <v>10944</v>
      </c>
      <c r="D70" s="1">
        <v>10962</v>
      </c>
      <c r="E70" s="1">
        <v>9891</v>
      </c>
      <c r="F70" s="1">
        <v>9268</v>
      </c>
      <c r="G70" s="2"/>
      <c r="H70" s="1" t="s">
        <v>200</v>
      </c>
      <c r="I70" s="1">
        <v>9268</v>
      </c>
      <c r="J70" s="142">
        <v>4.2519685039370092E-2</v>
      </c>
      <c r="K70" s="2"/>
      <c r="L70" s="36">
        <v>100</v>
      </c>
      <c r="M70" s="36">
        <v>1</v>
      </c>
      <c r="N70" s="36">
        <v>8846</v>
      </c>
      <c r="O70" s="36">
        <v>8890</v>
      </c>
    </row>
    <row r="71" spans="1:15" x14ac:dyDescent="0.2">
      <c r="A71" s="2" t="s">
        <v>50</v>
      </c>
      <c r="B71" s="1"/>
      <c r="C71" s="1">
        <v>10220</v>
      </c>
      <c r="D71" s="1">
        <v>9816</v>
      </c>
      <c r="E71" s="1">
        <v>9067</v>
      </c>
      <c r="F71" s="1">
        <v>8115</v>
      </c>
      <c r="G71" s="2"/>
      <c r="H71" s="1" t="s">
        <v>200</v>
      </c>
      <c r="I71" s="1">
        <v>8115</v>
      </c>
      <c r="J71" s="142">
        <v>3.6133810010214429E-2</v>
      </c>
      <c r="K71" s="2"/>
      <c r="L71" s="45">
        <v>100</v>
      </c>
      <c r="M71" s="45">
        <v>2</v>
      </c>
      <c r="N71" s="45">
        <v>7799</v>
      </c>
      <c r="O71" s="73">
        <v>7832</v>
      </c>
    </row>
    <row r="72" spans="1:15" x14ac:dyDescent="0.2">
      <c r="A72" s="2" t="s">
        <v>51</v>
      </c>
      <c r="B72" s="1"/>
      <c r="C72" s="1">
        <v>10849</v>
      </c>
      <c r="D72" s="1">
        <v>10077</v>
      </c>
      <c r="E72" s="1">
        <v>9770</v>
      </c>
      <c r="F72" s="1">
        <v>8925</v>
      </c>
      <c r="H72" s="1" t="s">
        <v>200</v>
      </c>
      <c r="I72" s="1">
        <v>8925</v>
      </c>
      <c r="J72" s="142">
        <v>4.8027242837012762E-2</v>
      </c>
      <c r="K72" s="2"/>
      <c r="L72" s="45">
        <v>100</v>
      </c>
      <c r="M72" s="45">
        <v>3</v>
      </c>
      <c r="N72" s="45">
        <v>8452</v>
      </c>
      <c r="O72" s="45">
        <v>8516</v>
      </c>
    </row>
    <row r="73" spans="1:15" x14ac:dyDescent="0.2">
      <c r="A73" s="2" t="s">
        <v>52</v>
      </c>
      <c r="B73" s="1"/>
      <c r="C73" s="1">
        <v>10854</v>
      </c>
      <c r="D73" s="1">
        <v>10330</v>
      </c>
      <c r="E73" s="1">
        <v>9893</v>
      </c>
      <c r="F73" s="1">
        <v>8861</v>
      </c>
      <c r="H73" s="1" t="s">
        <v>200</v>
      </c>
      <c r="I73" s="1">
        <v>8861</v>
      </c>
      <c r="J73" s="142">
        <v>3.1428238854615209E-2</v>
      </c>
      <c r="K73" s="2"/>
      <c r="L73" s="45">
        <v>100</v>
      </c>
      <c r="M73" s="45">
        <v>4</v>
      </c>
      <c r="N73" s="45">
        <v>8539</v>
      </c>
      <c r="O73" s="45">
        <v>8591</v>
      </c>
    </row>
    <row r="74" spans="1:15" x14ac:dyDescent="0.2">
      <c r="A74" s="2" t="s">
        <v>53</v>
      </c>
      <c r="B74" s="1"/>
      <c r="C74" s="1">
        <v>10833</v>
      </c>
      <c r="D74" s="1">
        <v>10238</v>
      </c>
      <c r="E74" s="1">
        <v>9835</v>
      </c>
      <c r="F74" s="1">
        <v>8710</v>
      </c>
      <c r="H74" s="1" t="s">
        <v>200</v>
      </c>
      <c r="I74" s="1">
        <v>8710</v>
      </c>
      <c r="J74" s="142">
        <v>2.7849893792777802E-2</v>
      </c>
      <c r="K74" s="2"/>
      <c r="L74" s="45">
        <v>100</v>
      </c>
      <c r="M74" s="45">
        <v>5</v>
      </c>
      <c r="N74" s="45">
        <v>8322</v>
      </c>
      <c r="O74" s="45">
        <v>8474</v>
      </c>
    </row>
    <row r="75" spans="1:15" x14ac:dyDescent="0.2">
      <c r="A75" s="2" t="s">
        <v>54</v>
      </c>
      <c r="B75" s="1"/>
      <c r="C75" s="1">
        <v>10202</v>
      </c>
      <c r="D75" s="1">
        <v>9932</v>
      </c>
      <c r="E75" s="1">
        <v>8905</v>
      </c>
      <c r="F75" s="1">
        <v>7981</v>
      </c>
      <c r="H75" s="1" t="s">
        <v>200</v>
      </c>
      <c r="I75" s="1">
        <v>7981</v>
      </c>
      <c r="J75" s="142">
        <v>5.8768904218625684E-2</v>
      </c>
      <c r="K75" s="2"/>
      <c r="L75" s="45">
        <v>100</v>
      </c>
      <c r="M75" s="45">
        <v>6</v>
      </c>
      <c r="N75" s="45">
        <v>7441</v>
      </c>
      <c r="O75" s="73">
        <v>7538</v>
      </c>
    </row>
    <row r="76" spans="1:15" x14ac:dyDescent="0.2">
      <c r="A76" s="2" t="s">
        <v>55</v>
      </c>
      <c r="B76" s="1"/>
      <c r="C76" s="1">
        <v>10354</v>
      </c>
      <c r="D76" s="1">
        <v>9769</v>
      </c>
      <c r="E76" s="1">
        <v>9132</v>
      </c>
      <c r="F76" s="1">
        <v>8115</v>
      </c>
      <c r="H76" s="1" t="s">
        <v>200</v>
      </c>
      <c r="I76" s="1">
        <v>8115</v>
      </c>
      <c r="J76" s="142">
        <v>3.0345352971051343E-2</v>
      </c>
      <c r="K76" s="2"/>
      <c r="L76" s="45">
        <v>100</v>
      </c>
      <c r="M76" s="45">
        <v>7</v>
      </c>
      <c r="N76" s="45">
        <v>7830</v>
      </c>
      <c r="O76" s="45">
        <v>7876</v>
      </c>
    </row>
    <row r="77" spans="1:15" x14ac:dyDescent="0.2">
      <c r="A77" s="2" t="s">
        <v>56</v>
      </c>
      <c r="B77" s="1"/>
      <c r="C77" s="1">
        <v>10704</v>
      </c>
      <c r="D77" s="1">
        <v>9680</v>
      </c>
      <c r="E77" s="1">
        <v>9455</v>
      </c>
      <c r="F77" s="1">
        <v>8384</v>
      </c>
      <c r="H77" s="1" t="s">
        <v>200</v>
      </c>
      <c r="I77" s="1">
        <v>8384</v>
      </c>
      <c r="J77" s="142">
        <v>3.3021192705766422E-2</v>
      </c>
      <c r="K77" s="2"/>
      <c r="L77" s="45">
        <v>100</v>
      </c>
      <c r="M77" s="45">
        <v>8</v>
      </c>
      <c r="N77" s="45">
        <v>7998</v>
      </c>
      <c r="O77" s="73">
        <v>8116</v>
      </c>
    </row>
    <row r="78" spans="1:15" x14ac:dyDescent="0.2">
      <c r="A78" s="2" t="s">
        <v>57</v>
      </c>
      <c r="B78" s="1"/>
      <c r="C78" s="1">
        <v>10850</v>
      </c>
      <c r="D78" s="1">
        <v>10053</v>
      </c>
      <c r="E78" s="1">
        <v>9799</v>
      </c>
      <c r="F78" s="1">
        <v>8649</v>
      </c>
      <c r="H78" s="1" t="s">
        <v>200</v>
      </c>
      <c r="I78" s="1">
        <v>8649</v>
      </c>
      <c r="J78" s="142">
        <v>3.0624404194470989E-2</v>
      </c>
      <c r="K78" s="2"/>
      <c r="L78" s="45">
        <v>100</v>
      </c>
      <c r="M78" s="45">
        <v>9</v>
      </c>
      <c r="N78" s="45">
        <v>8253</v>
      </c>
      <c r="O78" s="45">
        <v>8392</v>
      </c>
    </row>
    <row r="79" spans="1:15" x14ac:dyDescent="0.2">
      <c r="A79" s="2" t="s">
        <v>49</v>
      </c>
      <c r="B79" s="1"/>
      <c r="C79" s="1">
        <v>11190</v>
      </c>
      <c r="D79" s="1">
        <v>10719</v>
      </c>
      <c r="E79" s="1">
        <v>9852</v>
      </c>
      <c r="F79" s="1">
        <v>9413</v>
      </c>
      <c r="H79" s="1" t="s">
        <v>200</v>
      </c>
      <c r="I79" s="1">
        <v>9413</v>
      </c>
      <c r="J79" s="142">
        <v>3.1335597677221383E-2</v>
      </c>
      <c r="K79" s="2"/>
      <c r="L79" s="45">
        <v>100</v>
      </c>
      <c r="M79" s="45">
        <v>10</v>
      </c>
      <c r="N79" s="45">
        <v>9055</v>
      </c>
      <c r="O79" s="45">
        <v>9127</v>
      </c>
    </row>
    <row r="80" spans="1:15" x14ac:dyDescent="0.2">
      <c r="G80" s="2"/>
      <c r="H80" s="1"/>
      <c r="J80" s="142"/>
      <c r="K80" s="2"/>
      <c r="L80" s="2"/>
      <c r="M80" s="2"/>
      <c r="N80" s="2"/>
      <c r="O80" s="2"/>
    </row>
    <row r="81" spans="1:15" x14ac:dyDescent="0.2">
      <c r="A81" s="2" t="s">
        <v>68</v>
      </c>
      <c r="B81" s="1"/>
      <c r="C81" s="1">
        <v>22189</v>
      </c>
      <c r="D81" s="1">
        <v>21158</v>
      </c>
      <c r="E81" s="1">
        <v>20016</v>
      </c>
      <c r="F81" s="1">
        <v>18016</v>
      </c>
      <c r="H81" s="1" t="s">
        <v>200</v>
      </c>
      <c r="I81" s="1">
        <v>18016</v>
      </c>
      <c r="J81" s="142">
        <v>4.0966083087768057E-2</v>
      </c>
      <c r="K81" s="2"/>
      <c r="L81" s="45">
        <v>200</v>
      </c>
      <c r="M81" s="45">
        <v>1</v>
      </c>
      <c r="N81" s="26">
        <v>16933</v>
      </c>
      <c r="O81" s="17">
        <v>17307</v>
      </c>
    </row>
    <row r="82" spans="1:15" x14ac:dyDescent="0.2">
      <c r="A82" s="2" t="s">
        <v>70</v>
      </c>
      <c r="B82" s="1"/>
      <c r="C82" s="1">
        <v>21988</v>
      </c>
      <c r="D82" s="1">
        <v>20581</v>
      </c>
      <c r="E82" s="1">
        <v>19108</v>
      </c>
      <c r="F82" s="1">
        <v>17370</v>
      </c>
      <c r="H82" s="1" t="s">
        <v>200</v>
      </c>
      <c r="I82" s="1">
        <v>17370</v>
      </c>
      <c r="J82" s="142">
        <v>5.9727899457019173E-2</v>
      </c>
      <c r="K82" s="2"/>
      <c r="L82" s="45">
        <v>200</v>
      </c>
      <c r="M82" s="45">
        <v>2</v>
      </c>
      <c r="N82" s="26">
        <v>16186</v>
      </c>
      <c r="O82" s="17">
        <v>16391</v>
      </c>
    </row>
    <row r="83" spans="1:15" x14ac:dyDescent="0.2">
      <c r="A83" s="2" t="s">
        <v>71</v>
      </c>
      <c r="B83" s="1"/>
      <c r="C83" s="1">
        <v>21280</v>
      </c>
      <c r="D83" s="1">
        <v>20369</v>
      </c>
      <c r="E83" s="1">
        <v>19609</v>
      </c>
      <c r="F83" s="1">
        <v>17442</v>
      </c>
      <c r="H83" s="1" t="s">
        <v>200</v>
      </c>
      <c r="I83" s="1">
        <v>17442</v>
      </c>
      <c r="J83" s="142">
        <v>4.8386127306605742E-2</v>
      </c>
      <c r="K83" s="2"/>
      <c r="L83" s="45">
        <v>200</v>
      </c>
      <c r="M83" s="45">
        <v>3</v>
      </c>
      <c r="N83" s="26">
        <v>16536</v>
      </c>
      <c r="O83" s="45">
        <v>16637</v>
      </c>
    </row>
    <row r="84" spans="1:15" x14ac:dyDescent="0.2">
      <c r="A84" s="2" t="s">
        <v>72</v>
      </c>
      <c r="B84" s="1"/>
      <c r="C84" s="1">
        <v>20887</v>
      </c>
      <c r="D84" s="1">
        <v>19548</v>
      </c>
      <c r="E84" s="1">
        <v>18685</v>
      </c>
      <c r="F84" s="1">
        <v>16680</v>
      </c>
      <c r="H84" s="1" t="s">
        <v>200</v>
      </c>
      <c r="I84" s="1">
        <v>16680</v>
      </c>
      <c r="J84" s="142">
        <v>5.1437216338880543E-2</v>
      </c>
      <c r="K84" s="2"/>
      <c r="L84" s="45">
        <v>200</v>
      </c>
      <c r="M84" s="45">
        <v>4</v>
      </c>
      <c r="N84" s="26">
        <v>15673</v>
      </c>
      <c r="O84" s="45">
        <v>15864</v>
      </c>
    </row>
    <row r="85" spans="1:15" x14ac:dyDescent="0.2">
      <c r="A85" s="2" t="s">
        <v>73</v>
      </c>
      <c r="B85" s="1"/>
      <c r="C85" s="1">
        <v>22073</v>
      </c>
      <c r="D85" s="1">
        <v>21694</v>
      </c>
      <c r="E85" s="1">
        <v>19924</v>
      </c>
      <c r="F85" s="1">
        <v>18282</v>
      </c>
      <c r="H85" s="1" t="s">
        <v>200</v>
      </c>
      <c r="I85" s="1">
        <v>18282</v>
      </c>
      <c r="J85" s="142">
        <v>3.2939714108141782E-2</v>
      </c>
      <c r="K85" s="2"/>
      <c r="L85" s="45">
        <v>200</v>
      </c>
      <c r="M85" s="45">
        <v>5</v>
      </c>
      <c r="N85" s="26">
        <v>17450</v>
      </c>
      <c r="O85" s="45">
        <v>17699</v>
      </c>
    </row>
    <row r="86" spans="1:15" x14ac:dyDescent="0.2">
      <c r="A86" s="2" t="s">
        <v>74</v>
      </c>
      <c r="B86" s="1"/>
      <c r="C86" s="1">
        <v>20726</v>
      </c>
      <c r="D86" s="1">
        <v>19732</v>
      </c>
      <c r="E86" s="1">
        <v>17988</v>
      </c>
      <c r="F86" s="1">
        <v>16111</v>
      </c>
      <c r="H86" s="1" t="s">
        <v>200</v>
      </c>
      <c r="I86" s="1">
        <v>16111</v>
      </c>
      <c r="J86" s="142">
        <v>4.2310927088050621E-2</v>
      </c>
      <c r="K86" s="2"/>
      <c r="L86" s="45">
        <v>200</v>
      </c>
      <c r="M86" s="45">
        <v>6</v>
      </c>
      <c r="N86" s="26">
        <v>15189</v>
      </c>
      <c r="O86" s="45">
        <v>15457</v>
      </c>
    </row>
    <row r="87" spans="1:15" x14ac:dyDescent="0.2">
      <c r="A87" s="2" t="s">
        <v>75</v>
      </c>
      <c r="B87" s="1"/>
      <c r="C87" s="1">
        <v>21350</v>
      </c>
      <c r="D87" s="1">
        <v>20240</v>
      </c>
      <c r="E87" s="1">
        <v>18907</v>
      </c>
      <c r="F87" s="1">
        <v>17009</v>
      </c>
      <c r="H87" s="1" t="s">
        <v>200</v>
      </c>
      <c r="I87" s="1">
        <v>17009</v>
      </c>
      <c r="J87" s="142">
        <v>4.974387459112517E-2</v>
      </c>
      <c r="K87" s="2"/>
      <c r="L87" s="45">
        <v>200</v>
      </c>
      <c r="M87" s="94">
        <v>7</v>
      </c>
      <c r="N87" s="46">
        <v>16057</v>
      </c>
      <c r="O87" s="45">
        <v>16203</v>
      </c>
    </row>
    <row r="88" spans="1:15" x14ac:dyDescent="0.2">
      <c r="A88" s="2" t="s">
        <v>76</v>
      </c>
      <c r="B88" s="1"/>
      <c r="C88" s="1">
        <v>20807</v>
      </c>
      <c r="D88" s="1">
        <v>19524</v>
      </c>
      <c r="E88" s="1">
        <v>18212</v>
      </c>
      <c r="F88" s="1">
        <v>16838</v>
      </c>
      <c r="H88" s="1" t="s">
        <v>200</v>
      </c>
      <c r="I88" s="1">
        <v>16838</v>
      </c>
      <c r="J88" s="142">
        <v>9.6723767341887479E-2</v>
      </c>
      <c r="K88" s="2"/>
      <c r="L88" s="45">
        <v>200</v>
      </c>
      <c r="M88" s="45">
        <v>8</v>
      </c>
      <c r="N88" s="26">
        <v>15205</v>
      </c>
      <c r="O88" s="45">
        <v>15353</v>
      </c>
    </row>
    <row r="89" spans="1:15" x14ac:dyDescent="0.2">
      <c r="A89" s="2" t="s">
        <v>77</v>
      </c>
      <c r="B89" s="1"/>
      <c r="C89" s="1">
        <v>21288</v>
      </c>
      <c r="D89" s="1">
        <v>19706</v>
      </c>
      <c r="E89" s="1">
        <v>18572</v>
      </c>
      <c r="F89" s="1">
        <v>16713</v>
      </c>
      <c r="H89" s="1" t="s">
        <v>200</v>
      </c>
      <c r="I89" s="1">
        <v>16713</v>
      </c>
      <c r="J89" s="142">
        <v>5.3783102143757811E-2</v>
      </c>
      <c r="K89" s="2"/>
      <c r="L89" s="45">
        <v>200</v>
      </c>
      <c r="M89" s="45">
        <v>9</v>
      </c>
      <c r="N89" s="26">
        <v>15731</v>
      </c>
      <c r="O89" s="17">
        <v>15860</v>
      </c>
    </row>
    <row r="90" spans="1:15" x14ac:dyDescent="0.2">
      <c r="A90" s="2" t="s">
        <v>69</v>
      </c>
      <c r="B90" s="1"/>
      <c r="C90" s="1">
        <v>20118</v>
      </c>
      <c r="D90" s="1">
        <v>18929</v>
      </c>
      <c r="E90" s="1">
        <v>17847</v>
      </c>
      <c r="F90" s="1">
        <v>15934</v>
      </c>
      <c r="H90" s="1" t="s">
        <v>200</v>
      </c>
      <c r="I90" s="1">
        <v>15934</v>
      </c>
      <c r="J90" s="142">
        <v>4.1982736071148219E-2</v>
      </c>
      <c r="K90" s="2"/>
      <c r="L90" s="45">
        <v>200</v>
      </c>
      <c r="M90" s="45">
        <v>10</v>
      </c>
      <c r="N90" s="26">
        <v>15158</v>
      </c>
      <c r="O90" s="45">
        <v>15292</v>
      </c>
    </row>
    <row r="91" spans="1:15" x14ac:dyDescent="0.2">
      <c r="G91" s="2"/>
      <c r="H91" s="1"/>
      <c r="J91" s="142"/>
      <c r="K91" s="2"/>
      <c r="L91" s="2"/>
      <c r="M91" s="2"/>
      <c r="N91" s="2"/>
      <c r="O91" s="2"/>
    </row>
    <row r="92" spans="1:15" x14ac:dyDescent="0.2">
      <c r="A92" s="2" t="s">
        <v>88</v>
      </c>
      <c r="B92" s="1"/>
      <c r="C92" s="1">
        <v>52284</v>
      </c>
      <c r="D92" s="1">
        <v>49207</v>
      </c>
      <c r="E92" s="1">
        <v>46486</v>
      </c>
      <c r="F92" s="1">
        <v>44452</v>
      </c>
      <c r="H92" s="1" t="s">
        <v>200</v>
      </c>
      <c r="I92" s="1">
        <v>44452</v>
      </c>
      <c r="J92" s="142">
        <v>0.13089271631007193</v>
      </c>
      <c r="K92" s="2"/>
      <c r="L92" s="94">
        <v>500</v>
      </c>
      <c r="M92" s="45">
        <v>1</v>
      </c>
      <c r="N92" s="46">
        <v>39076</v>
      </c>
      <c r="O92" s="73">
        <v>39307</v>
      </c>
    </row>
    <row r="93" spans="1:15" x14ac:dyDescent="0.2">
      <c r="A93" s="2" t="s">
        <v>90</v>
      </c>
      <c r="B93" s="1"/>
      <c r="C93" s="1">
        <v>53952</v>
      </c>
      <c r="D93" s="1">
        <v>50733</v>
      </c>
      <c r="E93" s="1">
        <v>47322</v>
      </c>
      <c r="F93" s="1">
        <v>45956</v>
      </c>
      <c r="H93" s="1" t="s">
        <v>200</v>
      </c>
      <c r="I93" s="1">
        <v>45956</v>
      </c>
      <c r="J93" s="142">
        <v>0.1272843231044718</v>
      </c>
      <c r="K93" s="2"/>
      <c r="L93" s="45">
        <v>500</v>
      </c>
      <c r="M93" s="45">
        <v>2</v>
      </c>
      <c r="N93" s="46">
        <v>40365</v>
      </c>
      <c r="O93" s="73">
        <v>40767</v>
      </c>
    </row>
    <row r="94" spans="1:15" x14ac:dyDescent="0.2">
      <c r="A94" s="2" t="s">
        <v>91</v>
      </c>
      <c r="B94" s="1"/>
      <c r="C94" s="1">
        <v>52585</v>
      </c>
      <c r="D94" s="1">
        <v>49219</v>
      </c>
      <c r="E94" s="1">
        <v>47128</v>
      </c>
      <c r="F94" s="1">
        <v>45453</v>
      </c>
      <c r="H94" s="1" t="s">
        <v>200</v>
      </c>
      <c r="I94" s="1">
        <v>45453</v>
      </c>
      <c r="J94" s="142">
        <v>0.1373770737932587</v>
      </c>
      <c r="K94" s="2"/>
      <c r="L94" s="45">
        <v>500</v>
      </c>
      <c r="M94" s="45">
        <v>3</v>
      </c>
      <c r="N94" s="46">
        <v>39705</v>
      </c>
      <c r="O94" s="45">
        <v>39963</v>
      </c>
    </row>
    <row r="95" spans="1:15" x14ac:dyDescent="0.2">
      <c r="A95" s="2" t="s">
        <v>92</v>
      </c>
      <c r="B95" s="1"/>
      <c r="C95" s="1">
        <v>52389</v>
      </c>
      <c r="D95" s="1">
        <v>48961</v>
      </c>
      <c r="E95" s="1">
        <v>46507</v>
      </c>
      <c r="F95" s="1">
        <v>44719</v>
      </c>
      <c r="H95" s="1" t="s">
        <v>200</v>
      </c>
      <c r="I95" s="1">
        <v>44719</v>
      </c>
      <c r="J95" s="142">
        <v>0.14826036718449087</v>
      </c>
      <c r="K95" s="2"/>
      <c r="L95" s="94">
        <v>500</v>
      </c>
      <c r="M95" s="45">
        <v>4</v>
      </c>
      <c r="N95" s="46">
        <v>38870</v>
      </c>
      <c r="O95" s="45">
        <v>38945</v>
      </c>
    </row>
    <row r="96" spans="1:15" x14ac:dyDescent="0.2">
      <c r="A96" s="2" t="s">
        <v>93</v>
      </c>
      <c r="B96" s="1"/>
      <c r="C96" s="1">
        <v>52486</v>
      </c>
      <c r="D96" s="1">
        <v>49729</v>
      </c>
      <c r="E96" s="1">
        <v>47118</v>
      </c>
      <c r="F96" s="1">
        <v>45156</v>
      </c>
      <c r="H96" s="1" t="s">
        <v>200</v>
      </c>
      <c r="I96" s="1">
        <v>45156</v>
      </c>
      <c r="J96" s="142">
        <v>0.13500062837752913</v>
      </c>
      <c r="K96" s="2"/>
      <c r="L96" s="45">
        <v>500</v>
      </c>
      <c r="M96" s="45">
        <v>5</v>
      </c>
      <c r="N96" s="46">
        <v>39708</v>
      </c>
      <c r="O96" s="45">
        <v>39785</v>
      </c>
    </row>
    <row r="97" spans="1:15" x14ac:dyDescent="0.2">
      <c r="A97" s="2" t="s">
        <v>94</v>
      </c>
      <c r="B97" s="1"/>
      <c r="C97" s="1">
        <v>55744</v>
      </c>
      <c r="D97" s="1">
        <v>52987</v>
      </c>
      <c r="E97" s="1">
        <v>49832</v>
      </c>
      <c r="F97" s="1">
        <v>49119</v>
      </c>
      <c r="H97" s="1" t="s">
        <v>200</v>
      </c>
      <c r="I97" s="1">
        <v>49119</v>
      </c>
      <c r="J97" s="142">
        <v>0.13975775013922398</v>
      </c>
      <c r="K97" s="2"/>
      <c r="L97" s="45">
        <v>500</v>
      </c>
      <c r="M97" s="45">
        <v>6</v>
      </c>
      <c r="N97" s="46">
        <v>42687</v>
      </c>
      <c r="O97" s="45">
        <v>43096</v>
      </c>
    </row>
    <row r="98" spans="1:15" x14ac:dyDescent="0.2">
      <c r="A98" s="2" t="s">
        <v>95</v>
      </c>
      <c r="B98" s="1"/>
      <c r="C98" s="1">
        <v>53594</v>
      </c>
      <c r="D98" s="1">
        <v>50669</v>
      </c>
      <c r="E98" s="1">
        <v>47623</v>
      </c>
      <c r="F98" s="1">
        <v>46938</v>
      </c>
      <c r="H98" s="1" t="s">
        <v>200</v>
      </c>
      <c r="I98" s="1">
        <v>46938</v>
      </c>
      <c r="J98" s="142">
        <v>0.13632072045900201</v>
      </c>
      <c r="K98" s="2"/>
      <c r="L98" s="45">
        <v>500</v>
      </c>
      <c r="M98" s="45">
        <v>7</v>
      </c>
      <c r="N98" s="46">
        <v>41123</v>
      </c>
      <c r="O98" s="73">
        <v>41307</v>
      </c>
    </row>
    <row r="99" spans="1:15" x14ac:dyDescent="0.2">
      <c r="A99" s="2" t="s">
        <v>96</v>
      </c>
      <c r="B99" s="1"/>
      <c r="C99" s="1">
        <v>52435</v>
      </c>
      <c r="D99" s="1">
        <v>48845</v>
      </c>
      <c r="E99" s="1">
        <v>46387</v>
      </c>
      <c r="F99" s="1">
        <v>44965</v>
      </c>
      <c r="H99" s="1" t="s">
        <v>200</v>
      </c>
      <c r="I99" s="1">
        <v>44965</v>
      </c>
      <c r="J99" s="142">
        <v>0.13102424791226475</v>
      </c>
      <c r="K99" s="2"/>
      <c r="L99" s="45">
        <v>500</v>
      </c>
      <c r="M99" s="45">
        <v>8</v>
      </c>
      <c r="N99" s="46">
        <v>39586</v>
      </c>
      <c r="O99" s="73">
        <v>39756</v>
      </c>
    </row>
    <row r="100" spans="1:15" x14ac:dyDescent="0.2">
      <c r="A100" s="2" t="s">
        <v>97</v>
      </c>
      <c r="B100" s="1"/>
      <c r="C100" s="1">
        <v>53687</v>
      </c>
      <c r="D100" s="1">
        <v>49996</v>
      </c>
      <c r="E100" s="1">
        <v>47624</v>
      </c>
      <c r="F100" s="1">
        <v>45848</v>
      </c>
      <c r="H100" s="1" t="s">
        <v>200</v>
      </c>
      <c r="I100" s="1">
        <v>45848</v>
      </c>
      <c r="J100" s="142">
        <v>0.14146292884529199</v>
      </c>
      <c r="K100" s="2"/>
      <c r="L100" s="45">
        <v>500</v>
      </c>
      <c r="M100" s="45">
        <v>9</v>
      </c>
      <c r="N100" s="46">
        <v>39706</v>
      </c>
      <c r="O100" s="45">
        <v>40166</v>
      </c>
    </row>
    <row r="101" spans="1:15" x14ac:dyDescent="0.2">
      <c r="A101" s="2" t="s">
        <v>89</v>
      </c>
      <c r="B101" s="1"/>
      <c r="C101" s="1">
        <v>54334</v>
      </c>
      <c r="D101" s="1">
        <v>50418</v>
      </c>
      <c r="E101" s="1">
        <v>48260</v>
      </c>
      <c r="F101" s="1">
        <v>46913</v>
      </c>
      <c r="H101" s="1" t="s">
        <v>200</v>
      </c>
      <c r="I101" s="1">
        <v>46913</v>
      </c>
      <c r="J101" s="142">
        <v>0.14293719241826253</v>
      </c>
      <c r="K101" s="2"/>
      <c r="L101" s="45">
        <v>500</v>
      </c>
      <c r="M101" s="45">
        <v>10</v>
      </c>
      <c r="N101" s="46">
        <v>40630</v>
      </c>
      <c r="O101" s="45">
        <v>41046</v>
      </c>
    </row>
    <row r="102" spans="1:15" x14ac:dyDescent="0.2">
      <c r="G102" s="2"/>
      <c r="H102" s="1"/>
      <c r="J102" s="142"/>
      <c r="K102" s="2"/>
      <c r="L102" s="2"/>
      <c r="M102" s="2"/>
      <c r="N102" s="2"/>
      <c r="O102" s="2"/>
    </row>
    <row r="103" spans="1:15" x14ac:dyDescent="0.2">
      <c r="A103" s="2" t="s">
        <v>58</v>
      </c>
      <c r="B103" s="1"/>
      <c r="C103" s="1">
        <v>106735</v>
      </c>
      <c r="D103" s="1">
        <v>100699</v>
      </c>
      <c r="E103" s="1">
        <v>96120</v>
      </c>
      <c r="F103" s="1">
        <v>93957</v>
      </c>
      <c r="H103" s="1" t="s">
        <v>200</v>
      </c>
      <c r="I103" s="1">
        <v>93957</v>
      </c>
      <c r="J103" s="142">
        <v>0.15344103709887302</v>
      </c>
      <c r="K103" s="2"/>
      <c r="L103" s="45">
        <v>1000</v>
      </c>
      <c r="M103" s="17">
        <v>1</v>
      </c>
      <c r="N103" s="46">
        <v>81283</v>
      </c>
      <c r="O103" s="73">
        <v>81458</v>
      </c>
    </row>
    <row r="104" spans="1:15" x14ac:dyDescent="0.2">
      <c r="A104" s="2" t="s">
        <v>60</v>
      </c>
      <c r="B104" s="1"/>
      <c r="C104" s="1">
        <v>105435</v>
      </c>
      <c r="D104" s="1">
        <v>98380</v>
      </c>
      <c r="E104" s="1">
        <v>94985</v>
      </c>
      <c r="F104" s="1">
        <v>92423</v>
      </c>
      <c r="H104" s="1" t="s">
        <v>200</v>
      </c>
      <c r="I104" s="1">
        <v>92423</v>
      </c>
      <c r="J104" s="142">
        <v>0.17701819848961442</v>
      </c>
      <c r="K104" s="2"/>
      <c r="L104" s="45">
        <v>1000</v>
      </c>
      <c r="M104" s="45">
        <v>2</v>
      </c>
      <c r="N104" s="46">
        <v>78059</v>
      </c>
      <c r="O104" s="45">
        <v>78523</v>
      </c>
    </row>
    <row r="105" spans="1:15" x14ac:dyDescent="0.2">
      <c r="A105" s="2" t="s">
        <v>61</v>
      </c>
      <c r="B105" s="1"/>
      <c r="C105" s="1">
        <v>108510</v>
      </c>
      <c r="D105" s="1">
        <v>101147</v>
      </c>
      <c r="E105" s="1">
        <v>98769</v>
      </c>
      <c r="F105" s="1">
        <v>94661</v>
      </c>
      <c r="H105" s="1" t="s">
        <v>200</v>
      </c>
      <c r="I105" s="1">
        <v>94661</v>
      </c>
      <c r="J105" s="142">
        <v>0.16085794172471313</v>
      </c>
      <c r="K105" s="2"/>
      <c r="L105" s="45">
        <v>1000</v>
      </c>
      <c r="M105" s="94">
        <v>3</v>
      </c>
      <c r="N105" s="46">
        <v>80887</v>
      </c>
      <c r="O105" s="45">
        <v>81544</v>
      </c>
    </row>
    <row r="106" spans="1:15" x14ac:dyDescent="0.2">
      <c r="A106" s="2" t="s">
        <v>62</v>
      </c>
      <c r="B106" s="1"/>
      <c r="C106" s="1">
        <v>106714</v>
      </c>
      <c r="D106" s="1">
        <v>99607</v>
      </c>
      <c r="E106" s="1">
        <v>96671</v>
      </c>
      <c r="F106" s="1">
        <v>93664</v>
      </c>
      <c r="H106" s="1" t="s">
        <v>200</v>
      </c>
      <c r="I106" s="1">
        <v>93664</v>
      </c>
      <c r="J106" s="142">
        <v>0.16693452937145703</v>
      </c>
      <c r="K106" s="2"/>
      <c r="L106" s="45">
        <v>1000</v>
      </c>
      <c r="M106" s="45">
        <v>4</v>
      </c>
      <c r="N106" s="46">
        <v>79753</v>
      </c>
      <c r="O106" s="73">
        <v>80265</v>
      </c>
    </row>
    <row r="107" spans="1:15" x14ac:dyDescent="0.2">
      <c r="A107" s="2" t="s">
        <v>63</v>
      </c>
      <c r="B107" s="1"/>
      <c r="C107" s="1">
        <v>108141</v>
      </c>
      <c r="D107" s="1">
        <v>101147</v>
      </c>
      <c r="E107" s="1">
        <v>98531</v>
      </c>
      <c r="F107" s="1">
        <v>94982</v>
      </c>
      <c r="H107" s="1" t="s">
        <v>200</v>
      </c>
      <c r="I107" s="1">
        <v>94982</v>
      </c>
      <c r="J107" s="142">
        <v>0.17151808179979278</v>
      </c>
      <c r="K107" s="2"/>
      <c r="L107" s="45">
        <v>1000</v>
      </c>
      <c r="M107" s="45">
        <v>5</v>
      </c>
      <c r="N107" s="46">
        <v>80295</v>
      </c>
      <c r="O107" s="45">
        <v>81076</v>
      </c>
    </row>
    <row r="108" spans="1:15" x14ac:dyDescent="0.2">
      <c r="A108" s="2" t="s">
        <v>64</v>
      </c>
      <c r="B108" s="1"/>
      <c r="C108" s="1">
        <v>107244</v>
      </c>
      <c r="D108" s="1">
        <v>100624</v>
      </c>
      <c r="E108" s="1">
        <v>97387</v>
      </c>
      <c r="F108" s="1">
        <v>94885</v>
      </c>
      <c r="H108" s="1" t="s">
        <v>200</v>
      </c>
      <c r="I108" s="1">
        <v>94885</v>
      </c>
      <c r="J108" s="142">
        <v>0.16662363370341682</v>
      </c>
      <c r="K108" s="2"/>
      <c r="L108" s="45">
        <v>1000</v>
      </c>
      <c r="M108" s="45">
        <v>6</v>
      </c>
      <c r="N108" s="46">
        <v>81072</v>
      </c>
      <c r="O108" s="73">
        <v>81333</v>
      </c>
    </row>
    <row r="109" spans="1:15" x14ac:dyDescent="0.2">
      <c r="A109" s="2" t="s">
        <v>65</v>
      </c>
      <c r="B109" s="1"/>
      <c r="C109" s="1">
        <v>105979</v>
      </c>
      <c r="D109" s="1">
        <v>100127</v>
      </c>
      <c r="E109" s="1">
        <v>97431</v>
      </c>
      <c r="F109" s="1">
        <v>94458</v>
      </c>
      <c r="H109" s="1" t="s">
        <v>200</v>
      </c>
      <c r="I109" s="1">
        <v>94458</v>
      </c>
      <c r="J109" s="142">
        <v>0.1632758620689656</v>
      </c>
      <c r="K109" s="2"/>
      <c r="L109" s="45">
        <v>1000</v>
      </c>
      <c r="M109" s="45">
        <v>7</v>
      </c>
      <c r="N109" s="46">
        <v>80754</v>
      </c>
      <c r="O109" s="73">
        <v>81200</v>
      </c>
    </row>
    <row r="110" spans="1:15" x14ac:dyDescent="0.2">
      <c r="A110" s="2" t="s">
        <v>66</v>
      </c>
      <c r="B110" s="1"/>
      <c r="C110" s="1">
        <v>107604</v>
      </c>
      <c r="D110" s="1">
        <v>101452</v>
      </c>
      <c r="E110" s="1">
        <v>97735</v>
      </c>
      <c r="F110" s="1">
        <v>94936</v>
      </c>
      <c r="H110" s="1" t="s">
        <v>200</v>
      </c>
      <c r="I110" s="1">
        <v>94936</v>
      </c>
      <c r="J110" s="142">
        <v>0.17351265157789353</v>
      </c>
      <c r="K110" s="2"/>
      <c r="L110" s="45">
        <v>1000</v>
      </c>
      <c r="M110" s="45">
        <v>8</v>
      </c>
      <c r="N110" s="46">
        <v>80061</v>
      </c>
      <c r="O110" s="45">
        <v>80899</v>
      </c>
    </row>
    <row r="111" spans="1:15" x14ac:dyDescent="0.2">
      <c r="A111" s="2" t="s">
        <v>67</v>
      </c>
      <c r="B111" s="1"/>
      <c r="C111" s="1">
        <v>105571</v>
      </c>
      <c r="D111" s="1">
        <v>98602</v>
      </c>
      <c r="E111" s="1">
        <v>96552</v>
      </c>
      <c r="F111" s="1">
        <v>91709</v>
      </c>
      <c r="H111" s="1" t="s">
        <v>200</v>
      </c>
      <c r="I111" s="1">
        <v>91709</v>
      </c>
      <c r="J111" s="142">
        <v>0.17004120896645869</v>
      </c>
      <c r="K111" s="2"/>
      <c r="L111" s="45">
        <v>1000</v>
      </c>
      <c r="M111" s="45">
        <v>9</v>
      </c>
      <c r="N111" s="46">
        <v>77973</v>
      </c>
      <c r="O111" s="73">
        <v>78381</v>
      </c>
    </row>
    <row r="112" spans="1:15" x14ac:dyDescent="0.2">
      <c r="A112" s="2" t="s">
        <v>59</v>
      </c>
      <c r="B112" s="1"/>
      <c r="C112" s="1">
        <v>109812</v>
      </c>
      <c r="D112" s="1">
        <v>102646</v>
      </c>
      <c r="E112" s="1">
        <v>100730</v>
      </c>
      <c r="F112" s="1">
        <v>96570</v>
      </c>
      <c r="H112" s="1" t="s">
        <v>200</v>
      </c>
      <c r="I112" s="1">
        <v>96570</v>
      </c>
      <c r="J112" s="142">
        <v>0.14236706689536871</v>
      </c>
      <c r="K112" s="2"/>
      <c r="L112" s="45">
        <v>1000</v>
      </c>
      <c r="M112" s="45">
        <v>10</v>
      </c>
      <c r="N112" s="46">
        <v>84158</v>
      </c>
      <c r="O112" s="73">
        <v>84535</v>
      </c>
    </row>
    <row r="113" spans="1:15" x14ac:dyDescent="0.2">
      <c r="G113" s="2"/>
      <c r="H113" s="1"/>
      <c r="J113" s="142"/>
      <c r="K113" s="2"/>
      <c r="L113" s="2"/>
      <c r="M113" s="2"/>
      <c r="N113" s="2"/>
      <c r="O113" s="2"/>
    </row>
    <row r="114" spans="1:15" x14ac:dyDescent="0.2">
      <c r="A114" s="2" t="s">
        <v>78</v>
      </c>
      <c r="B114" s="1"/>
      <c r="C114" s="1">
        <v>213672</v>
      </c>
      <c r="D114" s="1">
        <v>200031</v>
      </c>
      <c r="E114" s="1">
        <v>199952</v>
      </c>
      <c r="F114" s="1">
        <v>188246</v>
      </c>
      <c r="H114" s="1" t="s">
        <v>200</v>
      </c>
      <c r="I114" s="1">
        <v>188246</v>
      </c>
      <c r="J114" s="142">
        <v>0.17326701818680434</v>
      </c>
      <c r="K114" s="2"/>
      <c r="L114" s="45">
        <v>2000</v>
      </c>
      <c r="M114" s="45">
        <v>1</v>
      </c>
      <c r="N114" s="26">
        <v>159626</v>
      </c>
      <c r="O114" s="45">
        <v>160446</v>
      </c>
    </row>
    <row r="115" spans="1:15" x14ac:dyDescent="0.2">
      <c r="A115" s="2" t="s">
        <v>80</v>
      </c>
      <c r="B115" s="1"/>
      <c r="C115" s="1">
        <v>214010</v>
      </c>
      <c r="D115" s="1">
        <v>201515</v>
      </c>
      <c r="E115" s="1">
        <v>199954</v>
      </c>
      <c r="F115" s="1">
        <v>190209</v>
      </c>
      <c r="H115" s="1" t="s">
        <v>200</v>
      </c>
      <c r="I115" s="1">
        <v>190209</v>
      </c>
      <c r="J115" s="142">
        <v>0.17273248537236507</v>
      </c>
      <c r="K115" s="2"/>
      <c r="L115" s="45">
        <v>2000</v>
      </c>
      <c r="M115" s="45">
        <v>2</v>
      </c>
      <c r="N115" s="26">
        <v>161787</v>
      </c>
      <c r="O115" s="73">
        <v>162193</v>
      </c>
    </row>
    <row r="116" spans="1:15" x14ac:dyDescent="0.2">
      <c r="A116" s="2" t="s">
        <v>81</v>
      </c>
      <c r="B116" s="1"/>
      <c r="C116" s="1">
        <v>214421</v>
      </c>
      <c r="D116" s="1">
        <v>201680</v>
      </c>
      <c r="E116" s="1">
        <v>199996</v>
      </c>
      <c r="F116" s="1">
        <v>190501</v>
      </c>
      <c r="H116" s="1" t="s">
        <v>200</v>
      </c>
      <c r="I116" s="1">
        <v>190501</v>
      </c>
      <c r="J116" s="142">
        <v>0.17681107493868886</v>
      </c>
      <c r="K116" s="2"/>
      <c r="L116" s="45">
        <v>2000</v>
      </c>
      <c r="M116" s="45">
        <v>3</v>
      </c>
      <c r="N116" s="46">
        <v>160978</v>
      </c>
      <c r="O116" s="45">
        <v>161879</v>
      </c>
    </row>
    <row r="117" spans="1:15" x14ac:dyDescent="0.2">
      <c r="A117" s="2" t="s">
        <v>82</v>
      </c>
      <c r="B117" s="1"/>
      <c r="C117" s="1">
        <v>213514</v>
      </c>
      <c r="D117" s="1">
        <v>201037</v>
      </c>
      <c r="E117" s="1">
        <v>199075</v>
      </c>
      <c r="F117" s="1">
        <v>188668</v>
      </c>
      <c r="H117" s="1" t="s">
        <v>200</v>
      </c>
      <c r="I117" s="1">
        <v>188668</v>
      </c>
      <c r="J117" s="142">
        <v>0.17092001390199085</v>
      </c>
      <c r="K117" s="2"/>
      <c r="L117" s="45">
        <v>2000</v>
      </c>
      <c r="M117" s="45">
        <v>4</v>
      </c>
      <c r="N117" s="26">
        <v>160572</v>
      </c>
      <c r="O117" s="73">
        <v>161128</v>
      </c>
    </row>
    <row r="118" spans="1:15" x14ac:dyDescent="0.2">
      <c r="A118" s="2" t="s">
        <v>83</v>
      </c>
      <c r="B118" s="1"/>
      <c r="C118" s="1">
        <v>216070</v>
      </c>
      <c r="D118" s="1">
        <v>203652</v>
      </c>
      <c r="E118" s="1">
        <v>202121</v>
      </c>
      <c r="F118" s="1">
        <v>193001</v>
      </c>
      <c r="H118" s="1" t="s">
        <v>200</v>
      </c>
      <c r="I118" s="1">
        <v>193001</v>
      </c>
      <c r="J118" s="142">
        <v>0.17236750189825356</v>
      </c>
      <c r="K118" s="2"/>
      <c r="L118" s="45">
        <v>2000</v>
      </c>
      <c r="M118" s="45">
        <v>5</v>
      </c>
      <c r="N118" s="26">
        <v>163306</v>
      </c>
      <c r="O118" s="73">
        <v>164625</v>
      </c>
    </row>
    <row r="119" spans="1:15" x14ac:dyDescent="0.2">
      <c r="A119" s="2" t="s">
        <v>84</v>
      </c>
      <c r="B119" s="1"/>
      <c r="C119" s="1">
        <v>211986</v>
      </c>
      <c r="D119" s="1">
        <v>197942</v>
      </c>
      <c r="E119" s="1">
        <v>196651</v>
      </c>
      <c r="F119" s="1">
        <v>186045</v>
      </c>
      <c r="H119" s="1" t="s">
        <v>200</v>
      </c>
      <c r="I119" s="1">
        <v>186045</v>
      </c>
      <c r="J119" s="142">
        <v>0.1693074471896272</v>
      </c>
      <c r="K119" s="2"/>
      <c r="L119" s="45">
        <v>2000</v>
      </c>
      <c r="M119" s="45">
        <v>6</v>
      </c>
      <c r="N119" s="46">
        <v>158279</v>
      </c>
      <c r="O119" s="73">
        <v>159107</v>
      </c>
    </row>
    <row r="120" spans="1:15" x14ac:dyDescent="0.2">
      <c r="A120" s="2" t="s">
        <v>85</v>
      </c>
      <c r="B120" s="1"/>
      <c r="C120" s="1">
        <v>213567</v>
      </c>
      <c r="D120" s="1">
        <v>200559</v>
      </c>
      <c r="E120" s="1">
        <v>200326</v>
      </c>
      <c r="F120" s="1">
        <v>188459</v>
      </c>
      <c r="H120" s="1" t="s">
        <v>200</v>
      </c>
      <c r="I120" s="1">
        <v>188459</v>
      </c>
      <c r="J120" s="142">
        <v>0.16014035519714365</v>
      </c>
      <c r="K120" s="2"/>
      <c r="L120" s="45">
        <v>2000</v>
      </c>
      <c r="M120" s="45">
        <v>7</v>
      </c>
      <c r="N120" s="26">
        <v>161419</v>
      </c>
      <c r="O120" s="17">
        <v>162445</v>
      </c>
    </row>
    <row r="121" spans="1:15" x14ac:dyDescent="0.2">
      <c r="A121" s="2" t="s">
        <v>86</v>
      </c>
      <c r="B121" s="1"/>
      <c r="C121" s="1">
        <v>211762</v>
      </c>
      <c r="D121" s="1">
        <v>200004</v>
      </c>
      <c r="E121" s="1">
        <v>196837</v>
      </c>
      <c r="F121" s="1">
        <v>186697</v>
      </c>
      <c r="H121" s="1" t="s">
        <v>200</v>
      </c>
      <c r="I121" s="1">
        <v>186697</v>
      </c>
      <c r="J121" s="142">
        <v>0.16774665682582968</v>
      </c>
      <c r="K121" s="2"/>
      <c r="L121" s="45">
        <v>2000</v>
      </c>
      <c r="M121" s="45">
        <v>8</v>
      </c>
      <c r="N121" s="26">
        <v>159570</v>
      </c>
      <c r="O121" s="73">
        <v>159878</v>
      </c>
    </row>
    <row r="122" spans="1:15" x14ac:dyDescent="0.2">
      <c r="A122" s="2" t="s">
        <v>87</v>
      </c>
      <c r="B122" s="1"/>
      <c r="C122" s="1">
        <v>212370</v>
      </c>
      <c r="D122" s="1">
        <v>200935</v>
      </c>
      <c r="E122" s="1">
        <v>198423</v>
      </c>
      <c r="F122" s="1">
        <v>189302</v>
      </c>
      <c r="H122" s="1" t="s">
        <v>200</v>
      </c>
      <c r="I122" s="1">
        <v>189302</v>
      </c>
      <c r="J122" s="142">
        <v>0.17074226625601452</v>
      </c>
      <c r="K122" s="2"/>
      <c r="L122" s="45">
        <v>2000</v>
      </c>
      <c r="M122" s="45">
        <v>9</v>
      </c>
      <c r="N122" s="46">
        <v>160840</v>
      </c>
      <c r="O122" s="45">
        <v>161694</v>
      </c>
    </row>
    <row r="123" spans="1:15" x14ac:dyDescent="0.2">
      <c r="A123" s="2" t="s">
        <v>79</v>
      </c>
      <c r="B123" s="1"/>
      <c r="C123" s="1">
        <v>206408</v>
      </c>
      <c r="D123" s="1">
        <v>192739</v>
      </c>
      <c r="E123" s="1">
        <v>191349</v>
      </c>
      <c r="F123" s="1">
        <v>180839</v>
      </c>
      <c r="H123" s="1" t="s">
        <v>200</v>
      </c>
      <c r="I123" s="1">
        <v>180839</v>
      </c>
      <c r="J123" s="142">
        <v>0.17884917504872777</v>
      </c>
      <c r="K123" s="2"/>
      <c r="L123" s="45">
        <v>2000</v>
      </c>
      <c r="M123" s="45">
        <v>10</v>
      </c>
      <c r="N123" s="46">
        <v>153217</v>
      </c>
      <c r="O123" s="45">
        <v>153403</v>
      </c>
    </row>
    <row r="124" spans="1:15" x14ac:dyDescent="0.2">
      <c r="B124" s="1"/>
      <c r="H124" s="1"/>
      <c r="L124" s="125"/>
      <c r="M124" s="125"/>
      <c r="N124" s="126"/>
      <c r="O124" s="126"/>
    </row>
    <row r="125" spans="1:15" x14ac:dyDescent="0.2">
      <c r="B125" s="1"/>
      <c r="H125" s="1"/>
      <c r="L125" s="45"/>
      <c r="M125" s="45"/>
      <c r="N125" s="46"/>
      <c r="O125" s="46"/>
    </row>
    <row r="126" spans="1:15" x14ac:dyDescent="0.2">
      <c r="G126" s="2"/>
      <c r="H126" s="2"/>
      <c r="I126" s="2"/>
      <c r="J126" s="2"/>
      <c r="K126" s="2"/>
      <c r="L126" s="2"/>
      <c r="M126" s="2"/>
      <c r="N126" s="2"/>
      <c r="O126" s="2"/>
    </row>
    <row r="127" spans="1:15" x14ac:dyDescent="0.2">
      <c r="A127" s="1"/>
      <c r="B127" s="1"/>
      <c r="H127" s="1"/>
    </row>
    <row r="128" spans="1:15" x14ac:dyDescent="0.2">
      <c r="B128" s="1"/>
      <c r="H128" s="1"/>
      <c r="L128" s="1" t="s">
        <v>47</v>
      </c>
    </row>
    <row r="129" spans="1:15" x14ac:dyDescent="0.2">
      <c r="B129" s="1"/>
      <c r="H129" s="1"/>
      <c r="L129" s="3" t="s">
        <v>208</v>
      </c>
      <c r="M129" s="18"/>
      <c r="N129" s="18"/>
      <c r="O129" s="18"/>
    </row>
    <row r="130" spans="1:15" ht="15.75" x14ac:dyDescent="0.2">
      <c r="B130" s="1"/>
      <c r="H130" s="1"/>
      <c r="L130" s="86" t="s">
        <v>1</v>
      </c>
      <c r="M130" s="31" t="s">
        <v>2</v>
      </c>
      <c r="N130" s="32" t="s">
        <v>3</v>
      </c>
      <c r="O130" s="32" t="s">
        <v>8</v>
      </c>
    </row>
    <row r="131" spans="1:15" ht="15.75" x14ac:dyDescent="0.2">
      <c r="A131" s="139" t="s">
        <v>198</v>
      </c>
      <c r="B131" s="1"/>
      <c r="C131" s="139" t="s">
        <v>201</v>
      </c>
      <c r="D131" s="139" t="s">
        <v>202</v>
      </c>
      <c r="E131" s="139" t="s">
        <v>199</v>
      </c>
      <c r="F131" s="139" t="s">
        <v>200</v>
      </c>
      <c r="H131" s="139" t="s">
        <v>203</v>
      </c>
      <c r="I131" s="139" t="s">
        <v>204</v>
      </c>
      <c r="J131" s="139" t="s">
        <v>206</v>
      </c>
      <c r="L131" s="35"/>
      <c r="M131" s="35"/>
      <c r="N131" s="35"/>
      <c r="O131" s="35"/>
    </row>
    <row r="132" spans="1:15" x14ac:dyDescent="0.2">
      <c r="A132" s="2" t="s">
        <v>98</v>
      </c>
      <c r="B132" s="1"/>
      <c r="C132" s="1">
        <v>19460</v>
      </c>
      <c r="D132" s="1">
        <v>21285</v>
      </c>
      <c r="E132" s="1">
        <v>19932</v>
      </c>
      <c r="F132" s="1">
        <v>20441</v>
      </c>
      <c r="H132" s="1" t="s">
        <v>201</v>
      </c>
      <c r="I132" s="1">
        <v>19460</v>
      </c>
      <c r="J132" s="142">
        <v>4.9576533774013942E-3</v>
      </c>
      <c r="L132" s="95">
        <v>100</v>
      </c>
      <c r="M132" s="72">
        <v>1</v>
      </c>
      <c r="N132" s="96">
        <v>18975</v>
      </c>
      <c r="O132" s="121">
        <v>19364</v>
      </c>
    </row>
    <row r="133" spans="1:15" x14ac:dyDescent="0.2">
      <c r="A133" s="2" t="s">
        <v>100</v>
      </c>
      <c r="B133" s="1"/>
      <c r="C133" s="1">
        <v>19104</v>
      </c>
      <c r="D133" s="1">
        <v>20957</v>
      </c>
      <c r="E133" s="1">
        <v>19744</v>
      </c>
      <c r="F133" s="1">
        <v>20244</v>
      </c>
      <c r="H133" s="1" t="s">
        <v>201</v>
      </c>
      <c r="I133" s="1">
        <v>19104</v>
      </c>
      <c r="J133" s="142">
        <v>5.4736842105262973E-3</v>
      </c>
      <c r="L133" s="102">
        <v>100</v>
      </c>
      <c r="M133" s="102">
        <v>2</v>
      </c>
      <c r="N133" s="103">
        <v>18601</v>
      </c>
      <c r="O133" s="122">
        <v>19000</v>
      </c>
    </row>
    <row r="134" spans="1:15" x14ac:dyDescent="0.2">
      <c r="A134" s="2" t="s">
        <v>101</v>
      </c>
      <c r="B134" s="1"/>
      <c r="C134" s="1">
        <v>18365</v>
      </c>
      <c r="D134" s="1">
        <v>20779</v>
      </c>
      <c r="E134" s="1">
        <v>19429</v>
      </c>
      <c r="F134" s="1">
        <v>19727</v>
      </c>
      <c r="H134" s="1" t="s">
        <v>201</v>
      </c>
      <c r="I134" s="1">
        <v>18365</v>
      </c>
      <c r="J134" s="142">
        <v>5.0897548161121797E-3</v>
      </c>
      <c r="L134" s="17">
        <v>100</v>
      </c>
      <c r="M134" s="102">
        <v>3</v>
      </c>
      <c r="N134" s="103">
        <v>17780</v>
      </c>
      <c r="O134" s="122">
        <v>18272</v>
      </c>
    </row>
    <row r="135" spans="1:15" x14ac:dyDescent="0.2">
      <c r="A135" s="2" t="s">
        <v>102</v>
      </c>
      <c r="B135" s="1"/>
      <c r="C135" s="1">
        <v>19097</v>
      </c>
      <c r="D135" s="1">
        <v>20921</v>
      </c>
      <c r="E135" s="1">
        <v>19845</v>
      </c>
      <c r="F135" s="1">
        <v>19914</v>
      </c>
      <c r="H135" s="1" t="s">
        <v>201</v>
      </c>
      <c r="I135" s="1">
        <v>19097</v>
      </c>
      <c r="J135" s="142">
        <v>4.2595708876735916E-3</v>
      </c>
      <c r="L135" s="102">
        <v>100</v>
      </c>
      <c r="M135" s="102">
        <v>4</v>
      </c>
      <c r="N135" s="26">
        <v>18702</v>
      </c>
      <c r="O135" s="122">
        <v>19016</v>
      </c>
    </row>
    <row r="136" spans="1:15" x14ac:dyDescent="0.2">
      <c r="A136" s="2" t="s">
        <v>103</v>
      </c>
      <c r="B136" s="1"/>
      <c r="C136" s="1">
        <v>16710</v>
      </c>
      <c r="D136" s="1">
        <v>19229</v>
      </c>
      <c r="E136" s="1">
        <v>17607</v>
      </c>
      <c r="F136" s="1">
        <v>17857</v>
      </c>
      <c r="H136" s="1" t="s">
        <v>201</v>
      </c>
      <c r="I136" s="1">
        <v>16710</v>
      </c>
      <c r="J136" s="142">
        <v>5.8993498675656841E-3</v>
      </c>
      <c r="L136" s="102">
        <v>100</v>
      </c>
      <c r="M136" s="102">
        <v>5</v>
      </c>
      <c r="N136" s="26">
        <v>16215</v>
      </c>
      <c r="O136" s="122">
        <v>16612</v>
      </c>
    </row>
    <row r="137" spans="1:15" x14ac:dyDescent="0.2">
      <c r="A137" s="2" t="s">
        <v>104</v>
      </c>
      <c r="B137" s="1"/>
      <c r="C137" s="1">
        <v>18688</v>
      </c>
      <c r="D137" s="1">
        <v>21059</v>
      </c>
      <c r="E137" s="1">
        <v>19404</v>
      </c>
      <c r="F137" s="1">
        <v>19894</v>
      </c>
      <c r="H137" s="1" t="s">
        <v>201</v>
      </c>
      <c r="I137" s="1">
        <v>18688</v>
      </c>
      <c r="J137" s="142">
        <v>3.0055817947616248E-3</v>
      </c>
      <c r="L137" s="102">
        <v>100</v>
      </c>
      <c r="M137" s="102">
        <v>6</v>
      </c>
      <c r="N137" s="103">
        <v>18267</v>
      </c>
      <c r="O137" s="123">
        <v>18632</v>
      </c>
    </row>
    <row r="138" spans="1:15" x14ac:dyDescent="0.2">
      <c r="A138" s="2" t="s">
        <v>105</v>
      </c>
      <c r="B138" s="1"/>
      <c r="C138" s="1">
        <v>18756</v>
      </c>
      <c r="D138" s="1">
        <v>20676</v>
      </c>
      <c r="E138" s="1">
        <v>19417</v>
      </c>
      <c r="F138" s="1">
        <v>19742</v>
      </c>
      <c r="H138" s="1" t="s">
        <v>201</v>
      </c>
      <c r="I138" s="1">
        <v>18756</v>
      </c>
      <c r="J138" s="142">
        <v>3.9610320094207729E-3</v>
      </c>
      <c r="L138" s="17">
        <v>100</v>
      </c>
      <c r="M138" s="102">
        <v>7</v>
      </c>
      <c r="N138" s="103">
        <v>18353</v>
      </c>
      <c r="O138" s="122">
        <v>18682</v>
      </c>
    </row>
    <row r="139" spans="1:15" x14ac:dyDescent="0.2">
      <c r="A139" s="2" t="s">
        <v>106</v>
      </c>
      <c r="B139" s="1"/>
      <c r="C139" s="1">
        <v>19557</v>
      </c>
      <c r="D139" s="1">
        <v>21720</v>
      </c>
      <c r="E139" s="1">
        <v>20087</v>
      </c>
      <c r="F139" s="1">
        <v>20831</v>
      </c>
      <c r="H139" s="1" t="s">
        <v>201</v>
      </c>
      <c r="I139" s="1">
        <v>19557</v>
      </c>
      <c r="J139" s="142">
        <v>2.0494953117795589E-3</v>
      </c>
      <c r="L139" s="102">
        <v>100</v>
      </c>
      <c r="M139" s="102">
        <v>8</v>
      </c>
      <c r="N139" s="103">
        <v>19239</v>
      </c>
      <c r="O139" s="123">
        <v>19517</v>
      </c>
    </row>
    <row r="140" spans="1:15" x14ac:dyDescent="0.2">
      <c r="A140" s="2" t="s">
        <v>107</v>
      </c>
      <c r="B140" s="1"/>
      <c r="C140" s="1">
        <v>18036</v>
      </c>
      <c r="D140" s="1">
        <v>20520</v>
      </c>
      <c r="E140" s="1">
        <v>19118</v>
      </c>
      <c r="F140" s="1">
        <v>19684</v>
      </c>
      <c r="H140" s="1" t="s">
        <v>201</v>
      </c>
      <c r="I140" s="1">
        <v>18036</v>
      </c>
      <c r="J140" s="142">
        <v>4.7910863509750268E-3</v>
      </c>
      <c r="L140" s="102">
        <v>100</v>
      </c>
      <c r="M140" s="108">
        <v>9</v>
      </c>
      <c r="N140" s="103">
        <v>17482</v>
      </c>
      <c r="O140" s="123">
        <v>17950</v>
      </c>
    </row>
    <row r="141" spans="1:15" x14ac:dyDescent="0.2">
      <c r="A141" s="2" t="s">
        <v>99</v>
      </c>
      <c r="B141" s="1"/>
      <c r="C141" s="1">
        <v>17259</v>
      </c>
      <c r="D141" s="1">
        <v>19250</v>
      </c>
      <c r="E141" s="1">
        <v>18257</v>
      </c>
      <c r="F141" s="1">
        <v>18357</v>
      </c>
      <c r="H141" s="1" t="s">
        <v>201</v>
      </c>
      <c r="I141" s="1">
        <v>17259</v>
      </c>
      <c r="J141" s="142">
        <v>7.7071290944124016E-3</v>
      </c>
      <c r="L141" s="102">
        <v>100</v>
      </c>
      <c r="M141" s="102">
        <v>10</v>
      </c>
      <c r="N141" s="103">
        <v>16615</v>
      </c>
      <c r="O141" s="122">
        <v>17127</v>
      </c>
    </row>
    <row r="142" spans="1:15" x14ac:dyDescent="0.2">
      <c r="B142" s="1"/>
      <c r="H142" s="1"/>
      <c r="J142" s="142"/>
      <c r="L142" s="102"/>
      <c r="M142" s="102"/>
      <c r="N142" s="103"/>
      <c r="O142" s="122"/>
    </row>
    <row r="143" spans="1:15" x14ac:dyDescent="0.2">
      <c r="A143" s="2" t="s">
        <v>118</v>
      </c>
      <c r="B143" s="1"/>
      <c r="C143" s="1">
        <v>35689</v>
      </c>
      <c r="D143" s="1">
        <v>38788</v>
      </c>
      <c r="E143" s="1">
        <v>37158</v>
      </c>
      <c r="F143" s="1">
        <v>37294</v>
      </c>
      <c r="H143" s="1" t="s">
        <v>201</v>
      </c>
      <c r="I143" s="1">
        <v>35689</v>
      </c>
      <c r="J143" s="142">
        <v>7.5092454055274427E-3</v>
      </c>
      <c r="L143" s="102">
        <v>200</v>
      </c>
      <c r="M143" s="17">
        <v>1</v>
      </c>
      <c r="N143" s="103">
        <v>34650</v>
      </c>
      <c r="O143" s="122">
        <v>35423</v>
      </c>
    </row>
    <row r="144" spans="1:15" x14ac:dyDescent="0.2">
      <c r="A144" s="2" t="s">
        <v>120</v>
      </c>
      <c r="B144" s="1"/>
      <c r="C144" s="1">
        <v>36544</v>
      </c>
      <c r="D144" s="1">
        <v>40536</v>
      </c>
      <c r="E144" s="1">
        <v>38324</v>
      </c>
      <c r="F144" s="1">
        <v>38759</v>
      </c>
      <c r="H144" s="1" t="s">
        <v>201</v>
      </c>
      <c r="I144" s="1">
        <v>36544</v>
      </c>
      <c r="J144" s="142">
        <v>5.0052252351355797E-3</v>
      </c>
      <c r="L144" s="102">
        <v>200</v>
      </c>
      <c r="M144" s="102">
        <v>2</v>
      </c>
      <c r="N144" s="103">
        <v>35615</v>
      </c>
      <c r="O144" s="122">
        <v>36362</v>
      </c>
    </row>
    <row r="145" spans="1:15" x14ac:dyDescent="0.2">
      <c r="A145" s="2" t="s">
        <v>121</v>
      </c>
      <c r="B145" s="1"/>
      <c r="C145" s="1">
        <v>33604</v>
      </c>
      <c r="D145" s="1">
        <v>37382</v>
      </c>
      <c r="E145" s="1">
        <v>35143</v>
      </c>
      <c r="F145" s="1">
        <v>36157</v>
      </c>
      <c r="H145" s="1" t="s">
        <v>201</v>
      </c>
      <c r="I145" s="1">
        <v>33604</v>
      </c>
      <c r="J145" s="142">
        <v>6.4091045223120258E-3</v>
      </c>
      <c r="L145" s="102">
        <v>200</v>
      </c>
      <c r="M145" s="108">
        <v>3</v>
      </c>
      <c r="N145" s="103">
        <v>32434</v>
      </c>
      <c r="O145" s="122">
        <v>33390</v>
      </c>
    </row>
    <row r="146" spans="1:15" x14ac:dyDescent="0.2">
      <c r="A146" s="2" t="s">
        <v>122</v>
      </c>
      <c r="B146" s="1"/>
      <c r="C146" s="1">
        <v>34537</v>
      </c>
      <c r="D146" s="1">
        <v>38240</v>
      </c>
      <c r="E146" s="1">
        <v>36394</v>
      </c>
      <c r="F146" s="1">
        <v>36689</v>
      </c>
      <c r="H146" s="1" t="s">
        <v>201</v>
      </c>
      <c r="I146" s="1">
        <v>34537</v>
      </c>
      <c r="J146" s="142">
        <v>6.1176333498411672E-3</v>
      </c>
      <c r="L146" s="102">
        <v>200</v>
      </c>
      <c r="M146" s="102">
        <v>4</v>
      </c>
      <c r="N146" s="103">
        <v>33277</v>
      </c>
      <c r="O146" s="122">
        <v>34327</v>
      </c>
    </row>
    <row r="147" spans="1:15" x14ac:dyDescent="0.2">
      <c r="A147" s="2" t="s">
        <v>123</v>
      </c>
      <c r="B147" s="1"/>
      <c r="C147" s="1">
        <v>38207</v>
      </c>
      <c r="D147" s="1">
        <v>42820</v>
      </c>
      <c r="E147" s="1">
        <v>40077</v>
      </c>
      <c r="F147" s="1">
        <v>40791</v>
      </c>
      <c r="H147" s="1" t="s">
        <v>201</v>
      </c>
      <c r="I147" s="1">
        <v>38207</v>
      </c>
      <c r="J147" s="142">
        <v>3.994218893706547E-3</v>
      </c>
      <c r="L147" s="102">
        <v>200</v>
      </c>
      <c r="M147" s="102">
        <v>5</v>
      </c>
      <c r="N147" s="103">
        <v>37296</v>
      </c>
      <c r="O147" s="122">
        <v>38055</v>
      </c>
    </row>
    <row r="148" spans="1:15" x14ac:dyDescent="0.2">
      <c r="A148" s="2" t="s">
        <v>124</v>
      </c>
      <c r="B148" s="1"/>
      <c r="C148" s="1">
        <v>35097</v>
      </c>
      <c r="D148" s="1">
        <v>39311</v>
      </c>
      <c r="E148" s="1">
        <v>36968</v>
      </c>
      <c r="F148" s="1">
        <v>37768</v>
      </c>
      <c r="H148" s="1" t="s">
        <v>201</v>
      </c>
      <c r="I148" s="1">
        <v>35097</v>
      </c>
      <c r="J148" s="142">
        <v>2.5136393498814691E-3</v>
      </c>
      <c r="L148" s="108">
        <v>200</v>
      </c>
      <c r="M148" s="102">
        <v>6</v>
      </c>
      <c r="N148" s="103">
        <v>34263</v>
      </c>
      <c r="O148" s="122">
        <v>35009</v>
      </c>
    </row>
    <row r="149" spans="1:15" x14ac:dyDescent="0.2">
      <c r="A149" s="2" t="s">
        <v>125</v>
      </c>
      <c r="B149" s="1"/>
      <c r="C149" s="1">
        <v>38339</v>
      </c>
      <c r="D149" s="1">
        <v>43121</v>
      </c>
      <c r="E149" s="1">
        <v>39461</v>
      </c>
      <c r="F149" s="1">
        <v>41011</v>
      </c>
      <c r="H149" s="1" t="s">
        <v>201</v>
      </c>
      <c r="I149" s="1">
        <v>38339</v>
      </c>
      <c r="J149" s="142">
        <v>4.2960052390308423E-3</v>
      </c>
      <c r="L149" s="102">
        <v>200</v>
      </c>
      <c r="M149" s="102">
        <v>7</v>
      </c>
      <c r="N149" s="103">
        <v>37428</v>
      </c>
      <c r="O149" s="122">
        <v>38175</v>
      </c>
    </row>
    <row r="150" spans="1:15" x14ac:dyDescent="0.2">
      <c r="A150" s="2" t="s">
        <v>126</v>
      </c>
      <c r="B150" s="1"/>
      <c r="C150" s="1">
        <v>36081</v>
      </c>
      <c r="D150" s="1">
        <v>40548</v>
      </c>
      <c r="E150" s="1">
        <v>37539</v>
      </c>
      <c r="F150" s="1">
        <v>38756</v>
      </c>
      <c r="H150" s="1" t="s">
        <v>201</v>
      </c>
      <c r="I150" s="1">
        <v>36081</v>
      </c>
      <c r="J150" s="142">
        <v>2.1664861261561086E-3</v>
      </c>
      <c r="L150" s="102">
        <v>200</v>
      </c>
      <c r="M150" s="102">
        <v>8</v>
      </c>
      <c r="N150" s="103">
        <v>35057</v>
      </c>
      <c r="O150" s="122">
        <v>36003</v>
      </c>
    </row>
    <row r="151" spans="1:15" x14ac:dyDescent="0.2">
      <c r="A151" s="2" t="s">
        <v>127</v>
      </c>
      <c r="B151" s="1"/>
      <c r="C151" s="1">
        <v>32889</v>
      </c>
      <c r="D151" s="1">
        <v>36314</v>
      </c>
      <c r="E151" s="1">
        <v>34509</v>
      </c>
      <c r="F151" s="1">
        <v>35264</v>
      </c>
      <c r="H151" s="1" t="s">
        <v>201</v>
      </c>
      <c r="I151" s="1">
        <v>32889</v>
      </c>
      <c r="J151" s="142">
        <v>5.779816513761471E-3</v>
      </c>
      <c r="L151" s="102">
        <v>200</v>
      </c>
      <c r="M151" s="102">
        <v>9</v>
      </c>
      <c r="N151" s="103">
        <v>31778</v>
      </c>
      <c r="O151" s="122">
        <v>32700</v>
      </c>
    </row>
    <row r="152" spans="1:15" x14ac:dyDescent="0.2">
      <c r="A152" s="2" t="s">
        <v>119</v>
      </c>
      <c r="B152" s="1"/>
      <c r="C152" s="1">
        <v>37102</v>
      </c>
      <c r="D152" s="1">
        <v>41354</v>
      </c>
      <c r="E152" s="1">
        <v>38508</v>
      </c>
      <c r="F152" s="1">
        <v>39205</v>
      </c>
      <c r="H152" s="1" t="s">
        <v>201</v>
      </c>
      <c r="I152" s="1">
        <v>37102</v>
      </c>
      <c r="J152" s="142">
        <v>2.8109627547434624E-3</v>
      </c>
      <c r="L152" s="102">
        <v>200</v>
      </c>
      <c r="M152" s="17">
        <v>10</v>
      </c>
      <c r="N152" s="103">
        <v>36363</v>
      </c>
      <c r="O152" s="122">
        <v>36998</v>
      </c>
    </row>
    <row r="153" spans="1:15" x14ac:dyDescent="0.2">
      <c r="B153" s="1"/>
      <c r="H153" s="1"/>
      <c r="J153" s="142"/>
      <c r="N153" s="103"/>
    </row>
    <row r="154" spans="1:15" x14ac:dyDescent="0.2">
      <c r="A154" s="2" t="s">
        <v>138</v>
      </c>
      <c r="B154" s="1"/>
      <c r="C154" s="1">
        <v>95118</v>
      </c>
      <c r="D154" s="1">
        <v>103981</v>
      </c>
      <c r="E154" s="1">
        <v>99026</v>
      </c>
      <c r="F154" s="1">
        <v>100012</v>
      </c>
      <c r="H154" s="1" t="s">
        <v>201</v>
      </c>
      <c r="I154" s="1">
        <v>95118</v>
      </c>
      <c r="J154" s="142">
        <v>3.6932297822049875E-3</v>
      </c>
      <c r="L154" s="102">
        <v>500</v>
      </c>
      <c r="M154" s="102">
        <v>1</v>
      </c>
      <c r="N154" s="103">
        <v>92814</v>
      </c>
      <c r="O154" s="122">
        <v>94768</v>
      </c>
    </row>
    <row r="155" spans="1:15" x14ac:dyDescent="0.2">
      <c r="A155" s="2" t="s">
        <v>140</v>
      </c>
      <c r="B155" s="1"/>
      <c r="C155" s="1">
        <v>98343</v>
      </c>
      <c r="D155" s="1">
        <v>108504</v>
      </c>
      <c r="E155" s="1">
        <v>102869</v>
      </c>
      <c r="F155" s="1">
        <v>103713</v>
      </c>
      <c r="H155" s="1" t="s">
        <v>201</v>
      </c>
      <c r="I155" s="1">
        <v>98343</v>
      </c>
      <c r="J155" s="142">
        <v>3.6741067328005528E-3</v>
      </c>
      <c r="L155" s="102">
        <v>500</v>
      </c>
      <c r="M155" s="102">
        <v>2</v>
      </c>
      <c r="N155" s="103">
        <v>95782</v>
      </c>
      <c r="O155" s="122">
        <v>97983</v>
      </c>
    </row>
    <row r="156" spans="1:15" x14ac:dyDescent="0.2">
      <c r="A156" s="2" t="s">
        <v>141</v>
      </c>
      <c r="B156" s="1"/>
      <c r="C156" s="1">
        <v>96224</v>
      </c>
      <c r="D156" s="1">
        <v>105749</v>
      </c>
      <c r="E156" s="1">
        <v>100159</v>
      </c>
      <c r="F156" s="1">
        <v>101309</v>
      </c>
      <c r="H156" s="1" t="s">
        <v>201</v>
      </c>
      <c r="I156" s="1">
        <v>96224</v>
      </c>
      <c r="J156" s="142">
        <v>4.0904916937973823E-3</v>
      </c>
      <c r="L156" s="102">
        <v>500</v>
      </c>
      <c r="M156" s="102">
        <v>3</v>
      </c>
      <c r="N156" s="103">
        <v>93475</v>
      </c>
      <c r="O156" s="122">
        <v>95832</v>
      </c>
    </row>
    <row r="157" spans="1:15" x14ac:dyDescent="0.2">
      <c r="A157" s="2" t="s">
        <v>142</v>
      </c>
      <c r="B157" s="1"/>
      <c r="C157" s="1">
        <v>91459</v>
      </c>
      <c r="D157" s="1">
        <v>100568</v>
      </c>
      <c r="E157" s="1">
        <v>95578</v>
      </c>
      <c r="F157" s="1">
        <v>97256</v>
      </c>
      <c r="H157" s="1" t="s">
        <v>201</v>
      </c>
      <c r="I157" s="1">
        <v>91459</v>
      </c>
      <c r="J157" s="142">
        <v>4.293494970791123E-3</v>
      </c>
      <c r="L157" s="102">
        <v>500</v>
      </c>
      <c r="M157" s="102">
        <v>4</v>
      </c>
      <c r="N157" s="103">
        <v>89237</v>
      </c>
      <c r="O157" s="122">
        <v>91068</v>
      </c>
    </row>
    <row r="158" spans="1:15" x14ac:dyDescent="0.2">
      <c r="A158" s="2" t="s">
        <v>143</v>
      </c>
      <c r="B158" s="1"/>
      <c r="C158" s="1">
        <v>88074</v>
      </c>
      <c r="D158" s="1">
        <v>97699</v>
      </c>
      <c r="E158" s="1">
        <v>92252</v>
      </c>
      <c r="F158" s="1">
        <v>93187</v>
      </c>
      <c r="H158" s="1" t="s">
        <v>201</v>
      </c>
      <c r="I158" s="1">
        <v>88074</v>
      </c>
      <c r="J158" s="142">
        <v>4.5394406679137855E-3</v>
      </c>
      <c r="L158" s="102">
        <v>500</v>
      </c>
      <c r="M158" s="102">
        <v>5</v>
      </c>
      <c r="N158" s="103">
        <v>85593</v>
      </c>
      <c r="O158" s="122">
        <v>87676</v>
      </c>
    </row>
    <row r="159" spans="1:15" x14ac:dyDescent="0.2">
      <c r="A159" s="2" t="s">
        <v>144</v>
      </c>
      <c r="B159" s="1"/>
      <c r="C159" s="1">
        <v>83557</v>
      </c>
      <c r="D159" s="1">
        <v>92648</v>
      </c>
      <c r="E159" s="1">
        <v>88316</v>
      </c>
      <c r="F159" s="1">
        <v>89500</v>
      </c>
      <c r="H159" s="1" t="s">
        <v>201</v>
      </c>
      <c r="I159" s="1">
        <v>83557</v>
      </c>
      <c r="J159" s="142">
        <v>5.2090852220778583E-3</v>
      </c>
      <c r="L159" s="108">
        <v>500</v>
      </c>
      <c r="M159" s="102">
        <v>6</v>
      </c>
      <c r="N159" s="103">
        <v>80480</v>
      </c>
      <c r="O159" s="122">
        <v>83124</v>
      </c>
    </row>
    <row r="160" spans="1:15" x14ac:dyDescent="0.2">
      <c r="A160" s="2" t="s">
        <v>145</v>
      </c>
      <c r="B160" s="1"/>
      <c r="C160" s="1">
        <v>90877</v>
      </c>
      <c r="D160" s="1">
        <v>100820</v>
      </c>
      <c r="E160" s="1">
        <v>95137</v>
      </c>
      <c r="F160" s="1">
        <v>95997</v>
      </c>
      <c r="H160" s="1" t="s">
        <v>201</v>
      </c>
      <c r="I160" s="1">
        <v>90877</v>
      </c>
      <c r="J160" s="142">
        <v>5.1987124890771064E-3</v>
      </c>
      <c r="L160" s="102">
        <v>500</v>
      </c>
      <c r="M160" s="102">
        <v>7</v>
      </c>
      <c r="N160" s="103">
        <v>88429</v>
      </c>
      <c r="O160" s="122">
        <v>90407</v>
      </c>
    </row>
    <row r="161" spans="1:15" x14ac:dyDescent="0.2">
      <c r="A161" s="2" t="s">
        <v>146</v>
      </c>
      <c r="B161" s="1"/>
      <c r="C161" s="1">
        <v>87539</v>
      </c>
      <c r="D161" s="1">
        <v>96584</v>
      </c>
      <c r="E161" s="1">
        <v>91653</v>
      </c>
      <c r="F161" s="1">
        <v>92975</v>
      </c>
      <c r="H161" s="1" t="s">
        <v>201</v>
      </c>
      <c r="I161" s="1">
        <v>87539</v>
      </c>
      <c r="J161" s="142">
        <v>5.5135023374952574E-3</v>
      </c>
      <c r="L161" s="102">
        <v>500</v>
      </c>
      <c r="M161" s="102">
        <v>8</v>
      </c>
      <c r="N161" s="103">
        <v>84462</v>
      </c>
      <c r="O161" s="122">
        <v>87059</v>
      </c>
    </row>
    <row r="162" spans="1:15" x14ac:dyDescent="0.2">
      <c r="A162" s="2" t="s">
        <v>147</v>
      </c>
      <c r="B162" s="1"/>
      <c r="C162" s="1">
        <v>87797</v>
      </c>
      <c r="D162" s="1">
        <v>97662</v>
      </c>
      <c r="E162" s="1">
        <v>92770</v>
      </c>
      <c r="F162" s="1">
        <v>94120</v>
      </c>
      <c r="H162" s="1" t="s">
        <v>201</v>
      </c>
      <c r="I162" s="1">
        <v>87797</v>
      </c>
      <c r="J162" s="142">
        <v>4.5653218609120749E-3</v>
      </c>
      <c r="L162" s="102">
        <v>500</v>
      </c>
      <c r="M162" s="102">
        <v>9</v>
      </c>
      <c r="N162" s="103">
        <v>85023</v>
      </c>
      <c r="O162" s="122">
        <v>87398</v>
      </c>
    </row>
    <row r="163" spans="1:15" x14ac:dyDescent="0.2">
      <c r="A163" s="2" t="s">
        <v>139</v>
      </c>
      <c r="B163" s="1"/>
      <c r="C163" s="1">
        <v>91017</v>
      </c>
      <c r="D163" s="1">
        <v>101433</v>
      </c>
      <c r="E163" s="1">
        <v>94924</v>
      </c>
      <c r="F163" s="1">
        <v>97241</v>
      </c>
      <c r="H163" s="1" t="s">
        <v>201</v>
      </c>
      <c r="I163" s="1">
        <v>91017</v>
      </c>
      <c r="J163" s="142">
        <v>5.2572867540672252E-3</v>
      </c>
      <c r="L163" s="102">
        <v>500</v>
      </c>
      <c r="M163" s="102">
        <v>10</v>
      </c>
      <c r="N163" s="103">
        <v>88228</v>
      </c>
      <c r="O163" s="122">
        <v>90541</v>
      </c>
    </row>
    <row r="164" spans="1:15" x14ac:dyDescent="0.2">
      <c r="B164" s="1"/>
      <c r="H164" s="1"/>
      <c r="J164" s="142"/>
      <c r="L164" s="102"/>
      <c r="M164" s="102"/>
      <c r="N164" s="103"/>
      <c r="O164" s="122"/>
    </row>
    <row r="165" spans="1:15" x14ac:dyDescent="0.2">
      <c r="A165" s="2" t="s">
        <v>108</v>
      </c>
      <c r="B165" s="1"/>
      <c r="C165" s="1">
        <v>177938</v>
      </c>
      <c r="D165" s="1">
        <v>195770</v>
      </c>
      <c r="E165" s="1">
        <v>191102</v>
      </c>
      <c r="F165" s="1">
        <v>189648</v>
      </c>
      <c r="H165" s="1" t="s">
        <v>201</v>
      </c>
      <c r="I165" s="1">
        <v>177938</v>
      </c>
      <c r="J165" s="142">
        <v>5.5834981633229308E-3</v>
      </c>
      <c r="L165" s="102">
        <v>1000</v>
      </c>
      <c r="M165" s="102">
        <v>1</v>
      </c>
      <c r="N165" s="103">
        <v>172108</v>
      </c>
      <c r="O165" s="122">
        <v>176950</v>
      </c>
    </row>
    <row r="166" spans="1:15" x14ac:dyDescent="0.2">
      <c r="A166" s="2" t="s">
        <v>110</v>
      </c>
      <c r="B166" s="1"/>
      <c r="C166" s="1">
        <v>181741</v>
      </c>
      <c r="D166" s="1">
        <v>201328</v>
      </c>
      <c r="E166" s="1">
        <v>193818</v>
      </c>
      <c r="F166" s="1">
        <v>194114</v>
      </c>
      <c r="H166" s="1" t="s">
        <v>201</v>
      </c>
      <c r="I166" s="1">
        <v>181741</v>
      </c>
      <c r="J166" s="142">
        <v>4.1327565154454238E-3</v>
      </c>
      <c r="L166" s="102">
        <v>1000</v>
      </c>
      <c r="M166" s="102">
        <v>2</v>
      </c>
      <c r="N166" s="103">
        <v>176562</v>
      </c>
      <c r="O166" s="122">
        <v>180993</v>
      </c>
    </row>
    <row r="167" spans="1:15" x14ac:dyDescent="0.2">
      <c r="A167" s="2" t="s">
        <v>111</v>
      </c>
      <c r="B167" s="1"/>
      <c r="C167" s="1">
        <v>183580</v>
      </c>
      <c r="D167" s="1">
        <v>202237</v>
      </c>
      <c r="E167" s="1">
        <v>196965</v>
      </c>
      <c r="F167" s="1">
        <v>195891</v>
      </c>
      <c r="H167" s="1" t="s">
        <v>201</v>
      </c>
      <c r="I167" s="1">
        <v>183580</v>
      </c>
      <c r="J167" s="142">
        <v>4.4977511244377322E-3</v>
      </c>
      <c r="L167" s="102">
        <v>1000</v>
      </c>
      <c r="M167" s="102">
        <v>3</v>
      </c>
      <c r="N167" s="103">
        <v>178199</v>
      </c>
      <c r="O167" s="122">
        <v>182758</v>
      </c>
    </row>
    <row r="168" spans="1:15" x14ac:dyDescent="0.2">
      <c r="A168" s="2" t="s">
        <v>112</v>
      </c>
      <c r="B168" s="1"/>
      <c r="C168" s="1">
        <v>181537</v>
      </c>
      <c r="D168" s="1">
        <v>200314</v>
      </c>
      <c r="E168" s="1">
        <v>194970</v>
      </c>
      <c r="F168" s="1">
        <v>191300</v>
      </c>
      <c r="H168" s="1" t="s">
        <v>201</v>
      </c>
      <c r="I168" s="1">
        <v>181537</v>
      </c>
      <c r="J168" s="142">
        <v>3.7487766713295567E-3</v>
      </c>
      <c r="L168" s="102">
        <v>1000</v>
      </c>
      <c r="M168" s="102">
        <v>4</v>
      </c>
      <c r="N168" s="103">
        <v>176515</v>
      </c>
      <c r="O168" s="122">
        <v>180859</v>
      </c>
    </row>
    <row r="169" spans="1:15" x14ac:dyDescent="0.2">
      <c r="A169" s="2" t="s">
        <v>113</v>
      </c>
      <c r="B169" s="1"/>
      <c r="C169" s="1">
        <v>179968</v>
      </c>
      <c r="D169" s="1">
        <v>197775</v>
      </c>
      <c r="E169" s="1">
        <v>193433</v>
      </c>
      <c r="F169" s="1">
        <v>190752</v>
      </c>
      <c r="H169" s="1" t="s">
        <v>201</v>
      </c>
      <c r="I169" s="1">
        <v>179968</v>
      </c>
      <c r="J169" s="142">
        <v>4.5211489299947782E-3</v>
      </c>
      <c r="L169" s="102">
        <v>1000</v>
      </c>
      <c r="M169" s="102">
        <v>5</v>
      </c>
      <c r="N169" s="103">
        <v>174979</v>
      </c>
      <c r="O169" s="122">
        <v>179158</v>
      </c>
    </row>
    <row r="170" spans="1:15" x14ac:dyDescent="0.2">
      <c r="A170" s="2" t="s">
        <v>114</v>
      </c>
      <c r="B170" s="1"/>
      <c r="C170" s="1">
        <v>189500</v>
      </c>
      <c r="D170" s="1">
        <v>208832</v>
      </c>
      <c r="E170" s="1">
        <v>203644</v>
      </c>
      <c r="F170" s="1">
        <v>202924</v>
      </c>
      <c r="H170" s="1" t="s">
        <v>201</v>
      </c>
      <c r="I170" s="1">
        <v>189500</v>
      </c>
      <c r="J170" s="142">
        <v>3.5056503457990829E-3</v>
      </c>
      <c r="L170" s="102">
        <v>1000</v>
      </c>
      <c r="M170" s="102">
        <v>6</v>
      </c>
      <c r="N170" s="103">
        <v>184994</v>
      </c>
      <c r="O170" s="122">
        <v>188838</v>
      </c>
    </row>
    <row r="171" spans="1:15" x14ac:dyDescent="0.2">
      <c r="A171" s="2" t="s">
        <v>115</v>
      </c>
      <c r="B171" s="1"/>
      <c r="C171" s="1">
        <v>178964</v>
      </c>
      <c r="D171" s="1">
        <v>195376</v>
      </c>
      <c r="E171" s="1">
        <v>190799</v>
      </c>
      <c r="F171" s="1">
        <v>188451</v>
      </c>
      <c r="H171" s="1" t="s">
        <v>201</v>
      </c>
      <c r="I171" s="1">
        <v>178964</v>
      </c>
      <c r="J171" s="142">
        <v>4.3718607065690307E-3</v>
      </c>
      <c r="L171" s="102">
        <v>1000</v>
      </c>
      <c r="M171" s="102">
        <v>7</v>
      </c>
      <c r="N171" s="103">
        <v>173816</v>
      </c>
      <c r="O171" s="122">
        <v>178185</v>
      </c>
    </row>
    <row r="172" spans="1:15" x14ac:dyDescent="0.2">
      <c r="A172" s="2" t="s">
        <v>116</v>
      </c>
      <c r="B172" s="1"/>
      <c r="C172" s="1">
        <v>178423</v>
      </c>
      <c r="D172" s="1">
        <v>196616</v>
      </c>
      <c r="E172" s="1">
        <v>191027</v>
      </c>
      <c r="F172" s="1">
        <v>188088</v>
      </c>
      <c r="H172" s="1" t="s">
        <v>201</v>
      </c>
      <c r="I172" s="1">
        <v>178423</v>
      </c>
      <c r="J172" s="142">
        <v>5.4209093829067356E-3</v>
      </c>
      <c r="L172" s="102">
        <v>1000</v>
      </c>
      <c r="M172" s="102">
        <v>8</v>
      </c>
      <c r="N172" s="103">
        <v>173096</v>
      </c>
      <c r="O172" s="122">
        <v>177461</v>
      </c>
    </row>
    <row r="173" spans="1:15" x14ac:dyDescent="0.2">
      <c r="A173" s="2" t="s">
        <v>117</v>
      </c>
      <c r="B173" s="1"/>
      <c r="C173" s="1">
        <v>181807</v>
      </c>
      <c r="D173" s="1">
        <v>198906</v>
      </c>
      <c r="E173" s="1">
        <v>194706</v>
      </c>
      <c r="F173" s="1">
        <v>193166</v>
      </c>
      <c r="H173" s="1" t="s">
        <v>201</v>
      </c>
      <c r="I173" s="1">
        <v>181807</v>
      </c>
      <c r="J173" s="142">
        <v>4.4308168282645166E-3</v>
      </c>
      <c r="L173" s="102">
        <v>1000</v>
      </c>
      <c r="M173" s="102">
        <v>9</v>
      </c>
      <c r="N173" s="103">
        <v>176885</v>
      </c>
      <c r="O173" s="122">
        <v>181005</v>
      </c>
    </row>
    <row r="174" spans="1:15" x14ac:dyDescent="0.2">
      <c r="A174" s="2" t="s">
        <v>109</v>
      </c>
      <c r="B174" s="1"/>
      <c r="C174" s="1">
        <v>177689</v>
      </c>
      <c r="D174" s="1">
        <v>197268</v>
      </c>
      <c r="E174" s="1">
        <v>191553</v>
      </c>
      <c r="F174" s="1">
        <v>189152</v>
      </c>
      <c r="H174" s="1" t="s">
        <v>201</v>
      </c>
      <c r="I174" s="1">
        <v>177689</v>
      </c>
      <c r="J174" s="142">
        <v>4.4487908559540656E-3</v>
      </c>
      <c r="L174" s="102">
        <v>1000</v>
      </c>
      <c r="M174" s="102">
        <v>10</v>
      </c>
      <c r="N174" s="103">
        <v>172251</v>
      </c>
      <c r="O174" s="122">
        <v>176902</v>
      </c>
    </row>
    <row r="175" spans="1:15" x14ac:dyDescent="0.2">
      <c r="B175" s="1"/>
      <c r="H175" s="1"/>
      <c r="J175" s="142"/>
      <c r="L175" s="102"/>
      <c r="M175" s="102"/>
      <c r="N175" s="103"/>
      <c r="O175" s="122"/>
    </row>
    <row r="176" spans="1:15" x14ac:dyDescent="0.2">
      <c r="A176" s="2" t="s">
        <v>128</v>
      </c>
      <c r="B176" s="1"/>
      <c r="C176" s="1">
        <v>357744</v>
      </c>
      <c r="D176" s="1">
        <v>392559</v>
      </c>
      <c r="E176" s="1">
        <v>390268</v>
      </c>
      <c r="F176" s="1">
        <v>382140</v>
      </c>
      <c r="H176" s="1" t="s">
        <v>201</v>
      </c>
      <c r="I176" s="1">
        <v>357744</v>
      </c>
      <c r="J176" s="142">
        <v>4.2105972311112794E-3</v>
      </c>
      <c r="L176" s="102">
        <v>2000</v>
      </c>
      <c r="M176" s="17">
        <v>1</v>
      </c>
      <c r="N176" s="103">
        <v>346932</v>
      </c>
      <c r="O176" s="122">
        <v>356244</v>
      </c>
    </row>
    <row r="177" spans="1:15" x14ac:dyDescent="0.2">
      <c r="A177" s="2" t="s">
        <v>130</v>
      </c>
      <c r="B177" s="1"/>
      <c r="C177" s="1">
        <v>371171</v>
      </c>
      <c r="D177" s="1">
        <v>406062</v>
      </c>
      <c r="E177" s="1">
        <v>404554</v>
      </c>
      <c r="F177" s="1">
        <v>396652</v>
      </c>
      <c r="H177" s="1" t="s">
        <v>201</v>
      </c>
      <c r="I177" s="1">
        <v>371171</v>
      </c>
      <c r="J177" s="142">
        <v>3.6015671684164197E-3</v>
      </c>
      <c r="L177" s="102">
        <v>2000</v>
      </c>
      <c r="M177" s="102">
        <v>2</v>
      </c>
      <c r="N177" s="103">
        <v>361366</v>
      </c>
      <c r="O177" s="122">
        <v>369839</v>
      </c>
    </row>
    <row r="178" spans="1:15" x14ac:dyDescent="0.2">
      <c r="A178" s="2" t="s">
        <v>131</v>
      </c>
      <c r="B178" s="1"/>
      <c r="C178" s="1">
        <v>366117</v>
      </c>
      <c r="D178" s="1">
        <v>401447</v>
      </c>
      <c r="E178" s="1">
        <v>398281</v>
      </c>
      <c r="F178" s="1">
        <v>389980</v>
      </c>
      <c r="H178" s="1" t="s">
        <v>201</v>
      </c>
      <c r="I178" s="1">
        <v>366117</v>
      </c>
      <c r="J178" s="142">
        <v>4.2984501440130884E-3</v>
      </c>
      <c r="L178" s="102">
        <v>2000</v>
      </c>
      <c r="M178" s="102">
        <v>3</v>
      </c>
      <c r="N178" s="103">
        <v>356196</v>
      </c>
      <c r="O178" s="122">
        <v>364550</v>
      </c>
    </row>
    <row r="179" spans="1:15" x14ac:dyDescent="0.2">
      <c r="A179" s="2" t="s">
        <v>132</v>
      </c>
      <c r="B179" s="1"/>
      <c r="C179" s="1">
        <v>358454</v>
      </c>
      <c r="D179" s="1">
        <v>396542</v>
      </c>
      <c r="E179" s="1">
        <v>390723</v>
      </c>
      <c r="F179" s="1">
        <v>383712</v>
      </c>
      <c r="H179" s="1" t="s">
        <v>201</v>
      </c>
      <c r="I179" s="1">
        <v>358454</v>
      </c>
      <c r="J179" s="142">
        <v>4.1178316115006997E-3</v>
      </c>
      <c r="L179" s="102">
        <v>2000</v>
      </c>
      <c r="M179" s="102">
        <v>4</v>
      </c>
      <c r="N179" s="103">
        <v>348109</v>
      </c>
      <c r="O179" s="122">
        <v>356984</v>
      </c>
    </row>
    <row r="180" spans="1:15" x14ac:dyDescent="0.2">
      <c r="A180" s="2" t="s">
        <v>133</v>
      </c>
      <c r="B180" s="1"/>
      <c r="C180" s="1">
        <v>367123</v>
      </c>
      <c r="D180" s="1">
        <v>400944</v>
      </c>
      <c r="E180" s="1">
        <v>396713</v>
      </c>
      <c r="F180" s="1">
        <v>388657</v>
      </c>
      <c r="H180" s="1" t="s">
        <v>201</v>
      </c>
      <c r="I180" s="1">
        <v>367123</v>
      </c>
      <c r="J180" s="142">
        <v>4.2838736503472141E-3</v>
      </c>
      <c r="L180" s="102">
        <v>2000</v>
      </c>
      <c r="M180" s="102">
        <v>5</v>
      </c>
      <c r="N180" s="103">
        <v>356722</v>
      </c>
      <c r="O180" s="122">
        <v>365557</v>
      </c>
    </row>
    <row r="181" spans="1:15" x14ac:dyDescent="0.2">
      <c r="A181" s="2" t="s">
        <v>134</v>
      </c>
      <c r="B181" s="1"/>
      <c r="C181" s="1">
        <v>366550</v>
      </c>
      <c r="D181" s="1">
        <v>401952</v>
      </c>
      <c r="E181" s="1">
        <v>399909</v>
      </c>
      <c r="F181" s="1">
        <v>389302</v>
      </c>
      <c r="H181" s="1" t="s">
        <v>201</v>
      </c>
      <c r="I181" s="1">
        <v>366550</v>
      </c>
      <c r="J181" s="142">
        <v>3.8560340908468937E-3</v>
      </c>
      <c r="L181" s="102">
        <v>2000</v>
      </c>
      <c r="M181" s="102">
        <v>6</v>
      </c>
      <c r="N181" s="103">
        <v>356685</v>
      </c>
      <c r="O181" s="122">
        <v>365142</v>
      </c>
    </row>
    <row r="182" spans="1:15" x14ac:dyDescent="0.2">
      <c r="A182" s="2" t="s">
        <v>135</v>
      </c>
      <c r="B182" s="1"/>
      <c r="C182" s="1">
        <v>362372</v>
      </c>
      <c r="D182" s="1">
        <v>399551</v>
      </c>
      <c r="E182" s="1">
        <v>399496</v>
      </c>
      <c r="F182" s="1">
        <v>387190</v>
      </c>
      <c r="H182" s="1" t="s">
        <v>201</v>
      </c>
      <c r="I182" s="1">
        <v>362372</v>
      </c>
      <c r="J182" s="142">
        <v>4.2901802540851186E-3</v>
      </c>
      <c r="L182" s="102">
        <v>2000</v>
      </c>
      <c r="M182" s="102">
        <v>7</v>
      </c>
      <c r="N182" s="103">
        <v>351981</v>
      </c>
      <c r="O182" s="122">
        <v>360824</v>
      </c>
    </row>
    <row r="183" spans="1:15" x14ac:dyDescent="0.2">
      <c r="A183" s="2" t="s">
        <v>136</v>
      </c>
      <c r="B183" s="1"/>
      <c r="C183" s="1">
        <v>373373</v>
      </c>
      <c r="D183" s="1">
        <v>409167</v>
      </c>
      <c r="E183" s="1">
        <v>407803</v>
      </c>
      <c r="F183" s="1">
        <v>397519</v>
      </c>
      <c r="H183" s="1" t="s">
        <v>201</v>
      </c>
      <c r="I183" s="1">
        <v>373373</v>
      </c>
      <c r="J183" s="142">
        <v>4.2334702352615494E-3</v>
      </c>
      <c r="L183" s="102">
        <v>2000</v>
      </c>
      <c r="M183" s="102">
        <v>8</v>
      </c>
      <c r="N183" s="103">
        <v>363229</v>
      </c>
      <c r="O183" s="122">
        <v>371799</v>
      </c>
    </row>
    <row r="184" spans="1:15" x14ac:dyDescent="0.2">
      <c r="A184" s="2" t="s">
        <v>137</v>
      </c>
      <c r="B184" s="1"/>
      <c r="C184" s="1">
        <v>357401</v>
      </c>
      <c r="D184" s="1">
        <v>393327</v>
      </c>
      <c r="E184" s="1">
        <v>389884</v>
      </c>
      <c r="F184" s="1">
        <v>379936</v>
      </c>
      <c r="H184" s="1" t="s">
        <v>201</v>
      </c>
      <c r="I184" s="1">
        <v>357401</v>
      </c>
      <c r="J184" s="142">
        <v>4.7171535155163813E-3</v>
      </c>
      <c r="L184" s="102">
        <v>2000</v>
      </c>
      <c r="M184" s="102">
        <v>9</v>
      </c>
      <c r="N184" s="103">
        <v>346425</v>
      </c>
      <c r="O184" s="122">
        <v>355723</v>
      </c>
    </row>
    <row r="185" spans="1:15" x14ac:dyDescent="0.2">
      <c r="A185" s="2" t="s">
        <v>129</v>
      </c>
      <c r="B185" s="1"/>
      <c r="C185" s="1">
        <v>368348</v>
      </c>
      <c r="D185" s="1">
        <v>403163</v>
      </c>
      <c r="E185" s="1">
        <v>403041</v>
      </c>
      <c r="F185" s="1">
        <v>390938</v>
      </c>
      <c r="H185" s="1" t="s">
        <v>201</v>
      </c>
      <c r="I185" s="1">
        <v>368348</v>
      </c>
      <c r="J185" s="142">
        <v>3.1619512796240423E-2</v>
      </c>
      <c r="L185" s="102">
        <v>2000</v>
      </c>
      <c r="M185" s="17">
        <v>10</v>
      </c>
      <c r="N185" s="103">
        <v>348204</v>
      </c>
      <c r="O185" s="122">
        <v>357058</v>
      </c>
    </row>
    <row r="186" spans="1:15" x14ac:dyDescent="0.2">
      <c r="B186" s="1"/>
      <c r="H186" s="1"/>
      <c r="L186" s="114"/>
      <c r="M186" s="61"/>
      <c r="N186" s="115"/>
      <c r="O186" s="124"/>
    </row>
    <row r="187" spans="1:15" x14ac:dyDescent="0.2">
      <c r="B187" s="1"/>
      <c r="H187" s="1"/>
      <c r="L187" s="10"/>
      <c r="M187" s="10"/>
      <c r="N187" s="10"/>
      <c r="O187" s="10"/>
    </row>
    <row r="188" spans="1:15" x14ac:dyDescent="0.2">
      <c r="B188" s="1"/>
      <c r="H188" s="1"/>
    </row>
  </sheetData>
  <mergeCells count="2">
    <mergeCell ref="C2:J2"/>
    <mergeCell ref="L2:O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Table4</vt:lpstr>
      <vt:lpstr>Table5</vt:lpstr>
      <vt:lpstr>Table6</vt:lpstr>
      <vt:lpstr>Table7</vt:lpstr>
      <vt:lpstr>Sumário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_Hemmelmayr, Schmid, Blum - 2012 - Variable neighbourhood search for the variable sized bin packing problem.pdf</dc:title>
  <dc:creator>Afonso Pires</dc:creator>
  <cp:lastModifiedBy>Afonso Pires</cp:lastModifiedBy>
  <dcterms:created xsi:type="dcterms:W3CDTF">2025-04-17T21:22:45Z</dcterms:created>
  <dcterms:modified xsi:type="dcterms:W3CDTF">2025-04-22T16:51:28Z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2025-04-17T00:00:00Z</vt:filetime>
  </property>
  <property fmtid="{D5CDD505-2E9C-101B-9397-08002B2CF9AE}" pid="3" name="LastSaved">
    <vt:filetime>2025-04-17T00:00:00Z</vt:filetime>
  </property>
  <property fmtid="{D5CDD505-2E9C-101B-9397-08002B2CF9AE}" pid="4" name="Producer">
    <vt:lpwstr>Microsoft: Print To PDF</vt:lpwstr>
  </property>
</Properties>
</file>