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6e416066c00748/BMMF/Cálculo dos injetores/M2_v2/tests/"/>
    </mc:Choice>
  </mc:AlternateContent>
  <xr:revisionPtr revIDLastSave="34" documentId="8_{490B28CF-56AC-4F4A-8FEC-2FED976CD689}" xr6:coauthVersionLast="47" xr6:coauthVersionMax="47" xr10:uidLastSave="{1420EC7E-DECB-4E67-812C-883755BBCFB7}"/>
  <bookViews>
    <workbookView xWindow="-110" yWindow="-110" windowWidth="19420" windowHeight="10420" xr2:uid="{B6465CFB-83AE-4A0C-B725-65FD0CEF3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5" i="1"/>
  <c r="D25" i="1" s="1"/>
  <c r="E27" i="1"/>
  <c r="F26" i="1"/>
  <c r="F25" i="1"/>
  <c r="E25" i="1"/>
  <c r="F17" i="1"/>
  <c r="B17" i="1"/>
  <c r="D10" i="1"/>
  <c r="D9" i="1"/>
  <c r="D8" i="1"/>
  <c r="D5" i="1"/>
  <c r="D4" i="1"/>
  <c r="D3" i="1"/>
  <c r="D27" i="1" l="1"/>
  <c r="D11" i="1"/>
  <c r="D6" i="1"/>
  <c r="E6" i="1" s="1"/>
  <c r="D13" i="1" l="1"/>
  <c r="E13" i="1" s="1"/>
  <c r="E11" i="1"/>
  <c r="B18" i="1" l="1"/>
  <c r="B19" i="1"/>
  <c r="F18" i="1" l="1"/>
  <c r="D17" i="1"/>
  <c r="B21" i="1"/>
  <c r="E17" i="1"/>
  <c r="E19" i="1"/>
  <c r="D19" i="1"/>
  <c r="B29" i="1"/>
</calcChain>
</file>

<file path=xl/sharedStrings.xml><?xml version="1.0" encoding="utf-8"?>
<sst xmlns="http://schemas.openxmlformats.org/spreadsheetml/2006/main" count="44" uniqueCount="23">
  <si>
    <t>v1</t>
  </si>
  <si>
    <t>v2</t>
  </si>
  <si>
    <t>razão</t>
  </si>
  <si>
    <t>v3</t>
  </si>
  <si>
    <t>h1</t>
  </si>
  <si>
    <t>h2</t>
  </si>
  <si>
    <t>h3</t>
  </si>
  <si>
    <t>h_avg</t>
  </si>
  <si>
    <t>-</t>
  </si>
  <si>
    <t>v_avg</t>
  </si>
  <si>
    <t>tot_avg</t>
  </si>
  <si>
    <t>Medida</t>
  </si>
  <si>
    <t>transition</t>
  </si>
  <si>
    <t>nozzle</t>
  </si>
  <si>
    <t>swirl</t>
  </si>
  <si>
    <t>Medido</t>
  </si>
  <si>
    <t>total</t>
  </si>
  <si>
    <t>BigS</t>
  </si>
  <si>
    <t>Middle</t>
  </si>
  <si>
    <t>SmallS</t>
  </si>
  <si>
    <t>Ox_stage</t>
  </si>
  <si>
    <t>lengths</t>
  </si>
  <si>
    <t>F_stage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</si>
</sst>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0" fontId="1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DE4F-5035-4606-B0BC-4EDF38E9D5BB}">
  <dimension ref="A2:F29"/>
  <sheetViews>
    <sheetView tabSelected="1" topLeftCell="A13" workbookViewId="0">
      <selection activeCell="I30" sqref="I30"/>
    </sheetView>
  </sheetViews>
  <sheetFormatPr defaultRowHeight="14.4" x14ac:dyDescent="0.3"/>
  <cols>
    <col min="1" max="1" width="8.88671875" style="1"/>
    <col min="2" max="2" width="18.6640625" style="1" customWidth="1"/>
    <col min="3" max="3" width="18" style="1" customWidth="1"/>
    <col min="4" max="4" width="12" style="1" bestFit="1" customWidth="1"/>
    <col min="5" max="16384" width="8.88671875" style="1"/>
  </cols>
  <sheetData>
    <row r="2" spans="1:6" x14ac:dyDescent="0.3">
      <c r="B2" s="2" t="s">
        <v>11</v>
      </c>
      <c r="C2" s="2" t="s">
        <v>15</v>
      </c>
      <c r="D2" s="2" t="s">
        <v>2</v>
      </c>
    </row>
    <row r="3" spans="1:6" x14ac:dyDescent="0.3">
      <c r="A3" s="2" t="s">
        <v>0</v>
      </c>
      <c r="B3" s="3">
        <v>25.8</v>
      </c>
      <c r="C3" s="3">
        <v>32</v>
      </c>
      <c r="D3" s="4">
        <f>B3/C3</f>
        <v>0.80625000000000002</v>
      </c>
    </row>
    <row r="4" spans="1:6" x14ac:dyDescent="0.3">
      <c r="A4" s="2" t="s">
        <v>1</v>
      </c>
      <c r="B4" s="3">
        <v>10.5</v>
      </c>
      <c r="C4" s="3">
        <v>13</v>
      </c>
      <c r="D4" s="4">
        <f>B4/C4</f>
        <v>0.80769230769230771</v>
      </c>
    </row>
    <row r="5" spans="1:6" x14ac:dyDescent="0.3">
      <c r="A5" s="2" t="s">
        <v>3</v>
      </c>
      <c r="B5" s="3">
        <v>12</v>
      </c>
      <c r="C5" s="3">
        <v>14.5</v>
      </c>
      <c r="D5" s="4">
        <f>B5/C5</f>
        <v>0.82758620689655171</v>
      </c>
    </row>
    <row r="6" spans="1:6" x14ac:dyDescent="0.3">
      <c r="A6" s="2" t="s">
        <v>9</v>
      </c>
      <c r="B6" s="3" t="s">
        <v>8</v>
      </c>
      <c r="C6" s="3" t="s">
        <v>8</v>
      </c>
      <c r="D6" s="5">
        <f>AVERAGE(D3:D5)</f>
        <v>0.81384283819628644</v>
      </c>
      <c r="E6" s="4">
        <f>ROUND(D6,2)</f>
        <v>0.81</v>
      </c>
    </row>
    <row r="7" spans="1:6" x14ac:dyDescent="0.3">
      <c r="A7" s="2"/>
      <c r="B7" s="2" t="s">
        <v>11</v>
      </c>
      <c r="C7" s="2" t="s">
        <v>15</v>
      </c>
    </row>
    <row r="8" spans="1:6" x14ac:dyDescent="0.3">
      <c r="A8" s="2" t="s">
        <v>4</v>
      </c>
      <c r="B8" s="3">
        <v>14</v>
      </c>
      <c r="C8" s="3">
        <v>16.7</v>
      </c>
      <c r="D8" s="4">
        <f t="shared" ref="D8:D10" si="0">B8/C8</f>
        <v>0.83832335329341323</v>
      </c>
    </row>
    <row r="9" spans="1:6" x14ac:dyDescent="0.3">
      <c r="A9" s="2" t="s">
        <v>5</v>
      </c>
      <c r="B9" s="3">
        <v>5.4</v>
      </c>
      <c r="C9" s="3">
        <v>6</v>
      </c>
      <c r="D9" s="4">
        <f t="shared" si="0"/>
        <v>0.9</v>
      </c>
    </row>
    <row r="10" spans="1:6" x14ac:dyDescent="0.3">
      <c r="A10" s="2" t="s">
        <v>6</v>
      </c>
      <c r="B10" s="3">
        <v>10</v>
      </c>
      <c r="C10" s="3">
        <v>12</v>
      </c>
      <c r="D10" s="4">
        <f t="shared" si="0"/>
        <v>0.83333333333333337</v>
      </c>
    </row>
    <row r="11" spans="1:6" x14ac:dyDescent="0.3">
      <c r="A11" s="2" t="s">
        <v>7</v>
      </c>
      <c r="D11" s="5">
        <f t="shared" ref="D11" si="1">AVERAGE(D8:D10)</f>
        <v>0.85721889554224884</v>
      </c>
      <c r="E11" s="4">
        <f>ROUND(D11,2)</f>
        <v>0.86</v>
      </c>
    </row>
    <row r="13" spans="1:6" x14ac:dyDescent="0.3">
      <c r="A13" s="2" t="s">
        <v>10</v>
      </c>
      <c r="B13" s="1" t="s">
        <v>8</v>
      </c>
      <c r="C13" s="1" t="s">
        <v>8</v>
      </c>
      <c r="D13" s="1">
        <f>AVERAGE(D11,D6)</f>
        <v>0.83553086686926759</v>
      </c>
      <c r="E13" s="4">
        <f>ROUND(D13,2)</f>
        <v>0.84</v>
      </c>
    </row>
    <row r="14" spans="1:6" x14ac:dyDescent="0.3">
      <c r="A14" s="2"/>
      <c r="E14" s="4"/>
    </row>
    <row r="15" spans="1:6" x14ac:dyDescent="0.3">
      <c r="A15" s="2" t="s">
        <v>21</v>
      </c>
      <c r="E15" s="4"/>
    </row>
    <row r="16" spans="1:6" x14ac:dyDescent="0.3">
      <c r="A16" s="2" t="s">
        <v>20</v>
      </c>
      <c r="B16" s="2" t="s">
        <v>11</v>
      </c>
      <c r="C16" s="2" t="s">
        <v>15</v>
      </c>
      <c r="D16" s="10" t="s">
        <v>17</v>
      </c>
      <c r="E16" s="1" t="s">
        <v>18</v>
      </c>
      <c r="F16" s="1" t="s">
        <v>19</v>
      </c>
    </row>
    <row r="17" spans="1:6" x14ac:dyDescent="0.3">
      <c r="A17" s="2" t="s">
        <v>14</v>
      </c>
      <c r="B17" s="3">
        <f>12-1.6-1.7</f>
        <v>8.7000000000000011</v>
      </c>
      <c r="C17" s="1" t="s">
        <v>8</v>
      </c>
      <c r="D17" s="11">
        <f>SUM(B17:B18)</f>
        <v>10.548000000000002</v>
      </c>
      <c r="E17" s="8">
        <f>ROUND(B17+B18/2,2)</f>
        <v>9.6199999999999992</v>
      </c>
      <c r="F17" s="9">
        <f>B17</f>
        <v>8.7000000000000011</v>
      </c>
    </row>
    <row r="18" spans="1:6" x14ac:dyDescent="0.3">
      <c r="A18" s="2" t="s">
        <v>12</v>
      </c>
      <c r="B18" s="3">
        <f t="shared" ref="B18" si="2">C18*$E$13</f>
        <v>1.8480000000000001</v>
      </c>
      <c r="C18" s="3">
        <v>2.2000000000000002</v>
      </c>
      <c r="D18" s="12"/>
      <c r="E18" s="8" t="s">
        <v>8</v>
      </c>
      <c r="F18" s="6">
        <f>SUM(B18:B19)</f>
        <v>12.852</v>
      </c>
    </row>
    <row r="19" spans="1:6" x14ac:dyDescent="0.3">
      <c r="A19" s="2" t="s">
        <v>13</v>
      </c>
      <c r="B19" s="3">
        <f>C19*$E$13</f>
        <v>11.004</v>
      </c>
      <c r="C19" s="3">
        <v>13.1</v>
      </c>
      <c r="D19" s="13">
        <f>B19</f>
        <v>11.004</v>
      </c>
      <c r="E19" s="8">
        <f>ROUND(B19+B18/2,2)</f>
        <v>11.93</v>
      </c>
      <c r="F19" s="7"/>
    </row>
    <row r="21" spans="1:6" x14ac:dyDescent="0.3">
      <c r="A21" s="2" t="s">
        <v>16</v>
      </c>
      <c r="B21" s="3">
        <f>SUM(B17:B19)</f>
        <v>21.552</v>
      </c>
    </row>
    <row r="23" spans="1:6" x14ac:dyDescent="0.3">
      <c r="A23" s="2" t="s">
        <v>21</v>
      </c>
    </row>
    <row r="24" spans="1:6" x14ac:dyDescent="0.3">
      <c r="A24" s="2" t="s">
        <v>22</v>
      </c>
      <c r="B24" s="2" t="s">
        <v>11</v>
      </c>
      <c r="C24" s="2" t="s">
        <v>15</v>
      </c>
      <c r="D24" s="1" t="s">
        <v>17</v>
      </c>
      <c r="E24" s="1" t="s">
        <v>18</v>
      </c>
      <c r="F24" s="1" t="s">
        <v>19</v>
      </c>
    </row>
    <row r="25" spans="1:6" x14ac:dyDescent="0.3">
      <c r="A25" s="2" t="s">
        <v>14</v>
      </c>
      <c r="B25" s="1">
        <f>(10.5-0.7)/2</f>
        <v>4.9000000000000004</v>
      </c>
      <c r="C25" s="1" t="s">
        <v>8</v>
      </c>
      <c r="D25" s="14">
        <f>SUM(B25:B26)</f>
        <v>4.9000000000000004</v>
      </c>
      <c r="E25" s="8">
        <f>ROUND(B25+B26/2,2)</f>
        <v>4.9000000000000004</v>
      </c>
      <c r="F25" s="9">
        <f>B25</f>
        <v>4.9000000000000004</v>
      </c>
    </row>
    <row r="26" spans="1:6" x14ac:dyDescent="0.3">
      <c r="A26" s="2" t="s">
        <v>12</v>
      </c>
      <c r="B26" s="3">
        <v>0</v>
      </c>
      <c r="C26" s="3">
        <v>2.2000000000000002</v>
      </c>
      <c r="D26" s="15"/>
      <c r="E26" s="8" t="s">
        <v>8</v>
      </c>
      <c r="F26" s="6">
        <f>SUM(B26:B27)</f>
        <v>4.9000000000000004</v>
      </c>
    </row>
    <row r="27" spans="1:6" x14ac:dyDescent="0.3">
      <c r="A27" s="2" t="s">
        <v>13</v>
      </c>
      <c r="B27" s="1">
        <f>(10.5-0.7)/2</f>
        <v>4.9000000000000004</v>
      </c>
      <c r="C27" s="3">
        <v>13.1</v>
      </c>
      <c r="D27" s="16">
        <f>B27</f>
        <v>4.9000000000000004</v>
      </c>
      <c r="E27" s="8">
        <f>ROUND(B27+B26/2,2)</f>
        <v>4.9000000000000004</v>
      </c>
      <c r="F27" s="7"/>
    </row>
    <row r="29" spans="1:6" x14ac:dyDescent="0.3">
      <c r="A29" s="2" t="s">
        <v>16</v>
      </c>
      <c r="B29" s="3">
        <f>SUM(B25:B27)</f>
        <v>9.8000000000000007</v>
      </c>
    </row>
  </sheetData>
  <mergeCells count="4">
    <mergeCell ref="D17:D18"/>
    <mergeCell ref="F18:F19"/>
    <mergeCell ref="D25:D26"/>
    <mergeCell ref="F26:F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Goulart</dc:creator>
  <cp:lastModifiedBy>Alexandre Goulart</cp:lastModifiedBy>
  <dcterms:created xsi:type="dcterms:W3CDTF">2022-09-27T15:39:01Z</dcterms:created>
  <dcterms:modified xsi:type="dcterms:W3CDTF">2022-09-27T19:53:59Z</dcterms:modified>
</cp:coreProperties>
</file>