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-eco\Downloads\"/>
    </mc:Choice>
  </mc:AlternateContent>
  <xr:revisionPtr revIDLastSave="0" documentId="13_ncr:1_{A6DCCEDE-2ECD-49A8-B78D-934F42019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J13" i="1"/>
  <c r="K13" i="1"/>
  <c r="L13" i="1"/>
  <c r="I13" i="1"/>
  <c r="J21" i="1"/>
  <c r="L19" i="1"/>
  <c r="L18" i="1"/>
  <c r="K19" i="1"/>
  <c r="K18" i="1"/>
  <c r="J19" i="1"/>
  <c r="J18" i="1"/>
  <c r="L20" i="1" l="1"/>
  <c r="K20" i="1"/>
  <c r="J20" i="1"/>
  <c r="M18" i="1"/>
  <c r="M19" i="1"/>
</calcChain>
</file>

<file path=xl/sharedStrings.xml><?xml version="1.0" encoding="utf-8"?>
<sst xmlns="http://schemas.openxmlformats.org/spreadsheetml/2006/main" count="37" uniqueCount="31">
  <si>
    <t>Anterior</t>
  </si>
  <si>
    <t>Central</t>
  </si>
  <si>
    <t>Posterior</t>
  </si>
  <si>
    <t>A1</t>
  </si>
  <si>
    <t>A2</t>
  </si>
  <si>
    <t>A3</t>
  </si>
  <si>
    <t>A4</t>
  </si>
  <si>
    <t>C1</t>
  </si>
  <si>
    <t>C2</t>
  </si>
  <si>
    <t>C3</t>
  </si>
  <si>
    <t>C4</t>
  </si>
  <si>
    <t>P1</t>
  </si>
  <si>
    <t>P2</t>
  </si>
  <si>
    <t>P3</t>
  </si>
  <si>
    <t>P4</t>
  </si>
  <si>
    <t>Compartimentos</t>
  </si>
  <si>
    <t>Peso</t>
  </si>
  <si>
    <t>Volume</t>
  </si>
  <si>
    <t>Lucro</t>
  </si>
  <si>
    <t>PROPORÇÃO</t>
  </si>
  <si>
    <t>OCUPAÇÕES/LUCRO</t>
  </si>
  <si>
    <t>SOLUÇÃO</t>
  </si>
  <si>
    <t>PARAMETROS DE ENTRADA</t>
  </si>
  <si>
    <t>PESO</t>
  </si>
  <si>
    <t>VOLUME</t>
  </si>
  <si>
    <t>CARGA</t>
  </si>
  <si>
    <t>LUCRO</t>
  </si>
  <si>
    <t>COMP.</t>
  </si>
  <si>
    <t>SIMULAÇÃO PROBLEMA DAS CARGAS AVIÃO</t>
  </si>
  <si>
    <t>OBS: SÓ ALTERE AS CÉLULAS PINTADAS DE AZUL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</si>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</sst>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8" xfId="0" applyBorder="1"/>
    <xf numFmtId="0" fontId="3" fillId="0" borderId="1" xfId="0" applyFont="1" applyBorder="1"/>
    <xf numFmtId="2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/>
    <xf numFmtId="0" fontId="2" fillId="0" borderId="11" xfId="0" applyFont="1" applyBorder="1"/>
    <xf numFmtId="2" fontId="0" fillId="0" borderId="11" xfId="0" applyNumberFormat="1" applyBorder="1"/>
    <xf numFmtId="0" fontId="2" fillId="0" borderId="1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showGridLines="0" tabSelected="1" topLeftCell="A4" zoomScale="175" zoomScaleNormal="175" workbookViewId="0">
      <selection activeCell="J13" sqref="J13"/>
    </sheetView>
  </sheetViews>
  <sheetFormatPr defaultRowHeight="15" x14ac:dyDescent="0.25"/>
  <cols>
    <col min="2" max="2" width="5.5703125" customWidth="1"/>
    <col min="3" max="3" width="9.140625" style="5"/>
    <col min="4" max="4" width="5.5703125" style="5" bestFit="1" customWidth="1"/>
    <col min="5" max="5" width="8.85546875" style="5" bestFit="1" customWidth="1"/>
    <col min="6" max="6" width="12.28515625" style="5" bestFit="1" customWidth="1"/>
    <col min="9" max="9" width="17.140625" customWidth="1"/>
    <col min="10" max="12" width="9.5703125" bestFit="1" customWidth="1"/>
    <col min="13" max="13" width="9.5703125" customWidth="1"/>
  </cols>
  <sheetData>
    <row r="2" spans="2:14" x14ac:dyDescent="0.25">
      <c r="E2" s="7" t="s">
        <v>29</v>
      </c>
    </row>
    <row r="4" spans="2:14" ht="21.75" thickBot="1" x14ac:dyDescent="0.4">
      <c r="B4" s="32" t="s">
        <v>28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x14ac:dyDescent="0.25">
      <c r="B5" s="9"/>
      <c r="C5" s="10"/>
      <c r="D5" s="10"/>
      <c r="E5" s="10"/>
      <c r="F5" s="10"/>
      <c r="G5" s="11"/>
      <c r="H5" s="9"/>
      <c r="I5" s="17"/>
      <c r="J5" s="17"/>
      <c r="K5" s="17"/>
      <c r="L5" s="17"/>
      <c r="M5" s="17"/>
      <c r="N5" s="11"/>
    </row>
    <row r="6" spans="2:14" x14ac:dyDescent="0.25">
      <c r="B6" s="12"/>
      <c r="C6" s="3" t="s">
        <v>27</v>
      </c>
      <c r="D6" s="3" t="s">
        <v>23</v>
      </c>
      <c r="E6" s="3" t="s">
        <v>24</v>
      </c>
      <c r="F6" s="3" t="s">
        <v>19</v>
      </c>
      <c r="G6" s="13"/>
      <c r="H6" s="12"/>
      <c r="I6" s="30" t="s">
        <v>21</v>
      </c>
      <c r="J6" s="30"/>
      <c r="K6" s="30"/>
      <c r="L6" s="30"/>
      <c r="M6" s="22"/>
      <c r="N6" s="13"/>
    </row>
    <row r="7" spans="2:14" x14ac:dyDescent="0.25">
      <c r="B7" s="12"/>
      <c r="C7" s="3" t="s">
        <v>0</v>
      </c>
      <c r="D7" s="4">
        <v>12</v>
      </c>
      <c r="E7" s="4">
        <v>600</v>
      </c>
      <c r="F7" s="8">
        <f>D7/SUM(D7:D9)</f>
        <v>0.3</v>
      </c>
      <c r="G7" s="13"/>
      <c r="H7" s="12"/>
      <c r="I7" s="3" t="s">
        <v>3</v>
      </c>
      <c r="J7" s="3" t="s">
        <v>4</v>
      </c>
      <c r="K7" s="3" t="s">
        <v>5</v>
      </c>
      <c r="L7" s="3" t="s">
        <v>6</v>
      </c>
      <c r="M7" s="23"/>
      <c r="N7" s="13"/>
    </row>
    <row r="8" spans="2:14" x14ac:dyDescent="0.25">
      <c r="B8" s="12"/>
      <c r="C8" s="3" t="s">
        <v>1</v>
      </c>
      <c r="D8" s="4">
        <v>18</v>
      </c>
      <c r="E8" s="4">
        <v>700</v>
      </c>
      <c r="F8" s="8">
        <f>D8/SUM(D7:D9)</f>
        <v>0.45</v>
      </c>
      <c r="G8" s="13"/>
      <c r="H8" s="12"/>
      <c r="I8" s="21"/>
      <c r="J8" s="21"/>
      <c r="K8" s="21"/>
      <c r="L8" s="21"/>
      <c r="M8" s="28"/>
      <c r="N8" s="13"/>
    </row>
    <row r="9" spans="2:14" x14ac:dyDescent="0.25">
      <c r="B9" s="12"/>
      <c r="C9" s="3" t="s">
        <v>2</v>
      </c>
      <c r="D9" s="4">
        <v>10</v>
      </c>
      <c r="E9" s="4">
        <v>400</v>
      </c>
      <c r="F9" s="8">
        <f>D9/SUM(D7:D9)</f>
        <v>0.25</v>
      </c>
      <c r="G9" s="13"/>
      <c r="H9" s="12"/>
      <c r="I9" s="3" t="s">
        <v>7</v>
      </c>
      <c r="J9" s="3" t="s">
        <v>8</v>
      </c>
      <c r="K9" s="3" t="s">
        <v>9</v>
      </c>
      <c r="L9" s="3" t="s">
        <v>10</v>
      </c>
      <c r="M9" s="23"/>
      <c r="N9" s="13"/>
    </row>
    <row r="10" spans="2:14" x14ac:dyDescent="0.25">
      <c r="B10" s="12"/>
      <c r="G10" s="13"/>
      <c r="H10" s="12"/>
      <c r="I10" s="21"/>
      <c r="J10" s="21"/>
      <c r="K10" s="21"/>
      <c r="L10" s="21"/>
      <c r="M10" s="28"/>
      <c r="N10" s="13"/>
    </row>
    <row r="11" spans="2:14" x14ac:dyDescent="0.25">
      <c r="B11" s="12"/>
      <c r="G11" s="13"/>
      <c r="H11" s="12"/>
      <c r="I11" s="6" t="s">
        <v>11</v>
      </c>
      <c r="J11" s="6" t="s">
        <v>12</v>
      </c>
      <c r="K11" s="6" t="s">
        <v>13</v>
      </c>
      <c r="L11" s="6" t="s">
        <v>14</v>
      </c>
      <c r="M11" s="23"/>
      <c r="N11" s="13"/>
    </row>
    <row r="12" spans="2:14" x14ac:dyDescent="0.25">
      <c r="B12" s="12"/>
      <c r="C12" s="3" t="s">
        <v>25</v>
      </c>
      <c r="D12" s="3" t="s">
        <v>23</v>
      </c>
      <c r="E12" s="3" t="s">
        <v>24</v>
      </c>
      <c r="F12" s="3" t="s">
        <v>26</v>
      </c>
      <c r="G12" s="13"/>
      <c r="H12" s="12"/>
      <c r="I12" s="21"/>
      <c r="J12" s="21"/>
      <c r="K12" s="21"/>
      <c r="L12" s="21"/>
      <c r="M12" s="28"/>
      <c r="N12" s="13"/>
    </row>
    <row r="13" spans="2:14" x14ac:dyDescent="0.25">
      <c r="B13" s="12"/>
      <c r="C13" s="4">
        <v>1</v>
      </c>
      <c r="D13" s="4">
        <v>20</v>
      </c>
      <c r="E13" s="4">
        <v>500</v>
      </c>
      <c r="F13" s="4">
        <v>320</v>
      </c>
      <c r="G13" s="13"/>
      <c r="H13" s="12"/>
      <c r="I13" s="2">
        <f>I12+I10+I8</f>
        <v>0</v>
      </c>
      <c r="J13" s="2">
        <f t="shared" ref="J13:L13" si="0">J12+J10+J8</f>
        <v>0</v>
      </c>
      <c r="K13" s="2">
        <f t="shared" si="0"/>
        <v>0</v>
      </c>
      <c r="L13" s="2">
        <f t="shared" si="0"/>
        <v>0</v>
      </c>
      <c r="M13" s="29"/>
      <c r="N13" s="13"/>
    </row>
    <row r="14" spans="2:14" x14ac:dyDescent="0.25">
      <c r="B14" s="12"/>
      <c r="C14" s="4">
        <v>2</v>
      </c>
      <c r="D14" s="4">
        <v>16</v>
      </c>
      <c r="E14" s="4">
        <v>700</v>
      </c>
      <c r="F14" s="4">
        <v>400</v>
      </c>
      <c r="G14" s="13"/>
      <c r="H14" s="12"/>
      <c r="N14" s="13"/>
    </row>
    <row r="15" spans="2:14" x14ac:dyDescent="0.25">
      <c r="B15" s="12"/>
      <c r="C15" s="4">
        <v>3</v>
      </c>
      <c r="D15" s="4">
        <v>25</v>
      </c>
      <c r="E15" s="4">
        <v>600</v>
      </c>
      <c r="F15" s="4">
        <v>360</v>
      </c>
      <c r="G15" s="13"/>
      <c r="H15" s="12"/>
      <c r="N15" s="13"/>
    </row>
    <row r="16" spans="2:14" x14ac:dyDescent="0.25">
      <c r="B16" s="12"/>
      <c r="C16" s="4">
        <v>4</v>
      </c>
      <c r="D16" s="4">
        <v>13</v>
      </c>
      <c r="E16" s="4">
        <v>400</v>
      </c>
      <c r="F16" s="4">
        <v>290</v>
      </c>
      <c r="G16" s="13"/>
      <c r="H16" s="12"/>
      <c r="I16" s="30" t="s">
        <v>20</v>
      </c>
      <c r="J16" s="30"/>
      <c r="K16" s="30"/>
      <c r="L16" s="30"/>
      <c r="M16" s="22"/>
      <c r="N16" s="13"/>
    </row>
    <row r="17" spans="2:14" x14ac:dyDescent="0.25">
      <c r="B17" s="12"/>
      <c r="G17" s="13"/>
      <c r="H17" s="12"/>
      <c r="I17" s="27" t="s">
        <v>15</v>
      </c>
      <c r="J17" s="27" t="s">
        <v>0</v>
      </c>
      <c r="K17" s="27" t="s">
        <v>1</v>
      </c>
      <c r="L17" s="27" t="s">
        <v>2</v>
      </c>
      <c r="M17" s="3" t="s">
        <v>30</v>
      </c>
      <c r="N17" s="13"/>
    </row>
    <row r="18" spans="2:14" x14ac:dyDescent="0.25">
      <c r="B18" s="12"/>
      <c r="G18" s="13"/>
      <c r="H18" s="12"/>
      <c r="I18" s="1" t="s">
        <v>16</v>
      </c>
      <c r="J18" s="20">
        <f>I8*D13+J8*D14+K8*D15+L8*D16</f>
        <v>0</v>
      </c>
      <c r="K18" s="20">
        <f>I10*D13+J10*D14+K10*D15+L10*D16</f>
        <v>0</v>
      </c>
      <c r="L18" s="20">
        <f>I12*D13+J12*D14+K12*D15+L12*D16</f>
        <v>0</v>
      </c>
      <c r="M18" s="20">
        <f>SUM(J18:L18)</f>
        <v>0</v>
      </c>
      <c r="N18" s="13"/>
    </row>
    <row r="19" spans="2:14" x14ac:dyDescent="0.25">
      <c r="B19" s="12"/>
      <c r="C19" s="31" t="s">
        <v>22</v>
      </c>
      <c r="D19" s="31"/>
      <c r="E19" s="31"/>
      <c r="F19" s="31"/>
      <c r="G19" s="13"/>
      <c r="H19" s="12"/>
      <c r="I19" s="1" t="s">
        <v>17</v>
      </c>
      <c r="J19" s="20">
        <f>I8*E13+J8*E14+K8*E15+L8*E16</f>
        <v>0</v>
      </c>
      <c r="K19" s="20">
        <f>I10*E13+J10*E14+K10*E15+L10*E16</f>
        <v>0</v>
      </c>
      <c r="L19" s="20">
        <f>I12*E13+J12*E14+K12*E15+L12*E16</f>
        <v>0</v>
      </c>
      <c r="M19" s="20">
        <f>SUM(J19:L19)</f>
        <v>0</v>
      </c>
      <c r="N19" s="13"/>
    </row>
    <row r="20" spans="2:14" x14ac:dyDescent="0.25">
      <c r="B20" s="12"/>
      <c r="C20" s="31"/>
      <c r="D20" s="31"/>
      <c r="E20" s="31"/>
      <c r="F20" s="31"/>
      <c r="G20" s="13"/>
      <c r="H20" s="12"/>
      <c r="I20" s="25" t="s">
        <v>19</v>
      </c>
      <c r="J20" s="26" t="str">
        <f>IFERROR(J18/SUM(J18:L18),"")</f>
        <v/>
      </c>
      <c r="K20" s="26" t="str">
        <f>IFERROR(K18/SUM(J18:L18),"")</f>
        <v/>
      </c>
      <c r="L20" s="26" t="str">
        <f>IFERROR(L18/SUM(J18:L18),"")</f>
        <v/>
      </c>
      <c r="M20" s="24"/>
      <c r="N20" s="13"/>
    </row>
    <row r="21" spans="2:14" x14ac:dyDescent="0.25">
      <c r="B21" s="12"/>
      <c r="G21" s="13"/>
      <c r="H21" s="12"/>
      <c r="I21" s="1" t="s">
        <v>18</v>
      </c>
      <c r="J21" s="19">
        <f>(I8+I10+I12)*F13+(J8+J10+J12)*F14+(K8+K10+K12)*F15+(L8+L10+L12)*F16</f>
        <v>0</v>
      </c>
      <c r="N21" s="13"/>
    </row>
    <row r="22" spans="2:14" ht="15.75" thickBot="1" x14ac:dyDescent="0.3">
      <c r="B22" s="14"/>
      <c r="C22" s="15"/>
      <c r="D22" s="15"/>
      <c r="E22" s="15"/>
      <c r="F22" s="15"/>
      <c r="G22" s="16"/>
      <c r="H22" s="14"/>
      <c r="I22" s="18"/>
      <c r="J22" s="18"/>
      <c r="K22" s="18"/>
      <c r="L22" s="18"/>
      <c r="M22" s="18"/>
      <c r="N22" s="16"/>
    </row>
  </sheetData>
  <mergeCells count="4">
    <mergeCell ref="I6:L6"/>
    <mergeCell ref="I16:L16"/>
    <mergeCell ref="C19:F20"/>
    <mergeCell ref="B4:N4"/>
  </mergeCells>
  <conditionalFormatting sqref="J18">
    <cfRule type="expression" dxfId="6" priority="7">
      <formula>"&gt;$D$7"</formula>
    </cfRule>
    <cfRule type="cellIs" dxfId="5" priority="6" operator="greaterThan">
      <formula>$D$7</formula>
    </cfRule>
  </conditionalFormatting>
  <conditionalFormatting sqref="K18">
    <cfRule type="cellIs" dxfId="4" priority="5" operator="greaterThan">
      <formula>$D$8</formula>
    </cfRule>
  </conditionalFormatting>
  <conditionalFormatting sqref="L18">
    <cfRule type="cellIs" dxfId="3" priority="4" operator="greaterThan">
      <formula>$D$9</formula>
    </cfRule>
  </conditionalFormatting>
  <conditionalFormatting sqref="J19">
    <cfRule type="cellIs" dxfId="2" priority="3" operator="greaterThan">
      <formula>$E$7</formula>
    </cfRule>
  </conditionalFormatting>
  <conditionalFormatting sqref="K19">
    <cfRule type="cellIs" dxfId="1" priority="2" operator="greaterThan">
      <formula>$E$8</formula>
    </cfRule>
  </conditionalFormatting>
  <conditionalFormatting sqref="L19">
    <cfRule type="cellIs" dxfId="0" priority="1" operator="greaterThan">
      <formula>$E$9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Checoli Choueiri</cp:lastModifiedBy>
  <dcterms:created xsi:type="dcterms:W3CDTF">2015-06-05T18:19:34Z</dcterms:created>
  <dcterms:modified xsi:type="dcterms:W3CDTF">2024-03-05T13:05:18Z</dcterms:modified>
</cp:coreProperties>
</file>