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Meu Drive\Arquivos\UFPR\Site\4-prog-linear\Materiais\"/>
    </mc:Choice>
  </mc:AlternateContent>
  <xr:revisionPtr revIDLastSave="0" documentId="13_ncr:1_{A415050C-03A1-44DF-B456-CD08CBF75BC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im1" sheetId="1" r:id="rId1"/>
    <sheet name="Sim2" sheetId="2" r:id="rId2"/>
    <sheet name="Sim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3" l="1"/>
  <c r="L19" i="3"/>
  <c r="K19" i="3"/>
  <c r="J19" i="3"/>
  <c r="L18" i="3"/>
  <c r="K18" i="3"/>
  <c r="J18" i="3"/>
  <c r="L13" i="3"/>
  <c r="K13" i="3"/>
  <c r="J13" i="3"/>
  <c r="I13" i="3"/>
  <c r="F9" i="3"/>
  <c r="F8" i="3"/>
  <c r="F7" i="3"/>
  <c r="J21" i="2"/>
  <c r="L19" i="2"/>
  <c r="K19" i="2"/>
  <c r="J19" i="2"/>
  <c r="L18" i="2"/>
  <c r="K18" i="2"/>
  <c r="J18" i="2"/>
  <c r="L13" i="2"/>
  <c r="K13" i="2"/>
  <c r="J13" i="2"/>
  <c r="I13" i="2"/>
  <c r="F9" i="2"/>
  <c r="F8" i="2"/>
  <c r="F7" i="2"/>
  <c r="F9" i="1"/>
  <c r="F8" i="1"/>
  <c r="F7" i="1"/>
  <c r="J13" i="1"/>
  <c r="K13" i="1"/>
  <c r="L13" i="1"/>
  <c r="I13" i="1"/>
  <c r="J21" i="1"/>
  <c r="L19" i="1"/>
  <c r="L18" i="1"/>
  <c r="K19" i="1"/>
  <c r="K18" i="1"/>
  <c r="J19" i="1"/>
  <c r="J18" i="1"/>
  <c r="M18" i="1" l="1"/>
  <c r="M19" i="1"/>
  <c r="J20" i="3"/>
  <c r="M19" i="3"/>
  <c r="M18" i="3"/>
  <c r="L20" i="3"/>
  <c r="K20" i="3"/>
  <c r="M19" i="2"/>
  <c r="K20" i="2"/>
  <c r="J20" i="2"/>
  <c r="M18" i="2"/>
  <c r="L20" i="2"/>
  <c r="L20" i="1"/>
  <c r="J20" i="1"/>
  <c r="K20" i="1"/>
</calcChain>
</file>

<file path=xl/sharedStrings.xml><?xml version="1.0" encoding="utf-8"?>
<sst xmlns="http://schemas.openxmlformats.org/spreadsheetml/2006/main" count="111" uniqueCount="31">
  <si>
    <t>Anterior</t>
  </si>
  <si>
    <t>Central</t>
  </si>
  <si>
    <t>Posterior</t>
  </si>
  <si>
    <t>A1</t>
  </si>
  <si>
    <t>A2</t>
  </si>
  <si>
    <t>A3</t>
  </si>
  <si>
    <t>A4</t>
  </si>
  <si>
    <t>C1</t>
  </si>
  <si>
    <t>C2</t>
  </si>
  <si>
    <t>C3</t>
  </si>
  <si>
    <t>C4</t>
  </si>
  <si>
    <t>P1</t>
  </si>
  <si>
    <t>P2</t>
  </si>
  <si>
    <t>P3</t>
  </si>
  <si>
    <t>P4</t>
  </si>
  <si>
    <t>Compartimentos</t>
  </si>
  <si>
    <t>Peso</t>
  </si>
  <si>
    <t>Volume</t>
  </si>
  <si>
    <t>Lucro</t>
  </si>
  <si>
    <t>PROPORÇÃO</t>
  </si>
  <si>
    <t>OCUPAÇÕES/LUCRO</t>
  </si>
  <si>
    <t>SOLUÇÃO</t>
  </si>
  <si>
    <t>PARAMETROS DE ENTRADA</t>
  </si>
  <si>
    <t>PESO</t>
  </si>
  <si>
    <t>VOLUME</t>
  </si>
  <si>
    <t>CARGA</t>
  </si>
  <si>
    <t>LUCRO</t>
  </si>
  <si>
    <t>COMP.</t>
  </si>
  <si>
    <t>SIMULAÇÃO PROBLEMA DAS CARGAS AVIÃO</t>
  </si>
  <si>
    <t>OBS: SÓ ALTERE AS CÉLULAS PINTADAS DE AZUL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</si>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</sst>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3" xfId="0" applyBorder="1"/>
    <xf numFmtId="0" fontId="0" fillId="0" borderId="8" xfId="0" applyBorder="1"/>
    <xf numFmtId="0" fontId="3" fillId="0" borderId="1" xfId="0" applyFont="1" applyBorder="1"/>
    <xf numFmtId="2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2" fontId="0" fillId="0" borderId="0" xfId="0" applyNumberFormat="1"/>
    <xf numFmtId="0" fontId="2" fillId="0" borderId="11" xfId="0" applyFont="1" applyBorder="1"/>
    <xf numFmtId="2" fontId="0" fillId="0" borderId="11" xfId="0" applyNumberFormat="1" applyBorder="1"/>
    <xf numFmtId="0" fontId="2" fillId="0" borderId="10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0" borderId="8" xfId="0" applyNumberForma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2"/>
  <sheetViews>
    <sheetView showGridLines="0" tabSelected="1" zoomScale="130" zoomScaleNormal="130" workbookViewId="0">
      <selection activeCell="Q10" sqref="Q10"/>
    </sheetView>
  </sheetViews>
  <sheetFormatPr defaultRowHeight="15" x14ac:dyDescent="0.25"/>
  <cols>
    <col min="2" max="2" width="5.5703125" customWidth="1"/>
    <col min="3" max="3" width="9.140625" style="5"/>
    <col min="4" max="4" width="5.5703125" style="5" bestFit="1" customWidth="1"/>
    <col min="5" max="5" width="8.85546875" style="5" bestFit="1" customWidth="1"/>
    <col min="6" max="6" width="12.28515625" style="5" bestFit="1" customWidth="1"/>
    <col min="9" max="9" width="17.140625" customWidth="1"/>
    <col min="10" max="12" width="9.5703125" bestFit="1" customWidth="1"/>
    <col min="13" max="13" width="9.5703125" customWidth="1"/>
  </cols>
  <sheetData>
    <row r="2" spans="2:14" x14ac:dyDescent="0.25">
      <c r="E2" s="7" t="s">
        <v>29</v>
      </c>
    </row>
    <row r="4" spans="2:14" ht="21.75" thickBot="1" x14ac:dyDescent="0.4">
      <c r="B4" s="33" t="s">
        <v>28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2:14" x14ac:dyDescent="0.25">
      <c r="B5" s="9"/>
      <c r="C5" s="10"/>
      <c r="D5" s="10"/>
      <c r="E5" s="10"/>
      <c r="F5" s="10"/>
      <c r="G5" s="11"/>
      <c r="H5" s="9"/>
      <c r="I5" s="17"/>
      <c r="J5" s="17"/>
      <c r="K5" s="17"/>
      <c r="L5" s="17"/>
      <c r="M5" s="17"/>
      <c r="N5" s="11"/>
    </row>
    <row r="6" spans="2:14" x14ac:dyDescent="0.25">
      <c r="B6" s="12"/>
      <c r="C6" s="3" t="s">
        <v>27</v>
      </c>
      <c r="D6" s="3" t="s">
        <v>23</v>
      </c>
      <c r="E6" s="3" t="s">
        <v>24</v>
      </c>
      <c r="F6" s="3" t="s">
        <v>19</v>
      </c>
      <c r="G6" s="13"/>
      <c r="H6" s="12"/>
      <c r="I6" s="31" t="s">
        <v>21</v>
      </c>
      <c r="J6" s="31"/>
      <c r="K6" s="31"/>
      <c r="L6" s="31"/>
      <c r="M6" s="22"/>
      <c r="N6" s="13"/>
    </row>
    <row r="7" spans="2:14" x14ac:dyDescent="0.25">
      <c r="B7" s="12"/>
      <c r="C7" s="3" t="s">
        <v>0</v>
      </c>
      <c r="D7" s="4">
        <v>12</v>
      </c>
      <c r="E7" s="4">
        <v>600</v>
      </c>
      <c r="F7" s="8">
        <f>D7/SUM(D7:D9)</f>
        <v>0.3</v>
      </c>
      <c r="G7" s="13"/>
      <c r="H7" s="12"/>
      <c r="I7" s="3" t="s">
        <v>3</v>
      </c>
      <c r="J7" s="3" t="s">
        <v>4</v>
      </c>
      <c r="K7" s="3" t="s">
        <v>5</v>
      </c>
      <c r="L7" s="3" t="s">
        <v>6</v>
      </c>
      <c r="M7" s="23"/>
      <c r="N7" s="13"/>
    </row>
    <row r="8" spans="2:14" x14ac:dyDescent="0.25">
      <c r="B8" s="12"/>
      <c r="C8" s="3" t="s">
        <v>1</v>
      </c>
      <c r="D8" s="4">
        <v>18</v>
      </c>
      <c r="E8" s="4">
        <v>700</v>
      </c>
      <c r="F8" s="8">
        <f>D8/SUM(D7:D9)</f>
        <v>0.45</v>
      </c>
      <c r="G8" s="13"/>
      <c r="H8" s="12"/>
      <c r="I8" s="21">
        <v>0.2</v>
      </c>
      <c r="J8" s="21"/>
      <c r="K8" s="21"/>
      <c r="L8" s="21"/>
      <c r="M8" s="28"/>
      <c r="N8" s="13"/>
    </row>
    <row r="9" spans="2:14" x14ac:dyDescent="0.25">
      <c r="B9" s="12"/>
      <c r="C9" s="3" t="s">
        <v>2</v>
      </c>
      <c r="D9" s="4">
        <v>10</v>
      </c>
      <c r="E9" s="4">
        <v>400</v>
      </c>
      <c r="F9" s="8">
        <f>D9/SUM(D7:D9)</f>
        <v>0.25</v>
      </c>
      <c r="G9" s="13"/>
      <c r="H9" s="12"/>
      <c r="I9" s="3" t="s">
        <v>7</v>
      </c>
      <c r="J9" s="3" t="s">
        <v>8</v>
      </c>
      <c r="K9" s="3" t="s">
        <v>9</v>
      </c>
      <c r="L9" s="3" t="s">
        <v>10</v>
      </c>
      <c r="M9" s="23"/>
      <c r="N9" s="13"/>
    </row>
    <row r="10" spans="2:14" x14ac:dyDescent="0.25">
      <c r="B10" s="12"/>
      <c r="G10" s="13"/>
      <c r="H10" s="12"/>
      <c r="I10" s="21">
        <v>0.1</v>
      </c>
      <c r="J10" s="21"/>
      <c r="K10" s="21"/>
      <c r="L10" s="21"/>
      <c r="M10" s="28"/>
      <c r="N10" s="13"/>
    </row>
    <row r="11" spans="2:14" x14ac:dyDescent="0.25">
      <c r="B11" s="12"/>
      <c r="G11" s="13"/>
      <c r="H11" s="12"/>
      <c r="I11" s="6" t="s">
        <v>11</v>
      </c>
      <c r="J11" s="6" t="s">
        <v>12</v>
      </c>
      <c r="K11" s="6" t="s">
        <v>13</v>
      </c>
      <c r="L11" s="6" t="s">
        <v>14</v>
      </c>
      <c r="M11" s="23"/>
      <c r="N11" s="13"/>
    </row>
    <row r="12" spans="2:14" x14ac:dyDescent="0.25">
      <c r="B12" s="12"/>
      <c r="C12" s="3" t="s">
        <v>25</v>
      </c>
      <c r="D12" s="3" t="s">
        <v>23</v>
      </c>
      <c r="E12" s="3" t="s">
        <v>24</v>
      </c>
      <c r="F12" s="3" t="s">
        <v>26</v>
      </c>
      <c r="G12" s="13"/>
      <c r="H12" s="12"/>
      <c r="I12" s="21">
        <v>0.3</v>
      </c>
      <c r="J12" s="21"/>
      <c r="K12" s="21"/>
      <c r="L12" s="21"/>
      <c r="M12" s="28"/>
      <c r="N12" s="13"/>
    </row>
    <row r="13" spans="2:14" x14ac:dyDescent="0.25">
      <c r="B13" s="12"/>
      <c r="C13" s="4">
        <v>1</v>
      </c>
      <c r="D13" s="4">
        <v>20</v>
      </c>
      <c r="E13" s="4">
        <v>500</v>
      </c>
      <c r="F13" s="4">
        <v>320</v>
      </c>
      <c r="G13" s="13"/>
      <c r="H13" s="12"/>
      <c r="I13" s="2">
        <f>I12+I10+I8</f>
        <v>0.60000000000000009</v>
      </c>
      <c r="J13" s="2">
        <f t="shared" ref="J13:L13" si="0">J12+J10+J8</f>
        <v>0</v>
      </c>
      <c r="K13" s="2">
        <f t="shared" si="0"/>
        <v>0</v>
      </c>
      <c r="L13" s="2">
        <f t="shared" si="0"/>
        <v>0</v>
      </c>
      <c r="M13" s="29"/>
      <c r="N13" s="13"/>
    </row>
    <row r="14" spans="2:14" x14ac:dyDescent="0.25">
      <c r="B14" s="12"/>
      <c r="C14" s="4">
        <v>2</v>
      </c>
      <c r="D14" s="4">
        <v>16</v>
      </c>
      <c r="E14" s="4">
        <v>700</v>
      </c>
      <c r="F14" s="4">
        <v>400</v>
      </c>
      <c r="G14" s="13"/>
      <c r="H14" s="12"/>
      <c r="N14" s="13"/>
    </row>
    <row r="15" spans="2:14" x14ac:dyDescent="0.25">
      <c r="B15" s="12"/>
      <c r="C15" s="4">
        <v>3</v>
      </c>
      <c r="D15" s="4">
        <v>25</v>
      </c>
      <c r="E15" s="4">
        <v>600</v>
      </c>
      <c r="F15" s="4">
        <v>360</v>
      </c>
      <c r="G15" s="13"/>
      <c r="H15" s="12"/>
      <c r="N15" s="13"/>
    </row>
    <row r="16" spans="2:14" x14ac:dyDescent="0.25">
      <c r="B16" s="12"/>
      <c r="C16" s="4">
        <v>4</v>
      </c>
      <c r="D16" s="4">
        <v>13</v>
      </c>
      <c r="E16" s="4">
        <v>400</v>
      </c>
      <c r="F16" s="4">
        <v>290</v>
      </c>
      <c r="G16" s="13"/>
      <c r="H16" s="12"/>
      <c r="I16" s="31" t="s">
        <v>20</v>
      </c>
      <c r="J16" s="31"/>
      <c r="K16" s="31"/>
      <c r="L16" s="31"/>
      <c r="M16" s="22"/>
      <c r="N16" s="13"/>
    </row>
    <row r="17" spans="2:14" x14ac:dyDescent="0.25">
      <c r="B17" s="12"/>
      <c r="G17" s="13"/>
      <c r="H17" s="12"/>
      <c r="I17" s="27" t="s">
        <v>15</v>
      </c>
      <c r="J17" s="27" t="s">
        <v>0</v>
      </c>
      <c r="K17" s="27" t="s">
        <v>1</v>
      </c>
      <c r="L17" s="27" t="s">
        <v>2</v>
      </c>
      <c r="M17" s="3" t="s">
        <v>30</v>
      </c>
      <c r="N17" s="13"/>
    </row>
    <row r="18" spans="2:14" x14ac:dyDescent="0.25">
      <c r="B18" s="12"/>
      <c r="G18" s="13"/>
      <c r="H18" s="12"/>
      <c r="I18" s="1" t="s">
        <v>16</v>
      </c>
      <c r="J18" s="20">
        <f>I8*D13+J8*D14+K8*D15+L8*D16</f>
        <v>4</v>
      </c>
      <c r="K18" s="20">
        <f>I10*D13+J10*D14+K10*D15+L10*D16</f>
        <v>2</v>
      </c>
      <c r="L18" s="20">
        <f>I12*D13+J12*D14+K12*D15+L12*D16</f>
        <v>6</v>
      </c>
      <c r="M18" s="20">
        <f>SUM(J18:L18)</f>
        <v>12</v>
      </c>
      <c r="N18" s="13"/>
    </row>
    <row r="19" spans="2:14" x14ac:dyDescent="0.25">
      <c r="B19" s="12"/>
      <c r="C19" s="32" t="s">
        <v>22</v>
      </c>
      <c r="D19" s="32"/>
      <c r="E19" s="32"/>
      <c r="F19" s="32"/>
      <c r="G19" s="13"/>
      <c r="H19" s="12"/>
      <c r="I19" s="1" t="s">
        <v>17</v>
      </c>
      <c r="J19" s="20">
        <f>I8*E13+J8*E14+K8*E15+L8*E16</f>
        <v>100</v>
      </c>
      <c r="K19" s="20">
        <f>I10*E13+J10*E14+K10*E15+L10*E16</f>
        <v>50</v>
      </c>
      <c r="L19" s="20">
        <f>I12*E13+J12*E14+K12*E15+L12*E16</f>
        <v>150</v>
      </c>
      <c r="M19" s="20">
        <f>SUM(J19:L19)</f>
        <v>300</v>
      </c>
      <c r="N19" s="13"/>
    </row>
    <row r="20" spans="2:14" x14ac:dyDescent="0.25">
      <c r="B20" s="12"/>
      <c r="C20" s="32"/>
      <c r="D20" s="32"/>
      <c r="E20" s="32"/>
      <c r="F20" s="32"/>
      <c r="G20" s="13"/>
      <c r="H20" s="12"/>
      <c r="I20" s="25" t="s">
        <v>19</v>
      </c>
      <c r="J20" s="26">
        <f>J18/SUM(J18:L18)</f>
        <v>0.33333333333333331</v>
      </c>
      <c r="K20" s="26">
        <f>K18/SUM(J18:L18)</f>
        <v>0.16666666666666666</v>
      </c>
      <c r="L20" s="26">
        <f>L18/SUM(J18:L18)</f>
        <v>0.5</v>
      </c>
      <c r="M20" s="24"/>
      <c r="N20" s="13"/>
    </row>
    <row r="21" spans="2:14" x14ac:dyDescent="0.25">
      <c r="B21" s="12"/>
      <c r="G21" s="13"/>
      <c r="H21" s="12"/>
      <c r="I21" s="1" t="s">
        <v>18</v>
      </c>
      <c r="J21" s="19">
        <f>(I8+I10+I12)*F13+(J8+J10+J12)*F14+(K8+K10+K12)*F15+(L8+L10+L12)*F16</f>
        <v>192.00000000000003</v>
      </c>
      <c r="N21" s="13"/>
    </row>
    <row r="22" spans="2:14" ht="15.75" thickBot="1" x14ac:dyDescent="0.3">
      <c r="B22" s="14"/>
      <c r="C22" s="15"/>
      <c r="D22" s="15"/>
      <c r="E22" s="15"/>
      <c r="F22" s="15"/>
      <c r="G22" s="16"/>
      <c r="H22" s="14"/>
      <c r="I22" s="18"/>
      <c r="J22" s="18"/>
      <c r="K22" s="18"/>
      <c r="L22" s="18"/>
      <c r="M22" s="18"/>
      <c r="N22" s="16"/>
    </row>
  </sheetData>
  <mergeCells count="4">
    <mergeCell ref="I6:L6"/>
    <mergeCell ref="I16:L16"/>
    <mergeCell ref="C19:F20"/>
    <mergeCell ref="B4:N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6FD1-A2F5-42A9-BA01-F8D34476AA6E}">
  <dimension ref="B2:N22"/>
  <sheetViews>
    <sheetView showGridLines="0" workbookViewId="0">
      <selection activeCell="E13" sqref="E13"/>
    </sheetView>
  </sheetViews>
  <sheetFormatPr defaultRowHeight="15" x14ac:dyDescent="0.25"/>
  <cols>
    <col min="2" max="2" width="5.5703125" customWidth="1"/>
    <col min="3" max="3" width="9.140625" style="5"/>
    <col min="4" max="4" width="5.5703125" style="5" bestFit="1" customWidth="1"/>
    <col min="5" max="5" width="8.85546875" style="5" bestFit="1" customWidth="1"/>
    <col min="6" max="6" width="12.28515625" style="5" bestFit="1" customWidth="1"/>
    <col min="9" max="9" width="17.140625" customWidth="1"/>
    <col min="10" max="12" width="9.5703125" bestFit="1" customWidth="1"/>
    <col min="13" max="13" width="9.5703125" customWidth="1"/>
  </cols>
  <sheetData>
    <row r="2" spans="2:14" x14ac:dyDescent="0.25">
      <c r="E2" s="7" t="s">
        <v>29</v>
      </c>
    </row>
    <row r="4" spans="2:14" ht="21.75" thickBot="1" x14ac:dyDescent="0.4">
      <c r="B4" s="33" t="s">
        <v>28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2:14" x14ac:dyDescent="0.25">
      <c r="B5" s="9"/>
      <c r="C5" s="10"/>
      <c r="D5" s="10"/>
      <c r="E5" s="10"/>
      <c r="F5" s="10"/>
      <c r="G5" s="11"/>
      <c r="H5" s="9"/>
      <c r="I5" s="17"/>
      <c r="J5" s="17"/>
      <c r="K5" s="17"/>
      <c r="L5" s="17"/>
      <c r="M5" s="17"/>
      <c r="N5" s="11"/>
    </row>
    <row r="6" spans="2:14" x14ac:dyDescent="0.25">
      <c r="B6" s="12"/>
      <c r="C6" s="3" t="s">
        <v>27</v>
      </c>
      <c r="D6" s="3" t="s">
        <v>23</v>
      </c>
      <c r="E6" s="3" t="s">
        <v>24</v>
      </c>
      <c r="F6" s="3" t="s">
        <v>19</v>
      </c>
      <c r="G6" s="13"/>
      <c r="H6" s="12"/>
      <c r="I6" s="31" t="s">
        <v>21</v>
      </c>
      <c r="J6" s="31"/>
      <c r="K6" s="31"/>
      <c r="L6" s="31"/>
      <c r="M6" s="22"/>
      <c r="N6" s="13"/>
    </row>
    <row r="7" spans="2:14" x14ac:dyDescent="0.25">
      <c r="B7" s="12"/>
      <c r="C7" s="3" t="s">
        <v>0</v>
      </c>
      <c r="D7" s="4">
        <v>12</v>
      </c>
      <c r="E7" s="4">
        <v>600</v>
      </c>
      <c r="F7" s="8">
        <f>D7/SUM(D7:D9)</f>
        <v>0.3</v>
      </c>
      <c r="G7" s="13"/>
      <c r="H7" s="12"/>
      <c r="I7" s="3" t="s">
        <v>3</v>
      </c>
      <c r="J7" s="3" t="s">
        <v>4</v>
      </c>
      <c r="K7" s="3" t="s">
        <v>5</v>
      </c>
      <c r="L7" s="3" t="s">
        <v>6</v>
      </c>
      <c r="M7" s="23"/>
      <c r="N7" s="13"/>
    </row>
    <row r="8" spans="2:14" x14ac:dyDescent="0.25">
      <c r="B8" s="12"/>
      <c r="C8" s="3" t="s">
        <v>1</v>
      </c>
      <c r="D8" s="4">
        <v>18</v>
      </c>
      <c r="E8" s="4">
        <v>700</v>
      </c>
      <c r="F8" s="8">
        <f>D8/SUM(D7:D9)</f>
        <v>0.45</v>
      </c>
      <c r="G8" s="13"/>
      <c r="H8" s="12"/>
      <c r="I8" s="21">
        <v>0.6</v>
      </c>
      <c r="J8" s="21">
        <v>0</v>
      </c>
      <c r="K8" s="21">
        <v>0</v>
      </c>
      <c r="L8" s="21">
        <v>0</v>
      </c>
      <c r="M8" s="28"/>
      <c r="N8" s="13"/>
    </row>
    <row r="9" spans="2:14" x14ac:dyDescent="0.25">
      <c r="B9" s="12"/>
      <c r="C9" s="3" t="s">
        <v>2</v>
      </c>
      <c r="D9" s="4">
        <v>10</v>
      </c>
      <c r="E9" s="4">
        <v>400</v>
      </c>
      <c r="F9" s="8">
        <f>D9/SUM(D7:D9)</f>
        <v>0.25</v>
      </c>
      <c r="G9" s="13"/>
      <c r="H9" s="12"/>
      <c r="I9" s="3" t="s">
        <v>7</v>
      </c>
      <c r="J9" s="3" t="s">
        <v>8</v>
      </c>
      <c r="K9" s="3" t="s">
        <v>9</v>
      </c>
      <c r="L9" s="3" t="s">
        <v>10</v>
      </c>
      <c r="M9" s="23"/>
      <c r="N9" s="13"/>
    </row>
    <row r="10" spans="2:14" x14ac:dyDescent="0.25">
      <c r="B10" s="12"/>
      <c r="G10" s="13"/>
      <c r="H10" s="12"/>
      <c r="I10" s="21">
        <v>0.4</v>
      </c>
      <c r="J10" s="21">
        <v>0.625</v>
      </c>
      <c r="K10" s="21">
        <v>0</v>
      </c>
      <c r="L10" s="21">
        <v>0</v>
      </c>
      <c r="M10" s="28"/>
      <c r="N10" s="13"/>
    </row>
    <row r="11" spans="2:14" x14ac:dyDescent="0.25">
      <c r="B11" s="12"/>
      <c r="G11" s="13"/>
      <c r="H11" s="12"/>
      <c r="I11" s="6" t="s">
        <v>11</v>
      </c>
      <c r="J11" s="6" t="s">
        <v>12</v>
      </c>
      <c r="K11" s="6" t="s">
        <v>13</v>
      </c>
      <c r="L11" s="6" t="s">
        <v>14</v>
      </c>
      <c r="M11" s="23"/>
      <c r="N11" s="13"/>
    </row>
    <row r="12" spans="2:14" x14ac:dyDescent="0.25">
      <c r="B12" s="12"/>
      <c r="C12" s="3" t="s">
        <v>25</v>
      </c>
      <c r="D12" s="3" t="s">
        <v>23</v>
      </c>
      <c r="E12" s="3" t="s">
        <v>24</v>
      </c>
      <c r="F12" s="3" t="s">
        <v>26</v>
      </c>
      <c r="G12" s="13"/>
      <c r="H12" s="12"/>
      <c r="I12" s="21">
        <v>0</v>
      </c>
      <c r="J12" s="21">
        <v>0.375</v>
      </c>
      <c r="K12" s="21">
        <v>0</v>
      </c>
      <c r="L12" s="21">
        <v>0.307</v>
      </c>
      <c r="M12" s="28"/>
      <c r="N12" s="13"/>
    </row>
    <row r="13" spans="2:14" x14ac:dyDescent="0.25">
      <c r="B13" s="12"/>
      <c r="C13" s="4">
        <v>1</v>
      </c>
      <c r="D13" s="4">
        <v>20</v>
      </c>
      <c r="E13" s="4">
        <v>500</v>
      </c>
      <c r="F13" s="4">
        <v>320</v>
      </c>
      <c r="G13" s="13"/>
      <c r="H13" s="12"/>
      <c r="I13" s="2">
        <f>I12+I10+I8</f>
        <v>1</v>
      </c>
      <c r="J13" s="2">
        <f t="shared" ref="J13:L13" si="0">J12+J10+J8</f>
        <v>1</v>
      </c>
      <c r="K13" s="2">
        <f t="shared" si="0"/>
        <v>0</v>
      </c>
      <c r="L13" s="2">
        <f t="shared" si="0"/>
        <v>0.307</v>
      </c>
      <c r="M13" s="29"/>
      <c r="N13" s="13"/>
    </row>
    <row r="14" spans="2:14" x14ac:dyDescent="0.25">
      <c r="B14" s="12"/>
      <c r="C14" s="4">
        <v>2</v>
      </c>
      <c r="D14" s="4">
        <v>16</v>
      </c>
      <c r="E14" s="4">
        <v>700</v>
      </c>
      <c r="F14" s="4">
        <v>400</v>
      </c>
      <c r="G14" s="13"/>
      <c r="H14" s="12"/>
      <c r="N14" s="13"/>
    </row>
    <row r="15" spans="2:14" x14ac:dyDescent="0.25">
      <c r="B15" s="12"/>
      <c r="C15" s="4">
        <v>3</v>
      </c>
      <c r="D15" s="4">
        <v>25</v>
      </c>
      <c r="E15" s="4">
        <v>600</v>
      </c>
      <c r="F15" s="4">
        <v>360</v>
      </c>
      <c r="G15" s="13"/>
      <c r="H15" s="12"/>
      <c r="N15" s="13"/>
    </row>
    <row r="16" spans="2:14" x14ac:dyDescent="0.25">
      <c r="B16" s="12"/>
      <c r="C16" s="4">
        <v>4</v>
      </c>
      <c r="D16" s="4">
        <v>13</v>
      </c>
      <c r="E16" s="4">
        <v>400</v>
      </c>
      <c r="F16" s="4">
        <v>290</v>
      </c>
      <c r="G16" s="13"/>
      <c r="H16" s="12"/>
      <c r="I16" s="31" t="s">
        <v>20</v>
      </c>
      <c r="J16" s="31"/>
      <c r="K16" s="31"/>
      <c r="L16" s="31"/>
      <c r="M16" s="22"/>
      <c r="N16" s="13"/>
    </row>
    <row r="17" spans="2:14" x14ac:dyDescent="0.25">
      <c r="B17" s="12"/>
      <c r="G17" s="13"/>
      <c r="H17" s="12"/>
      <c r="I17" s="27" t="s">
        <v>15</v>
      </c>
      <c r="J17" s="27" t="s">
        <v>0</v>
      </c>
      <c r="K17" s="27" t="s">
        <v>1</v>
      </c>
      <c r="L17" s="27" t="s">
        <v>2</v>
      </c>
      <c r="M17" s="3" t="s">
        <v>30</v>
      </c>
      <c r="N17" s="13"/>
    </row>
    <row r="18" spans="2:14" x14ac:dyDescent="0.25">
      <c r="B18" s="12"/>
      <c r="G18" s="13"/>
      <c r="H18" s="12"/>
      <c r="I18" s="1" t="s">
        <v>16</v>
      </c>
      <c r="J18" s="20">
        <f>I8*D13+J8*D14+K8*D15+L8*D16</f>
        <v>12</v>
      </c>
      <c r="K18" s="20">
        <f>I10*D13+J10*D14+K10*D15+L10*D16</f>
        <v>18</v>
      </c>
      <c r="L18" s="20">
        <f>I12*D13+J12*D14+K12*D15+L12*D16</f>
        <v>9.9909999999999997</v>
      </c>
      <c r="M18" s="20">
        <f>SUM(J18:L18)</f>
        <v>39.991</v>
      </c>
      <c r="N18" s="13"/>
    </row>
    <row r="19" spans="2:14" x14ac:dyDescent="0.25">
      <c r="B19" s="12"/>
      <c r="C19" s="32" t="s">
        <v>22</v>
      </c>
      <c r="D19" s="32"/>
      <c r="E19" s="32"/>
      <c r="F19" s="32"/>
      <c r="G19" s="13"/>
      <c r="H19" s="12"/>
      <c r="I19" s="1" t="s">
        <v>17</v>
      </c>
      <c r="J19" s="20">
        <f>I8*E13+J8*E14+K8*E15+L8*E16</f>
        <v>300</v>
      </c>
      <c r="K19" s="20">
        <f>I10*E13+J10*E14+K10*E15+L10*E16</f>
        <v>637.5</v>
      </c>
      <c r="L19" s="20">
        <f>I12*E13+J12*E14+K12*E15+L12*E16</f>
        <v>385.3</v>
      </c>
      <c r="M19" s="20">
        <f>SUM(J19:L19)</f>
        <v>1322.8</v>
      </c>
      <c r="N19" s="13"/>
    </row>
    <row r="20" spans="2:14" x14ac:dyDescent="0.25">
      <c r="B20" s="12"/>
      <c r="C20" s="32"/>
      <c r="D20" s="32"/>
      <c r="E20" s="32"/>
      <c r="F20" s="32"/>
      <c r="G20" s="13"/>
      <c r="H20" s="12"/>
      <c r="I20" s="25" t="s">
        <v>19</v>
      </c>
      <c r="J20" s="26">
        <f>J18/SUM(J18:L18)</f>
        <v>0.30006751519091795</v>
      </c>
      <c r="K20" s="26">
        <f>K18/SUM(J18:L18)</f>
        <v>0.45010127278637696</v>
      </c>
      <c r="L20" s="26">
        <f>L18/SUM(J18:L18)</f>
        <v>0.24983121202270511</v>
      </c>
      <c r="M20" s="24"/>
      <c r="N20" s="13"/>
    </row>
    <row r="21" spans="2:14" x14ac:dyDescent="0.25">
      <c r="B21" s="12"/>
      <c r="G21" s="13"/>
      <c r="H21" s="12"/>
      <c r="I21" s="1" t="s">
        <v>18</v>
      </c>
      <c r="J21" s="19">
        <f>(I8+I10+I12)*F13+(J8+J10+J12)*F14+(K8+K10+K12)*F15+(L8+L10+L12)*F16</f>
        <v>809.03</v>
      </c>
      <c r="N21" s="13"/>
    </row>
    <row r="22" spans="2:14" ht="15.75" thickBot="1" x14ac:dyDescent="0.3">
      <c r="B22" s="14"/>
      <c r="C22" s="15"/>
      <c r="D22" s="15"/>
      <c r="E22" s="15"/>
      <c r="F22" s="15"/>
      <c r="G22" s="16"/>
      <c r="H22" s="14"/>
      <c r="I22" s="18"/>
      <c r="J22" s="18"/>
      <c r="K22" s="18"/>
      <c r="L22" s="18"/>
      <c r="M22" s="18"/>
      <c r="N22" s="16"/>
    </row>
  </sheetData>
  <mergeCells count="4">
    <mergeCell ref="B4:N4"/>
    <mergeCell ref="I6:L6"/>
    <mergeCell ref="I16:L16"/>
    <mergeCell ref="C19:F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98CF-3840-45A6-A27D-C8106022409D}">
  <dimension ref="B2:N22"/>
  <sheetViews>
    <sheetView showGridLines="0" workbookViewId="0">
      <selection activeCell="I12" sqref="I12:M12"/>
    </sheetView>
  </sheetViews>
  <sheetFormatPr defaultRowHeight="15" x14ac:dyDescent="0.25"/>
  <cols>
    <col min="2" max="2" width="5.5703125" customWidth="1"/>
    <col min="3" max="3" width="9.140625" style="5"/>
    <col min="4" max="4" width="5.5703125" style="5" bestFit="1" customWidth="1"/>
    <col min="5" max="5" width="8.85546875" style="5" bestFit="1" customWidth="1"/>
    <col min="6" max="6" width="12.28515625" style="5" bestFit="1" customWidth="1"/>
    <col min="9" max="9" width="17.140625" customWidth="1"/>
    <col min="10" max="12" width="9.5703125" bestFit="1" customWidth="1"/>
    <col min="13" max="13" width="9.5703125" customWidth="1"/>
  </cols>
  <sheetData>
    <row r="2" spans="2:14" x14ac:dyDescent="0.25">
      <c r="E2" s="7" t="s">
        <v>29</v>
      </c>
    </row>
    <row r="4" spans="2:14" ht="21.75" thickBot="1" x14ac:dyDescent="0.4">
      <c r="B4" s="33" t="s">
        <v>28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2:14" x14ac:dyDescent="0.25">
      <c r="B5" s="9"/>
      <c r="C5" s="10"/>
      <c r="D5" s="10"/>
      <c r="E5" s="10"/>
      <c r="F5" s="10"/>
      <c r="G5" s="11"/>
      <c r="H5" s="9"/>
      <c r="I5" s="17"/>
      <c r="J5" s="17"/>
      <c r="K5" s="17"/>
      <c r="L5" s="17"/>
      <c r="M5" s="17"/>
      <c r="N5" s="11"/>
    </row>
    <row r="6" spans="2:14" x14ac:dyDescent="0.25">
      <c r="B6" s="12"/>
      <c r="C6" s="3" t="s">
        <v>27</v>
      </c>
      <c r="D6" s="3" t="s">
        <v>23</v>
      </c>
      <c r="E6" s="3" t="s">
        <v>24</v>
      </c>
      <c r="F6" s="3" t="s">
        <v>19</v>
      </c>
      <c r="G6" s="13"/>
      <c r="H6" s="12"/>
      <c r="I6" s="31" t="s">
        <v>21</v>
      </c>
      <c r="J6" s="31"/>
      <c r="K6" s="31"/>
      <c r="L6" s="31"/>
      <c r="M6" s="22"/>
      <c r="N6" s="13"/>
    </row>
    <row r="7" spans="2:14" x14ac:dyDescent="0.25">
      <c r="B7" s="12"/>
      <c r="C7" s="3" t="s">
        <v>0</v>
      </c>
      <c r="D7" s="4">
        <v>12</v>
      </c>
      <c r="E7" s="4">
        <v>600</v>
      </c>
      <c r="F7" s="8">
        <f>D7/SUM(D7:D9)</f>
        <v>0.3</v>
      </c>
      <c r="G7" s="13"/>
      <c r="H7" s="12"/>
      <c r="I7" s="3" t="s">
        <v>3</v>
      </c>
      <c r="J7" s="3" t="s">
        <v>4</v>
      </c>
      <c r="K7" s="3" t="s">
        <v>5</v>
      </c>
      <c r="L7" s="3" t="s">
        <v>6</v>
      </c>
      <c r="M7" s="23"/>
      <c r="N7" s="13"/>
    </row>
    <row r="8" spans="2:14" x14ac:dyDescent="0.25">
      <c r="B8" s="12"/>
      <c r="C8" s="3" t="s">
        <v>1</v>
      </c>
      <c r="D8" s="4">
        <v>18</v>
      </c>
      <c r="E8" s="4">
        <v>700</v>
      </c>
      <c r="F8" s="8">
        <f>D8/SUM(D7:D9)</f>
        <v>0.45</v>
      </c>
      <c r="G8" s="13"/>
      <c r="H8" s="12"/>
      <c r="I8" s="21"/>
      <c r="J8" s="21"/>
      <c r="K8" s="21"/>
      <c r="L8" s="21"/>
      <c r="M8" s="28"/>
      <c r="N8" s="13"/>
    </row>
    <row r="9" spans="2:14" x14ac:dyDescent="0.25">
      <c r="B9" s="12"/>
      <c r="C9" s="3" t="s">
        <v>2</v>
      </c>
      <c r="D9" s="4">
        <v>10</v>
      </c>
      <c r="E9" s="4">
        <v>400</v>
      </c>
      <c r="F9" s="8">
        <f>D9/SUM(D7:D9)</f>
        <v>0.25</v>
      </c>
      <c r="G9" s="13"/>
      <c r="H9" s="12"/>
      <c r="I9" s="3" t="s">
        <v>7</v>
      </c>
      <c r="J9" s="3" t="s">
        <v>8</v>
      </c>
      <c r="K9" s="3" t="s">
        <v>9</v>
      </c>
      <c r="L9" s="3" t="s">
        <v>10</v>
      </c>
      <c r="M9" s="23"/>
      <c r="N9" s="13"/>
    </row>
    <row r="10" spans="2:14" x14ac:dyDescent="0.25">
      <c r="B10" s="12"/>
      <c r="G10" s="13"/>
      <c r="H10" s="12"/>
      <c r="I10" s="21"/>
      <c r="J10" s="21"/>
      <c r="K10" s="21"/>
      <c r="L10" s="21"/>
      <c r="M10" s="28"/>
      <c r="N10" s="13"/>
    </row>
    <row r="11" spans="2:14" x14ac:dyDescent="0.25">
      <c r="B11" s="12"/>
      <c r="G11" s="13"/>
      <c r="H11" s="12"/>
      <c r="I11" s="6" t="s">
        <v>11</v>
      </c>
      <c r="J11" s="6" t="s">
        <v>12</v>
      </c>
      <c r="K11" s="6" t="s">
        <v>13</v>
      </c>
      <c r="L11" s="6" t="s">
        <v>14</v>
      </c>
      <c r="M11" s="23"/>
      <c r="N11" s="13"/>
    </row>
    <row r="12" spans="2:14" x14ac:dyDescent="0.25">
      <c r="B12" s="12"/>
      <c r="C12" s="3" t="s">
        <v>25</v>
      </c>
      <c r="D12" s="3" t="s">
        <v>23</v>
      </c>
      <c r="E12" s="3" t="s">
        <v>24</v>
      </c>
      <c r="F12" s="3" t="s">
        <v>26</v>
      </c>
      <c r="G12" s="13"/>
      <c r="H12" s="12"/>
      <c r="I12" s="21"/>
      <c r="J12" s="21"/>
      <c r="K12" s="21"/>
      <c r="L12" s="21"/>
      <c r="M12" s="28"/>
      <c r="N12" s="13"/>
    </row>
    <row r="13" spans="2:14" x14ac:dyDescent="0.25">
      <c r="B13" s="12"/>
      <c r="C13" s="4">
        <v>1</v>
      </c>
      <c r="D13" s="4">
        <v>20</v>
      </c>
      <c r="E13" s="4">
        <v>500</v>
      </c>
      <c r="F13" s="4">
        <v>320</v>
      </c>
      <c r="G13" s="13"/>
      <c r="H13" s="12"/>
      <c r="I13" s="2">
        <f>I12+I10+I8</f>
        <v>0</v>
      </c>
      <c r="J13" s="2">
        <f t="shared" ref="J13:L13" si="0">J12+J10+J8</f>
        <v>0</v>
      </c>
      <c r="K13" s="2">
        <f t="shared" si="0"/>
        <v>0</v>
      </c>
      <c r="L13" s="2">
        <f t="shared" si="0"/>
        <v>0</v>
      </c>
      <c r="M13" s="29"/>
      <c r="N13" s="13"/>
    </row>
    <row r="14" spans="2:14" x14ac:dyDescent="0.25">
      <c r="B14" s="12"/>
      <c r="C14" s="4">
        <v>2</v>
      </c>
      <c r="D14" s="4">
        <v>16</v>
      </c>
      <c r="E14" s="4">
        <v>700</v>
      </c>
      <c r="F14" s="4">
        <v>400</v>
      </c>
      <c r="G14" s="13"/>
      <c r="H14" s="12"/>
      <c r="N14" s="13"/>
    </row>
    <row r="15" spans="2:14" x14ac:dyDescent="0.25">
      <c r="B15" s="12"/>
      <c r="C15" s="4">
        <v>3</v>
      </c>
      <c r="D15" s="4">
        <v>25</v>
      </c>
      <c r="E15" s="4">
        <v>600</v>
      </c>
      <c r="F15" s="4">
        <v>360</v>
      </c>
      <c r="G15" s="13"/>
      <c r="H15" s="12"/>
      <c r="N15" s="13"/>
    </row>
    <row r="16" spans="2:14" x14ac:dyDescent="0.25">
      <c r="B16" s="12"/>
      <c r="C16" s="4">
        <v>4</v>
      </c>
      <c r="D16" s="4">
        <v>13</v>
      </c>
      <c r="E16" s="4">
        <v>400</v>
      </c>
      <c r="F16" s="4">
        <v>290</v>
      </c>
      <c r="G16" s="13"/>
      <c r="H16" s="12"/>
      <c r="I16" s="31" t="s">
        <v>20</v>
      </c>
      <c r="J16" s="31"/>
      <c r="K16" s="31"/>
      <c r="L16" s="31"/>
      <c r="M16" s="22"/>
      <c r="N16" s="13"/>
    </row>
    <row r="17" spans="2:14" x14ac:dyDescent="0.25">
      <c r="B17" s="12"/>
      <c r="G17" s="13"/>
      <c r="H17" s="12"/>
      <c r="I17" s="27" t="s">
        <v>15</v>
      </c>
      <c r="J17" s="27" t="s">
        <v>0</v>
      </c>
      <c r="K17" s="27" t="s">
        <v>1</v>
      </c>
      <c r="L17" s="27" t="s">
        <v>2</v>
      </c>
      <c r="M17" s="3" t="s">
        <v>30</v>
      </c>
      <c r="N17" s="13"/>
    </row>
    <row r="18" spans="2:14" x14ac:dyDescent="0.25">
      <c r="B18" s="12"/>
      <c r="G18" s="13"/>
      <c r="H18" s="12"/>
      <c r="I18" s="1" t="s">
        <v>16</v>
      </c>
      <c r="J18" s="20">
        <f>I8*D13+J8*D14+K8*D15+L8*D16</f>
        <v>0</v>
      </c>
      <c r="K18" s="20">
        <f>I10*D13+J10*D14+K10*D15+L10*D16</f>
        <v>0</v>
      </c>
      <c r="L18" s="20">
        <f>I12*D13+J12*D14+K12*D15+L12*D16</f>
        <v>0</v>
      </c>
      <c r="M18" s="20">
        <f>SUM(J18:L18)</f>
        <v>0</v>
      </c>
      <c r="N18" s="13"/>
    </row>
    <row r="19" spans="2:14" x14ac:dyDescent="0.25">
      <c r="B19" s="12"/>
      <c r="C19" s="32" t="s">
        <v>22</v>
      </c>
      <c r="D19" s="32"/>
      <c r="E19" s="32"/>
      <c r="F19" s="32"/>
      <c r="G19" s="13"/>
      <c r="H19" s="12"/>
      <c r="I19" s="1" t="s">
        <v>17</v>
      </c>
      <c r="J19" s="20">
        <f>I8*E13+J8*E14+K8*E15+L8*E16</f>
        <v>0</v>
      </c>
      <c r="K19" s="20">
        <f>I10*E13+J10*E14+K10*E15+L10*E16</f>
        <v>0</v>
      </c>
      <c r="L19" s="20">
        <f>I12*E13+J12*E14+K12*E15+L12*E16</f>
        <v>0</v>
      </c>
      <c r="M19" s="20">
        <f>SUM(J19:L19)</f>
        <v>0</v>
      </c>
      <c r="N19" s="13"/>
    </row>
    <row r="20" spans="2:14" x14ac:dyDescent="0.25">
      <c r="B20" s="12"/>
      <c r="C20" s="32"/>
      <c r="D20" s="32"/>
      <c r="E20" s="32"/>
      <c r="F20" s="32"/>
      <c r="G20" s="13"/>
      <c r="H20" s="12"/>
      <c r="I20" s="25" t="s">
        <v>19</v>
      </c>
      <c r="J20" s="26" t="e">
        <f>J18/SUM(J18:L18)</f>
        <v>#DIV/0!</v>
      </c>
      <c r="K20" s="26" t="e">
        <f>K18/SUM(J18:L18)</f>
        <v>#DIV/0!</v>
      </c>
      <c r="L20" s="26" t="e">
        <f>L18/SUM(J18:L18)</f>
        <v>#DIV/0!</v>
      </c>
      <c r="M20" s="24"/>
      <c r="N20" s="13"/>
    </row>
    <row r="21" spans="2:14" x14ac:dyDescent="0.25">
      <c r="B21" s="12"/>
      <c r="G21" s="13"/>
      <c r="H21" s="12"/>
      <c r="I21" s="1" t="s">
        <v>18</v>
      </c>
      <c r="J21" s="19">
        <f>(I8+I10+I12)*F13+(J8+J10+J12)*F14+(K8+K10+K12)*F15+(L8+L10+L12)*F16</f>
        <v>0</v>
      </c>
      <c r="K21" s="24"/>
      <c r="N21" s="13"/>
    </row>
    <row r="22" spans="2:14" ht="15.75" thickBot="1" x14ac:dyDescent="0.3">
      <c r="B22" s="14"/>
      <c r="C22" s="15"/>
      <c r="D22" s="15"/>
      <c r="E22" s="15"/>
      <c r="F22" s="15"/>
      <c r="G22" s="16"/>
      <c r="H22" s="14"/>
      <c r="I22" s="18"/>
      <c r="J22" s="18"/>
      <c r="K22" s="30"/>
      <c r="L22" s="18"/>
      <c r="M22" s="18"/>
      <c r="N22" s="16"/>
    </row>
  </sheetData>
  <mergeCells count="4">
    <mergeCell ref="B4:N4"/>
    <mergeCell ref="I6:L6"/>
    <mergeCell ref="I16:L16"/>
    <mergeCell ref="C19:F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Sim1</vt:lpstr>
      <vt:lpstr>Sim2</vt:lpstr>
      <vt:lpstr>Sim3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2023-08-09T19:30:17Z</dcterms:modified>
</cp:coreProperties>
</file>