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s/slicer1.xml" ContentType="application/vnd.ms-excel.slicer+xml"/>
  <Override PartName="/xl/slicers/slicer2.xml" ContentType="application/vnd.ms-excel.slicer+xml"/>
  <Override PartName="/xl/slicers/slicer3.xml" ContentType="application/vnd.ms-excel.slicer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00" tabRatio="666" firstSheet="5"/>
  </bookViews>
  <sheets>
    <sheet name="BASE" sheetId="7" r:id="rId1"/>
    <sheet name="SomaAtalho" sheetId="1" r:id="rId2"/>
    <sheet name="PreenchimentoRelampago" sheetId="2" r:id="rId3"/>
    <sheet name="Metas" sheetId="18" r:id="rId4"/>
    <sheet name="Segmentacao" sheetId="17" r:id="rId5"/>
    <sheet name="Notas" sheetId="16" r:id="rId6"/>
  </sheets>
  <definedNames>
    <definedName name="_xlnm._FilterDatabase" localSheetId="0" hidden="1">BASE!$C$3:$F$13</definedName>
    <definedName name="_xlnm._FilterDatabase" localSheetId="5" hidden="1">Notas!$G$1:$G$51</definedName>
    <definedName name="Slicer_Estado">#N/A</definedName>
    <definedName name="Slicer_Estado_Civil">#N/A</definedName>
    <definedName name="Slicer_Escolaridade">#N/A</definedName>
    <definedName name="Slicer_Estado1">#N/A</definedName>
    <definedName name="Slicer_disciplina">#N/A</definedName>
    <definedName name="_xlnm._FilterDatabase" localSheetId="4" hidden="1">Segmentacao!$A$1:$K$201</definedName>
  </definedNames>
  <calcPr calcId="191029"/>
  <extLst>
    <ext xmlns:x15="http://schemas.microsoft.com/office/spreadsheetml/2010/11/main" uri="{46BE6895-7355-4a93-B00E-2C351335B9C9}">
      <x15:slicerCaches xmlns:x14="http://schemas.microsoft.com/office/spreadsheetml/2009/9/main">
        <x14:slicerCache r:id="rId13"/>
        <x14:slicerCache r:id="rId12"/>
        <x14:slicerCache r:id="rId11"/>
        <x14:slicerCache r:id="rId10"/>
        <x14:slicerCache r:id="rId9"/>
      </x15:slicerCaches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Consulta - lojas_receitas_meta_custom" description="Conexão com a consulta 'lojas_receitas_meta_custom' na pasta de trabalho." type="5" background="1" refreshedVersion="2" saveData="1">
    <dbPr connection="Provider=Microsoft.Mashup.OleDb.1;Data Source=$Workbook$;Location=lojas_receitas_meta_custom;Extended Properties=&quot;&quot;" command="SELECT * FROM [lojas_receitas_meta_custom]" commandType="2"/>
  </connection>
  <connection id="2" name="Consulta - lojas_receitas_meta_custom (2)" description="Conexão com a consulta 'lojas_receitas_meta_custom (2)' na pasta de trabalho." type="5" background="1" refreshedVersion="2" saveData="1">
    <dbPr connection="Provider=Microsoft.Mashup.OleDb.1;Data Source=$Workbook$;Location=&quot;lojas_receitas_meta_custom (2)&quot;;Extended Properties=&quot;&quot;" command="SELECT * FROM [lojas_receitas_meta_custom (2)]" commandType="2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<sst xmlns="http://schemas.openxmlformats.org/spreadsheetml/2006/main" count="1851" uniqueCount="419">
  <si>
    <t>ALUNOS</t>
  </si>
  <si>
    <t>NOTA1</t>
  </si>
  <si>
    <t>NOTA2</t>
  </si>
  <si>
    <t>MÉDIA</t>
  </si>
  <si>
    <t>ALUNO 1</t>
  </si>
  <si>
    <t>ALUNO 2</t>
  </si>
  <si>
    <t>ALUNO 3</t>
  </si>
  <si>
    <t>ALUNO 4</t>
  </si>
  <si>
    <t>ALUNO 5</t>
  </si>
  <si>
    <t>ALUNO 6</t>
  </si>
  <si>
    <t>ALUNO 7</t>
  </si>
  <si>
    <t>ALUNO 8</t>
  </si>
  <si>
    <t>ALUNO 9</t>
  </si>
  <si>
    <t>ALUNO 10</t>
  </si>
  <si>
    <t>5.35</t>
  </si>
  <si>
    <t>Média aritmética</t>
  </si>
  <si>
    <t>MEDIANA</t>
  </si>
  <si>
    <t>5.25</t>
  </si>
  <si>
    <t>Valor central de um intervalo</t>
  </si>
  <si>
    <t>MODA</t>
  </si>
  <si>
    <t>3.5</t>
  </si>
  <si>
    <t>Parte que mais repetiu dentro de um intervalo</t>
  </si>
  <si>
    <t xml:space="preserve">SOMA </t>
  </si>
  <si>
    <t>ATALHO</t>
  </si>
  <si>
    <t>"ALT" + "="</t>
  </si>
  <si>
    <t>ANÁLISE DE VENDAS</t>
  </si>
  <si>
    <t>Produto</t>
  </si>
  <si>
    <t>Semana 1</t>
  </si>
  <si>
    <t>Semana 2</t>
  </si>
  <si>
    <t>Semana 3</t>
  </si>
  <si>
    <t>Semana 4</t>
  </si>
  <si>
    <t>Total</t>
  </si>
  <si>
    <t>Produto A</t>
  </si>
  <si>
    <t>Produto B</t>
  </si>
  <si>
    <t>Produto C</t>
  </si>
  <si>
    <t>Produto D</t>
  </si>
  <si>
    <t>TOTAL</t>
  </si>
  <si>
    <t>PREENCHIMENTO RELÂMPAGO</t>
  </si>
  <si>
    <t>ID e Nome Completo</t>
  </si>
  <si>
    <t>Departamento</t>
  </si>
  <si>
    <t>Nome</t>
  </si>
  <si>
    <t>Sobrenome</t>
  </si>
  <si>
    <t>ID</t>
  </si>
  <si>
    <t>Nome + Sobrenome</t>
  </si>
  <si>
    <t>Nome + Depart</t>
  </si>
  <si>
    <t>201230 - Jose Carlos</t>
  </si>
  <si>
    <t>CPD</t>
  </si>
  <si>
    <t>Jose</t>
  </si>
  <si>
    <t>Carlos</t>
  </si>
  <si>
    <t>Jose Carlos</t>
  </si>
  <si>
    <t>Jose CPD</t>
  </si>
  <si>
    <t>201231 - Laudomiro Matos</t>
  </si>
  <si>
    <t>Gestão</t>
  </si>
  <si>
    <t>Laudomiro</t>
  </si>
  <si>
    <t>Matos</t>
  </si>
  <si>
    <t>Laudomiro Matos</t>
  </si>
  <si>
    <t>Laudomiro Gestão</t>
  </si>
  <si>
    <t>201235 - Antonis Porto</t>
  </si>
  <si>
    <t>Marketing</t>
  </si>
  <si>
    <t>Antonis</t>
  </si>
  <si>
    <t>Porto</t>
  </si>
  <si>
    <t>Antonis Porto</t>
  </si>
  <si>
    <t>Antonis Marketing</t>
  </si>
  <si>
    <t>201234 - Vivian Correa</t>
  </si>
  <si>
    <t>Vivian</t>
  </si>
  <si>
    <t>Correa</t>
  </si>
  <si>
    <t>Vivian Correa</t>
  </si>
  <si>
    <t>Vivian CPD</t>
  </si>
  <si>
    <t>201233 - Raiany Cruz</t>
  </si>
  <si>
    <t>Financeiro</t>
  </si>
  <si>
    <t>Raiany</t>
  </si>
  <si>
    <t>Cruz</t>
  </si>
  <si>
    <t>Raiany Cruz</t>
  </si>
  <si>
    <t>Raiany Financeiro</t>
  </si>
  <si>
    <t>201232 - Andressa Da Silva</t>
  </si>
  <si>
    <t>Andressa</t>
  </si>
  <si>
    <t>Silva</t>
  </si>
  <si>
    <t>Andressa Silva</t>
  </si>
  <si>
    <t>Andressa Gestão</t>
  </si>
  <si>
    <t>"CTRL" + "E"</t>
  </si>
  <si>
    <t>Vale somente para Excel 2013 em diante</t>
  </si>
  <si>
    <t>Digitar primeira linha manualmente</t>
  </si>
  <si>
    <t>CENÁRIO</t>
  </si>
  <si>
    <t>Pedir para ChatGPT gerar algumas lojas, de alguns estados, que possuam receitas. Quero saber suas respectivas distâncias em relação à meta pré-estabelecida</t>
  </si>
  <si>
    <t>PROMPT</t>
  </si>
  <si>
    <t>Considere um conjunto de lojas numeradas de 01 a 10, distribuídas fisicamente em 03 estados do Brasil (considerar SP, MG e RJ), com receitas de vendas e uma meta padrão de R$ 9.000,00. Gerar uma lista contendo: lojas, estado, receita e meta (fixar em R$ 9.000,00)</t>
  </si>
  <si>
    <t>CSV</t>
  </si>
  <si>
    <t>assets/csvs/Class02.1-lojas_receita_meta.csv</t>
  </si>
  <si>
    <t>Loja</t>
  </si>
  <si>
    <t>Estado</t>
  </si>
  <si>
    <t>Receita</t>
  </si>
  <si>
    <t>Meta</t>
  </si>
  <si>
    <t>Loja 01</t>
  </si>
  <si>
    <t>SP</t>
  </si>
  <si>
    <t>Loja 02</t>
  </si>
  <si>
    <t>MG</t>
  </si>
  <si>
    <t>Loja 03</t>
  </si>
  <si>
    <t>RJ</t>
  </si>
  <si>
    <t>Loja 04</t>
  </si>
  <si>
    <t>Loja 05</t>
  </si>
  <si>
    <t>Loja 06</t>
  </si>
  <si>
    <t>Loja 07</t>
  </si>
  <si>
    <t>Loja 08</t>
  </si>
  <si>
    <t>Loja 09</t>
  </si>
  <si>
    <t>Loja 10</t>
  </si>
  <si>
    <t>Registro</t>
  </si>
  <si>
    <t>Nome_Completo</t>
  </si>
  <si>
    <t>Estado Civil</t>
  </si>
  <si>
    <t>Escolaridade</t>
  </si>
  <si>
    <t>Genero</t>
  </si>
  <si>
    <t>Idade</t>
  </si>
  <si>
    <t>Cargo</t>
  </si>
  <si>
    <t>Setor</t>
  </si>
  <si>
    <t>Salário Bruto</t>
  </si>
  <si>
    <t>Cidade</t>
  </si>
  <si>
    <t>Ekamdeep Santiago Médici</t>
  </si>
  <si>
    <t>Solteiro</t>
  </si>
  <si>
    <t>Pós Graduação</t>
  </si>
  <si>
    <t>M</t>
  </si>
  <si>
    <t>Analista I</t>
  </si>
  <si>
    <t>Comercial</t>
  </si>
  <si>
    <t>Vitória</t>
  </si>
  <si>
    <t>ES</t>
  </si>
  <si>
    <t>Djamila Gomes Prudente</t>
  </si>
  <si>
    <t>Casado</t>
  </si>
  <si>
    <t>Graduação</t>
  </si>
  <si>
    <t>F</t>
  </si>
  <si>
    <t>Logística</t>
  </si>
  <si>
    <t>Gisele Vedovati</t>
  </si>
  <si>
    <t>Belo Horizonte</t>
  </si>
  <si>
    <t>Adventino Ferraz Pedroso</t>
  </si>
  <si>
    <t>Assistente</t>
  </si>
  <si>
    <t>Tuane Silva</t>
  </si>
  <si>
    <t>Analista III</t>
  </si>
  <si>
    <t>Operacional</t>
  </si>
  <si>
    <t>Rio de Janeiro</t>
  </si>
  <si>
    <t>Jennifer Santos</t>
  </si>
  <si>
    <t>São Paulo</t>
  </si>
  <si>
    <t>Andreisse Curado Policarpo</t>
  </si>
  <si>
    <t>Divorciado</t>
  </si>
  <si>
    <t>Adirlan Exaltação Carmo</t>
  </si>
  <si>
    <t>Rionaldo França Dias</t>
  </si>
  <si>
    <t>Juliandre Duarte Abreu</t>
  </si>
  <si>
    <t>Analista II</t>
  </si>
  <si>
    <t>Dorismar Oliveira Moraes</t>
  </si>
  <si>
    <t>Graduação Incompleta</t>
  </si>
  <si>
    <t>Estagiário</t>
  </si>
  <si>
    <t>Anice Bolsonaro Andrada</t>
  </si>
  <si>
    <t>Arilucia Freitas Fontes</t>
  </si>
  <si>
    <t>Viúvo</t>
  </si>
  <si>
    <t>Vagner Souza</t>
  </si>
  <si>
    <t>Eliane Santos</t>
  </si>
  <si>
    <t>Gercinda Barroso Brandão</t>
  </si>
  <si>
    <t>Ionaldo Trindade Andrada</t>
  </si>
  <si>
    <t>Erosina Viana Veiga</t>
  </si>
  <si>
    <t>TI</t>
  </si>
  <si>
    <t>William Puerta</t>
  </si>
  <si>
    <t>Mestrado</t>
  </si>
  <si>
    <t>Supervisor</t>
  </si>
  <si>
    <t>Recursos Humanos</t>
  </si>
  <si>
    <t>Evanio Clementino</t>
  </si>
  <si>
    <t>Risoneide Porto Pimenta</t>
  </si>
  <si>
    <t>União Estável</t>
  </si>
  <si>
    <t>Amne Faro Galvão</t>
  </si>
  <si>
    <t>Rosane Souza</t>
  </si>
  <si>
    <t>Hidequel Carmo Ferrão</t>
  </si>
  <si>
    <t>Anarolino Freire Bernades</t>
  </si>
  <si>
    <t>Isabella Shimiguelski</t>
  </si>
  <si>
    <t>Eliomarcio Rios Ramalho</t>
  </si>
  <si>
    <t>Eliesley Falqueto Mello</t>
  </si>
  <si>
    <t>Sueli Pires</t>
  </si>
  <si>
    <t>Josemiro Sousa Queirós</t>
  </si>
  <si>
    <t>Alreniza Borges Santarrosa</t>
  </si>
  <si>
    <t>Heloysa Prela</t>
  </si>
  <si>
    <t>Henrique Reis</t>
  </si>
  <si>
    <t>Maiara Lima</t>
  </si>
  <si>
    <t>Liserio Matos Sá</t>
  </si>
  <si>
    <t>Caina Carvalhosa Locatelli</t>
  </si>
  <si>
    <t>Joenil Muniz Sanches</t>
  </si>
  <si>
    <t>Dircineia Azevedo Machado</t>
  </si>
  <si>
    <t>Deri Muniz Figueira</t>
  </si>
  <si>
    <t>Claisson Pimentel Sanches</t>
  </si>
  <si>
    <t>Claudia Bueno</t>
  </si>
  <si>
    <t>Monica Espindola</t>
  </si>
  <si>
    <t>Enelise Figueira Anes</t>
  </si>
  <si>
    <t>Gleico Botelho Nóbrega</t>
  </si>
  <si>
    <t>Gerente</t>
  </si>
  <si>
    <t>Aniria Uchoa Uribe</t>
  </si>
  <si>
    <t>Ivens Ramires Pinheiro</t>
  </si>
  <si>
    <t>Glayston Paes Adorno</t>
  </si>
  <si>
    <t>Aminadabe Brandão Brasil</t>
  </si>
  <si>
    <t>Nildair Seixas Falqueto</t>
  </si>
  <si>
    <t>Pedro Pelegrinetti</t>
  </si>
  <si>
    <t>Eguiberto Azevedo Carvalho</t>
  </si>
  <si>
    <t>Joas Martins Saramago</t>
  </si>
  <si>
    <t>Amsterdan Camargo Fonseca</t>
  </si>
  <si>
    <t>Devalmir Uribe Evangelista</t>
  </si>
  <si>
    <t>Rubenilton Magalhães Figueiroa</t>
  </si>
  <si>
    <t>Darcilio Prudente Papanicolau</t>
  </si>
  <si>
    <t>Luessa Albuquerque Gonçales</t>
  </si>
  <si>
    <t>Aline Costa</t>
  </si>
  <si>
    <t>Edevino Aramis De Lara Albach</t>
  </si>
  <si>
    <t>Etro Ramos Figueiredo</t>
  </si>
  <si>
    <t>Laerce Caminha Sampaulo</t>
  </si>
  <si>
    <t>Acisio Henriques Botelho</t>
  </si>
  <si>
    <t>Luis Trindade Braga</t>
  </si>
  <si>
    <t>Sonino Moreira Leme</t>
  </si>
  <si>
    <t>Nadia Oliveira</t>
  </si>
  <si>
    <t>Aline Correia</t>
  </si>
  <si>
    <t>Adren Naves Nascimento</t>
  </si>
  <si>
    <t>Albede Duarte Quaresma</t>
  </si>
  <si>
    <t>Altaides Carvalhosa Anchieta</t>
  </si>
  <si>
    <t>Dhafine Baroni</t>
  </si>
  <si>
    <t>Brigiti Ramos Aragão</t>
  </si>
  <si>
    <t>Leandro Moreira Vilhena</t>
  </si>
  <si>
    <t>Deusarino Ascensão Sampedro</t>
  </si>
  <si>
    <t>Agenilton Rodrigues Camões</t>
  </si>
  <si>
    <t>Franciele Sauer</t>
  </si>
  <si>
    <t>Thais Reis</t>
  </si>
  <si>
    <t>Jusivaldo Cerejeira Lange</t>
  </si>
  <si>
    <t>Clessio Albuquerque Sá</t>
  </si>
  <si>
    <t>Adenar Porto Borsoi</t>
  </si>
  <si>
    <t>Alfeo Fagundes Médici</t>
  </si>
  <si>
    <t>Anadilson Outeiro Figueiredo</t>
  </si>
  <si>
    <t>Leandro Vaz</t>
  </si>
  <si>
    <t>Euzamar Cunha Pinheiro</t>
  </si>
  <si>
    <t>Ataires Ramos Penteado</t>
  </si>
  <si>
    <t>Amanda Almeida</t>
  </si>
  <si>
    <t>Patricia Borges</t>
  </si>
  <si>
    <t>Claudinei Silva</t>
  </si>
  <si>
    <t>Kayden Malafaia Homem</t>
  </si>
  <si>
    <t>Cleidinilson Figueiroa Bicalho</t>
  </si>
  <si>
    <t>Iolando Xavier Pascoal</t>
  </si>
  <si>
    <t>Franquismar Farias Ribeiro</t>
  </si>
  <si>
    <t>Rafael Merino</t>
  </si>
  <si>
    <t>Abidon Mariz Pedroso</t>
  </si>
  <si>
    <t>Zyan Hernandes Moreira</t>
  </si>
  <si>
    <t>Aderiana Santana França</t>
  </si>
  <si>
    <t>Neife Hora Uchoa</t>
  </si>
  <si>
    <t>Deusamara Alvim Anjos</t>
  </si>
  <si>
    <t>Peter Moreira Brandão</t>
  </si>
  <si>
    <t>Acassiano Homem Fagundes</t>
  </si>
  <si>
    <t>Angeluzia Cordeiro Encarnação</t>
  </si>
  <si>
    <t>Clausinei Dambros Soeiro</t>
  </si>
  <si>
    <t>Hericson Muniz Alencar</t>
  </si>
  <si>
    <t>Tatiana Dos Santos Camargo</t>
  </si>
  <si>
    <t>Edegar Cunha Vieira</t>
  </si>
  <si>
    <t>Iraceli Constante Dambros</t>
  </si>
  <si>
    <t>Leonoura Trindade Azevedo</t>
  </si>
  <si>
    <t>Edeize Pizzonia</t>
  </si>
  <si>
    <t>Katiel Sacramento Adães</t>
  </si>
  <si>
    <t>Tissiano Pereira Amaral</t>
  </si>
  <si>
    <t>Alecsandro Silva</t>
  </si>
  <si>
    <t>Inacio Amigo Encarnação</t>
  </si>
  <si>
    <t>Tenilson Namorado Falópio</t>
  </si>
  <si>
    <t>Karollayne Serrano Alvarenga</t>
  </si>
  <si>
    <t>Hamurabi Sanches Oliva</t>
  </si>
  <si>
    <t>Assilon Oliveira Santos</t>
  </si>
  <si>
    <t>Pedro Luiz Ferreira</t>
  </si>
  <si>
    <t>Aderaudo Curado Mariz</t>
  </si>
  <si>
    <t>Calmiranda Sampaulo Viana</t>
  </si>
  <si>
    <t>Crisneide Reis Braga</t>
  </si>
  <si>
    <t>Diorgines Dorneles Veiga</t>
  </si>
  <si>
    <t>Hyun Peixoto Carneiro</t>
  </si>
  <si>
    <t>Alvoir Pacheco Gouveia</t>
  </si>
  <si>
    <t>Liliane Ramalhete Vieira</t>
  </si>
  <si>
    <t>Gabriela Borges Saggioratto</t>
  </si>
  <si>
    <t>Audenisio Cardoso Sampedro</t>
  </si>
  <si>
    <t>Amazonita Ustra Ferrolho</t>
  </si>
  <si>
    <t>Marilia Ferreira</t>
  </si>
  <si>
    <t>Ducival Marques Amaral</t>
  </si>
  <si>
    <t>Adonilio Queiroz</t>
  </si>
  <si>
    <t>Cristiano Brito</t>
  </si>
  <si>
    <t>Dierre Negreiros Amorim</t>
  </si>
  <si>
    <t>Enismar Teles Paixão</t>
  </si>
  <si>
    <t>Cleusineia Adorno Serrano</t>
  </si>
  <si>
    <t>Areu Moraes Mairinque</t>
  </si>
  <si>
    <t>Wegton Cruz Gato</t>
  </si>
  <si>
    <t>Laerde Furtado Martins</t>
  </si>
  <si>
    <t>Théo Figueiredo Sampaulo</t>
  </si>
  <si>
    <t>Deusilandia Pessoa Chaves</t>
  </si>
  <si>
    <t>Eudirene Porto Papanicolau</t>
  </si>
  <si>
    <t>Cleidmilson Sacramento Nunes</t>
  </si>
  <si>
    <t>Azanias Bolsonaro Nunes</t>
  </si>
  <si>
    <t>Daiane Martins</t>
  </si>
  <si>
    <t>Djard Pasquim Eça</t>
  </si>
  <si>
    <t>Auziro Rodrigues Borsoi</t>
  </si>
  <si>
    <t>Marcos Massacani</t>
  </si>
  <si>
    <t>Nonato Lins Bernades</t>
  </si>
  <si>
    <t>Bruno Serafim Rodrigues</t>
  </si>
  <si>
    <t>Claudiosmar Pascal Saraiva</t>
  </si>
  <si>
    <t>Edivar Ustra Figueiroa</t>
  </si>
  <si>
    <t>Juliano Santos</t>
  </si>
  <si>
    <t>Fumiaki Seixas Borba</t>
  </si>
  <si>
    <t>Aldorico Nascimento Adães</t>
  </si>
  <si>
    <t>Alecia Anchieta Bueno</t>
  </si>
  <si>
    <t>Jocieudo Pedrosa Carmo</t>
  </si>
  <si>
    <t>Chalene Namorado Magalhães</t>
  </si>
  <si>
    <t>Andressa Santos</t>
  </si>
  <si>
    <t>Elaine Galvao</t>
  </si>
  <si>
    <t>Agostinha Malta Gonçalves</t>
  </si>
  <si>
    <t>Alexsander De Oliveira</t>
  </si>
  <si>
    <t>Raulin Valadares Ramos</t>
  </si>
  <si>
    <t>Evanclei Exaltação Pacheco</t>
  </si>
  <si>
    <t>Francemir Soares Mesquita</t>
  </si>
  <si>
    <t>Vera Braz</t>
  </si>
  <si>
    <t>Amercio Alcântara Sá</t>
  </si>
  <si>
    <t>Gracio Xavier Hungria</t>
  </si>
  <si>
    <t>Paula Beje</t>
  </si>
  <si>
    <t>Neiva Sacramento Chaves</t>
  </si>
  <si>
    <t>Dawan Alves Amor</t>
  </si>
  <si>
    <t>Lidea Queirós Roma</t>
  </si>
  <si>
    <t>Aline Marquez</t>
  </si>
  <si>
    <t>Dulcemeire Altamirano Amorim</t>
  </si>
  <si>
    <t>João Vitor Expedito Ajala</t>
  </si>
  <si>
    <t>Claisse Assis Macedo</t>
  </si>
  <si>
    <t>Cicero Krubniki De Oliveira</t>
  </si>
  <si>
    <t>Wirle Brasil Exaltação</t>
  </si>
  <si>
    <t>Jerusa Evangelista</t>
  </si>
  <si>
    <t>Gleivani Coimbra Faleiros</t>
  </si>
  <si>
    <t>Nobre Ferreira Cardoso</t>
  </si>
  <si>
    <t>Itan Antunes Muniz</t>
  </si>
  <si>
    <t>Marla Rodrigues</t>
  </si>
  <si>
    <t>Doutorado</t>
  </si>
  <si>
    <t>Carmerina Maduro Resende</t>
  </si>
  <si>
    <t>Teodoro Santos</t>
  </si>
  <si>
    <t>Liro Soares Ferrão</t>
  </si>
  <si>
    <t>Alrineide Papanicolau Furtado</t>
  </si>
  <si>
    <t>Vanessa Abreu</t>
  </si>
  <si>
    <t>Tomás Esteves Cordeiro</t>
  </si>
  <si>
    <t>Yasmin Serhal</t>
  </si>
  <si>
    <t>Andaluza Aguiar Vasques</t>
  </si>
  <si>
    <t>Braitner Gonçales Amaral</t>
  </si>
  <si>
    <t>Ibere Patriota Zampol</t>
  </si>
  <si>
    <t>Reinilza Valadares Borsoi</t>
  </si>
  <si>
    <t>Jansser Ramos Papanicolau</t>
  </si>
  <si>
    <t>Isac Menino Borges</t>
  </si>
  <si>
    <t>Caroline Rocha</t>
  </si>
  <si>
    <t>Gildeglan Junqueira Azeredo</t>
  </si>
  <si>
    <t>Delizete Médici Nogueira</t>
  </si>
  <si>
    <t>Alessandro Silva</t>
  </si>
  <si>
    <t>Aias Queiroz Vasques</t>
  </si>
  <si>
    <t>Elonilde Hernandes Souza</t>
  </si>
  <si>
    <t>Larissa Peres</t>
  </si>
  <si>
    <t>aluno</t>
  </si>
  <si>
    <t>nota1</t>
  </si>
  <si>
    <t>nota2</t>
  </si>
  <si>
    <t>quantidade_faltas</t>
  </si>
  <si>
    <t>disciplina</t>
  </si>
  <si>
    <t>Média</t>
  </si>
  <si>
    <t>TÉCNICA</t>
  </si>
  <si>
    <t>USO</t>
  </si>
  <si>
    <t>Karina Pereira</t>
  </si>
  <si>
    <t>Historia</t>
  </si>
  <si>
    <t>Formatação condicional</t>
  </si>
  <si>
    <t>Mapa de Calor</t>
  </si>
  <si>
    <t>Samuel Oliveira</t>
  </si>
  <si>
    <t>Correlação entre variáveis</t>
  </si>
  <si>
    <t>Tatiane Santos</t>
  </si>
  <si>
    <t>Matematica</t>
  </si>
  <si>
    <t>Ana Silva</t>
  </si>
  <si>
    <t>Geografia</t>
  </si>
  <si>
    <t>Tatiane Oliveira</t>
  </si>
  <si>
    <t>Média Geral</t>
  </si>
  <si>
    <t>Nicolas Costa</t>
  </si>
  <si>
    <t>Ana Santos</t>
  </si>
  <si>
    <t>DISCIPLINAS</t>
  </si>
  <si>
    <t>MÉDIA GERAL</t>
  </si>
  <si>
    <t>Bruno Silva</t>
  </si>
  <si>
    <t>Ingles</t>
  </si>
  <si>
    <t>Lucas Oliveira</t>
  </si>
  <si>
    <t>Vanessa Souza</t>
  </si>
  <si>
    <t>Gabriel Silva</t>
  </si>
  <si>
    <t>Zeca Silva</t>
  </si>
  <si>
    <t>Rafaela Souza</t>
  </si>
  <si>
    <t>Tatiane Pereira</t>
  </si>
  <si>
    <t>Zeca Oliveira</t>
  </si>
  <si>
    <t>Igor Oliveira</t>
  </si>
  <si>
    <t>Igor Santos</t>
  </si>
  <si>
    <t>Tatiane Costa</t>
  </si>
  <si>
    <t>Igor Souza</t>
  </si>
  <si>
    <t>Mariana Santos</t>
  </si>
  <si>
    <t>Quintino Souza</t>
  </si>
  <si>
    <t>Vanessa Pereira</t>
  </si>
  <si>
    <t>Joana Pereira</t>
  </si>
  <si>
    <t>Eduardo Pereira</t>
  </si>
  <si>
    <t>Nicolas Souza</t>
  </si>
  <si>
    <t>Karina Costa</t>
  </si>
  <si>
    <t>Ulisses Costa</t>
  </si>
  <si>
    <t>Carlos Santos</t>
  </si>
  <si>
    <t>Lucas Silva</t>
  </si>
  <si>
    <t>CORRELAÇÃO ENTRE QUANTIDADE DE FALTAS E MÉDIA DO ALUNO</t>
  </si>
  <si>
    <t>Samuel Silva</t>
  </si>
  <si>
    <t>Helena Pereira</t>
  </si>
  <si>
    <t>Zeca Costa</t>
  </si>
  <si>
    <t>Isso mostra que quase não tem relação</t>
  </si>
  <si>
    <t>Bruno Oliveira</t>
  </si>
  <si>
    <t>Daniela Oliveira</t>
  </si>
  <si>
    <t>DICA</t>
  </si>
  <si>
    <t>Fernanda Pereira</t>
  </si>
  <si>
    <t>Próximo de 1</t>
  </si>
  <si>
    <t>Correlação existe e é positiva</t>
  </si>
  <si>
    <t>Gabriel Santos</t>
  </si>
  <si>
    <t>Próximo de 0</t>
  </si>
  <si>
    <t>Não existe correlação</t>
  </si>
  <si>
    <t>Igor Pereira</t>
  </si>
  <si>
    <t>Próximo de -1</t>
  </si>
  <si>
    <t>Correlação existe e é negativa</t>
  </si>
  <si>
    <t>Olivia Oliveira</t>
  </si>
  <si>
    <t>Yasmin Santos</t>
  </si>
  <si>
    <t>Carlos Silva</t>
  </si>
  <si>
    <t>Olivia Souza</t>
  </si>
  <si>
    <t>Ana Souza</t>
  </si>
  <si>
    <t>Gabriel Costa</t>
  </si>
  <si>
    <t>Olivia Pereira</t>
  </si>
  <si>
    <t>Daniela Costa</t>
  </si>
  <si>
    <t>Fernanda Silva</t>
  </si>
  <si>
    <t>Karina Souza</t>
  </si>
  <si>
    <t>William Silva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</si>
</sst>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  <numFmt numFmtId="180" formatCode="0.000"/>
  </numFmts>
  <fonts count="30">
    <font>
      <sz val="11"/>
      <color theme="1"/>
      <name val="Aptos Narrow"/>
      <charset val="134"/>
      <scheme val="minor"/>
    </font>
    <font>
      <b/>
      <sz val="11"/>
      <color theme="1"/>
      <name val="Aptos Narrow"/>
      <charset val="134"/>
      <scheme val="minor"/>
    </font>
    <font>
      <b/>
      <sz val="11"/>
      <color theme="0"/>
      <name val="Aptos Narrow"/>
      <charset val="134"/>
      <scheme val="minor"/>
    </font>
    <font>
      <b/>
      <sz val="11"/>
      <color rgb="FF002060"/>
      <name val="Aptos Narrow"/>
      <charset val="134"/>
      <scheme val="minor"/>
    </font>
    <font>
      <b/>
      <sz val="15"/>
      <color rgb="FF44546A"/>
      <name val="Calibri"/>
      <charset val="134"/>
    </font>
    <font>
      <sz val="11"/>
      <color rgb="FF000000"/>
      <name val="Calibri"/>
      <charset val="134"/>
    </font>
    <font>
      <b/>
      <sz val="11"/>
      <name val="Calibri"/>
      <charset val="134"/>
    </font>
    <font>
      <b/>
      <sz val="11"/>
      <color rgb="FF3F3F3F"/>
      <name val="Aptos Narrow"/>
      <charset val="134"/>
      <scheme val="minor"/>
    </font>
    <font>
      <b/>
      <sz val="11"/>
      <color rgb="FF000000"/>
      <name val="Aptos Narrow"/>
      <charset val="134"/>
      <scheme val="minor"/>
    </font>
    <font>
      <sz val="11"/>
      <color rgb="FF000000"/>
      <name val="Aptos Narrow"/>
      <charset val="134"/>
      <scheme val="minor"/>
    </font>
    <font>
      <b/>
      <sz val="11"/>
      <color rgb="FFFFFFFF"/>
      <name val="Calibri"/>
      <charset val="134"/>
    </font>
    <font>
      <sz val="10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9" tint="0.799951170384838"/>
        <bgColor theme="9" tint="0.799951170384838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FC000"/>
        <bgColor rgb="FFFFC000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ED7D31"/>
        <bgColor rgb="FF000000"/>
      </patternFill>
    </fill>
    <fill>
      <patternFill patternType="solid">
        <fgColor rgb="FFED7D31"/>
        <bgColor rgb="FFED7D31"/>
      </patternFill>
    </fill>
    <fill>
      <patternFill patternType="solid">
        <fgColor rgb="FFFCE4D6"/>
        <bgColor rgb="FFFCE4D6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theme="9" tint="0.399945066682943"/>
      </bottom>
      <diagonal/>
    </border>
    <border>
      <left/>
      <right/>
      <top style="thin">
        <color theme="9" tint="0.399945066682943"/>
      </top>
      <bottom style="thin">
        <color theme="9" tint="0.399945066682943"/>
      </bottom>
      <diagonal/>
    </border>
    <border>
      <left/>
      <right/>
      <top style="thin">
        <color theme="9" tint="0.399945066682943"/>
      </top>
      <bottom/>
      <diagonal/>
    </border>
    <border>
      <left style="thin">
        <color rgb="FF000000"/>
      </left>
      <right style="dashed">
        <color rgb="FF000000"/>
      </right>
      <top style="thin">
        <color rgb="FF000000"/>
      </top>
      <bottom style="thin">
        <color rgb="FF000000"/>
      </bottom>
      <diagonal/>
    </border>
    <border>
      <left style="dashed">
        <color rgb="FF000000"/>
      </left>
      <right style="dashed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ck">
        <color rgb="FF4472C4"/>
      </bottom>
      <diagonal/>
    </border>
    <border>
      <left style="thin">
        <color rgb="FFFFD966"/>
      </left>
      <right style="thin">
        <color rgb="FFFFD966"/>
      </right>
      <top style="thin">
        <color rgb="FFFFD966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rgb="FFF4B084"/>
      </bottom>
      <diagonal/>
    </border>
    <border>
      <left style="thin">
        <color rgb="FFF4B084"/>
      </left>
      <right/>
      <top style="thin">
        <color rgb="FFF4B084"/>
      </top>
      <bottom/>
      <diagonal/>
    </border>
    <border>
      <left/>
      <right/>
      <top style="thin">
        <color rgb="FFF4B084"/>
      </top>
      <bottom/>
      <diagonal/>
    </border>
    <border>
      <left/>
      <right style="thin">
        <color rgb="FFF4B084"/>
      </right>
      <top style="thin">
        <color rgb="FFF4B08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8" fontId="11" fillId="0" borderId="0" applyFont="0" applyFill="0" applyBorder="0" applyAlignment="0" applyProtection="0">
      <alignment vertical="center"/>
    </xf>
    <xf numFmtId="179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14" borderId="1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15" borderId="18" applyNumberFormat="0" applyAlignment="0" applyProtection="0">
      <alignment vertical="center"/>
    </xf>
    <xf numFmtId="0" fontId="7" fillId="9" borderId="10" applyNumberFormat="0" applyAlignment="0" applyProtection="0"/>
    <xf numFmtId="0" fontId="21" fillId="16" borderId="18" applyNumberFormat="0" applyAlignment="0" applyProtection="0">
      <alignment vertical="center"/>
    </xf>
    <xf numFmtId="0" fontId="22" fillId="17" borderId="19" applyNumberFormat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4" fillId="0" borderId="21" applyNumberFormat="0" applyFill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</cellStyleXfs>
  <cellXfs count="39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wrapText="1"/>
    </xf>
    <xf numFmtId="18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2" fillId="5" borderId="1" xfId="0" applyFont="1" applyFill="1" applyBorder="1"/>
    <xf numFmtId="0" fontId="0" fillId="6" borderId="2" xfId="0" applyFont="1" applyFill="1" applyBorder="1"/>
    <xf numFmtId="0" fontId="0" fillId="0" borderId="2" xfId="0" applyFont="1" applyFill="1" applyBorder="1"/>
    <xf numFmtId="0" fontId="0" fillId="0" borderId="3" xfId="0" applyFont="1" applyFill="1" applyBorder="1"/>
    <xf numFmtId="0" fontId="1" fillId="2" borderId="0" xfId="0" applyFont="1" applyFill="1" applyAlignment="1">
      <alignment horizontal="center" vertical="center" wrapText="1"/>
    </xf>
    <xf numFmtId="0" fontId="0" fillId="7" borderId="0" xfId="0" applyFill="1"/>
    <xf numFmtId="0" fontId="0" fillId="7" borderId="0" xfId="0" applyFill="1" applyAlignment="1"/>
    <xf numFmtId="0" fontId="0" fillId="7" borderId="0" xfId="0" applyFill="1" applyAlignment="1">
      <alignment horizontal="center" vertical="center" wrapText="1"/>
    </xf>
    <xf numFmtId="0" fontId="3" fillId="7" borderId="0" xfId="0" applyFont="1" applyFill="1" applyAlignment="1">
      <alignment horizontal="center"/>
    </xf>
    <xf numFmtId="0" fontId="0" fillId="7" borderId="0" xfId="0" applyFill="1" applyAlignment="1">
      <alignment vertical="center" wrapText="1"/>
    </xf>
    <xf numFmtId="0" fontId="0" fillId="7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4" fillId="0" borderId="8" xfId="0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8" borderId="9" xfId="0" applyFont="1" applyFill="1" applyBorder="1" applyAlignment="1">
      <alignment horizontal="center" vertical="center"/>
    </xf>
    <xf numFmtId="0" fontId="7" fillId="9" borderId="10" xfId="17" applyAlignment="1">
      <alignment horizontal="center" vertical="center"/>
    </xf>
    <xf numFmtId="0" fontId="7" fillId="9" borderId="10" xfId="17" applyNumberFormat="1" applyAlignment="1">
      <alignment horizontal="center" vertical="center"/>
    </xf>
    <xf numFmtId="0" fontId="8" fillId="10" borderId="0" xfId="0" applyFont="1" applyFill="1" applyAlignment="1">
      <alignment horizontal="center" vertical="center"/>
    </xf>
    <xf numFmtId="0" fontId="9" fillId="0" borderId="0" xfId="0" applyFont="1"/>
    <xf numFmtId="0" fontId="10" fillId="11" borderId="11" xfId="0" applyFont="1" applyFill="1" applyBorder="1" applyAlignment="1">
      <alignment horizontal="center" vertical="center"/>
    </xf>
    <xf numFmtId="0" fontId="10" fillId="12" borderId="12" xfId="0" applyFont="1" applyFill="1" applyBorder="1" applyAlignment="1">
      <alignment horizontal="center" vertical="center"/>
    </xf>
    <xf numFmtId="0" fontId="10" fillId="12" borderId="13" xfId="0" applyFont="1" applyFill="1" applyBorder="1" applyAlignment="1">
      <alignment horizontal="center" vertical="center"/>
    </xf>
    <xf numFmtId="0" fontId="10" fillId="12" borderId="14" xfId="0" applyFont="1" applyFill="1" applyBorder="1" applyAlignment="1">
      <alignment horizontal="center" vertical="center"/>
    </xf>
    <xf numFmtId="0" fontId="5" fillId="13" borderId="12" xfId="0" applyFont="1" applyFill="1" applyBorder="1" applyAlignment="1">
      <alignment horizontal="center" vertical="center"/>
    </xf>
    <xf numFmtId="3" fontId="5" fillId="13" borderId="13" xfId="0" applyNumberFormat="1" applyFont="1" applyFill="1" applyBorder="1" applyAlignment="1">
      <alignment horizontal="center" vertical="center"/>
    </xf>
    <xf numFmtId="3" fontId="5" fillId="13" borderId="14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24"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font>
        <name val="Aptos Narrow"/>
        <scheme val="none"/>
        <charset val="134"/>
        <b val="0"/>
        <i val="0"/>
        <strike val="0"/>
        <u val="none"/>
        <sz val="11"/>
        <color theme="1"/>
      </font>
      <fill>
        <patternFill patternType="none"/>
      </fill>
      <border>
        <left/>
        <right/>
        <top style="thin">
          <color theme="9" tint="0.399945066682943"/>
        </top>
        <bottom style="thin">
          <color theme="9" tint="0.399945066682943"/>
        </bottom>
      </border>
    </dxf>
    <dxf>
      <font>
        <name val="Aptos Narrow"/>
        <scheme val="none"/>
        <charset val="134"/>
        <b val="0"/>
        <i val="0"/>
        <strike val="0"/>
        <u val="none"/>
        <sz val="11"/>
        <color theme="1"/>
      </font>
      <fill>
        <patternFill patternType="none"/>
      </fill>
      <border>
        <left/>
        <right/>
        <top style="thin">
          <color theme="9" tint="0.399945066682943"/>
        </top>
        <bottom style="thin">
          <color theme="9" tint="0.399945066682943"/>
        </bottom>
      </border>
    </dxf>
    <dxf>
      <font>
        <name val="Aptos Narrow"/>
        <scheme val="none"/>
        <charset val="134"/>
        <b val="0"/>
        <i val="0"/>
        <strike val="0"/>
        <u val="none"/>
        <sz val="11"/>
        <color theme="1"/>
      </font>
      <fill>
        <patternFill patternType="none"/>
      </fill>
      <border>
        <left/>
        <right/>
        <top style="thin">
          <color theme="9" tint="0.399945066682943"/>
        </top>
        <bottom style="thin">
          <color theme="9" tint="0.399945066682943"/>
        </bottom>
      </border>
    </dxf>
    <dxf>
      <font>
        <name val="Aptos Narrow"/>
        <scheme val="none"/>
        <charset val="134"/>
        <b val="0"/>
        <i val="0"/>
        <strike val="0"/>
        <u val="none"/>
        <sz val="11"/>
        <color theme="1"/>
      </font>
      <fill>
        <patternFill patternType="none"/>
      </fill>
      <border>
        <left/>
        <right/>
        <top style="thin">
          <color theme="9" tint="0.399945066682943"/>
        </top>
        <bottom style="thin">
          <color theme="9" tint="0.399945066682943"/>
        </bottom>
      </border>
    </dxf>
    <dxf>
      <font>
        <name val="Aptos Narrow"/>
        <scheme val="none"/>
        <charset val="134"/>
        <b val="0"/>
        <i val="0"/>
        <strike val="0"/>
        <u val="none"/>
        <sz val="11"/>
        <color theme="1"/>
      </font>
      <fill>
        <patternFill patternType="none"/>
      </fill>
      <border>
        <left/>
        <right/>
        <top style="thin">
          <color theme="9" tint="0.399945066682943"/>
        </top>
        <bottom style="thin">
          <color theme="9" tint="0.399945066682943"/>
        </bottom>
      </border>
    </dxf>
    <dxf>
      <font>
        <name val="Aptos Narrow"/>
        <scheme val="none"/>
        <charset val="134"/>
        <b val="0"/>
        <i val="0"/>
        <strike val="0"/>
        <u val="none"/>
        <sz val="11"/>
        <color theme="1"/>
      </font>
      <fill>
        <patternFill patternType="none"/>
      </fill>
      <border>
        <left/>
        <right/>
        <top style="thin">
          <color theme="9" tint="0.399945066682943"/>
        </top>
        <bottom style="thin">
          <color theme="9" tint="0.399945066682943"/>
        </bottom>
      </border>
    </dxf>
    <dxf>
      <font>
        <name val="Aptos Narrow"/>
        <scheme val="none"/>
        <charset val="134"/>
        <b val="0"/>
        <i val="0"/>
        <strike val="0"/>
        <u val="none"/>
        <sz val="11"/>
        <color theme="1"/>
      </font>
      <fill>
        <patternFill patternType="none"/>
      </fill>
      <border>
        <left/>
        <right/>
        <top style="thin">
          <color theme="9" tint="0.399945066682943"/>
        </top>
        <bottom style="thin">
          <color theme="9" tint="0.399945066682943"/>
        </bottom>
      </border>
    </dxf>
    <dxf>
      <font>
        <name val="Aptos Narrow"/>
        <scheme val="none"/>
        <charset val="134"/>
        <b val="0"/>
        <i val="0"/>
        <strike val="0"/>
        <u val="none"/>
        <sz val="11"/>
        <color theme="1"/>
      </font>
      <fill>
        <patternFill patternType="none"/>
      </fill>
      <border>
        <left/>
        <right/>
        <top style="thin">
          <color theme="9" tint="0.399945066682943"/>
        </top>
        <bottom style="thin">
          <color theme="9" tint="0.399945066682943"/>
        </bottom>
      </border>
    </dxf>
    <dxf>
      <font>
        <name val="Aptos Narrow"/>
        <scheme val="none"/>
        <charset val="134"/>
        <b val="0"/>
        <i val="0"/>
        <strike val="0"/>
        <u val="none"/>
        <sz val="11"/>
        <color theme="1"/>
      </font>
      <fill>
        <patternFill patternType="none"/>
      </fill>
      <border>
        <left/>
        <right/>
        <top style="thin">
          <color theme="9" tint="0.399945066682943"/>
        </top>
        <bottom style="thin">
          <color theme="9" tint="0.399945066682943"/>
        </bottom>
      </border>
    </dxf>
    <dxf>
      <font>
        <name val="Aptos Narrow"/>
        <scheme val="none"/>
        <charset val="134"/>
        <b val="0"/>
        <i val="0"/>
        <strike val="0"/>
        <u val="none"/>
        <sz val="11"/>
        <color theme="1"/>
      </font>
      <fill>
        <patternFill patternType="none"/>
      </fill>
      <border>
        <left/>
        <right/>
        <top style="thin">
          <color theme="9" tint="0.399945066682943"/>
        </top>
        <bottom style="thin">
          <color theme="9" tint="0.399945066682943"/>
        </bottom>
      </border>
    </dxf>
    <dxf>
      <font>
        <name val="Aptos Narrow"/>
        <scheme val="none"/>
        <charset val="134"/>
        <b val="0"/>
        <i val="0"/>
        <strike val="0"/>
        <u val="none"/>
        <sz val="11"/>
        <color theme="1"/>
      </font>
      <fill>
        <patternFill patternType="none"/>
      </fill>
      <border>
        <left/>
        <right/>
        <top style="thin">
          <color theme="9" tint="0.399945066682943"/>
        </top>
        <bottom style="thin">
          <color theme="9" tint="0.399945066682943"/>
        </bottom>
      </border>
    </dxf>
    <dxf>
      <fill>
        <patternFill patternType="solid">
          <bgColor theme="9" tint="0.399975585192419"/>
        </patternFill>
      </fill>
    </dxf>
    <dxf>
      <fill>
        <patternFill patternType="solid">
          <bgColor rgb="FFF55164"/>
        </patternFill>
      </fill>
    </dxf>
    <dxf>
      <fill>
        <patternFill patternType="solid">
          <fgColor theme="9" tint="0.799981688894314"/>
          <bgColor theme="9" tint="0.799981688894314"/>
        </patternFill>
      </fill>
    </dxf>
    <dxf>
      <fill>
        <patternFill patternType="solid">
          <fgColor theme="9" tint="0.799981688894314"/>
          <bgColor theme="9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9"/>
        </top>
      </border>
    </dxf>
    <dxf>
      <font>
        <b val="1"/>
        <color theme="0"/>
      </font>
      <fill>
        <patternFill patternType="solid">
          <fgColor theme="9"/>
          <bgColor theme="9"/>
        </patternFill>
      </fill>
    </dxf>
    <dxf>
      <font>
        <color theme="1"/>
      </font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horizontal style="thin">
          <color theme="9" tint="0.399975585192419"/>
        </horizontal>
      </border>
    </dxf>
  </dxfs>
  <tableStyles count="1" defaultTableStyle="TableStyleMedium2" defaultPivotStyle="PivotStyleLight16">
    <tableStyle name="TableStylePreset3_Accent6" pivot="0" count="7" xr9:uid="{05DBA3B5-05AF-4025-9FC3-C76D3AFAB2B7}">
      <tableStyleElement type="wholeTable" dxfId="23"/>
      <tableStyleElement type="headerRow" dxfId="22"/>
      <tableStyleElement type="totalRow" dxfId="21"/>
      <tableStyleElement type="firstColumn" dxfId="20"/>
      <tableStyleElement type="lastColumn" dxfId="19"/>
      <tableStyleElement type="firstRowStripe" dxfId="18"/>
      <tableStyleElement type="firstColumnStripe" dxfId="17"/>
    </tableStyle>
  </tableStyles>
  <colors>
    <mruColors>
      <color rgb="00F55164"/>
      <color rgb="00FF7C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microsoft.com/office/2007/relationships/slicerCache" Target="slicerCaches/slicerCache1.xml"/><Relationship Id="rId8" Type="http://schemas.openxmlformats.org/officeDocument/2006/relationships/customXml" Target="../customXml/item1.xml"/><Relationship Id="rId7" Type="http://schemas.openxmlformats.org/officeDocument/2006/relationships/connections" Target="connections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tyles" Target="styles.xml"/><Relationship Id="rId16" Type="http://schemas.openxmlformats.org/officeDocument/2006/relationships/sheetMetadata" Target="metadata.xml"/><Relationship Id="rId15" Type="http://schemas.openxmlformats.org/officeDocument/2006/relationships/sharedStrings" Target="sharedStrings.xml"/><Relationship Id="rId14" Type="http://schemas.openxmlformats.org/officeDocument/2006/relationships/theme" Target="theme/theme1.xml"/><Relationship Id="rId13" Type="http://schemas.microsoft.com/office/2007/relationships/slicerCache" Target="slicerCaches/slicerCache5.xml"/><Relationship Id="rId12" Type="http://schemas.microsoft.com/office/2007/relationships/slicerCache" Target="slicerCaches/slicerCache4.xml"/><Relationship Id="rId11" Type="http://schemas.microsoft.com/office/2007/relationships/slicerCache" Target="slicerCaches/slicerCache3.xml"/><Relationship Id="rId10" Type="http://schemas.microsoft.com/office/2007/relationships/slicerCache" Target="slicerCaches/slicerCache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pt-BR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Metas!$A$18:$A$27</c:f>
              <c:strCache>
                <c:ptCount val="10"/>
                <c:pt idx="0">
                  <c:v>Loja 01</c:v>
                </c:pt>
                <c:pt idx="1">
                  <c:v>Loja 02</c:v>
                </c:pt>
                <c:pt idx="2">
                  <c:v>Loja 03</c:v>
                </c:pt>
                <c:pt idx="3">
                  <c:v>Loja 04</c:v>
                </c:pt>
                <c:pt idx="4">
                  <c:v>Loja 05</c:v>
                </c:pt>
                <c:pt idx="5">
                  <c:v>Loja 06</c:v>
                </c:pt>
                <c:pt idx="6">
                  <c:v>Loja 07</c:v>
                </c:pt>
                <c:pt idx="7">
                  <c:v>Loja 08</c:v>
                </c:pt>
                <c:pt idx="8">
                  <c:v>Loja 09</c:v>
                </c:pt>
                <c:pt idx="9">
                  <c:v>Loja 10</c:v>
                </c:pt>
              </c:strCache>
            </c:strRef>
          </c:cat>
          <c:val>
            <c:numRef>
              <c:f>Metas!$C$18:$C$27</c:f>
              <c:numCache>
                <c:formatCode>General</c:formatCode>
                <c:ptCount val="10"/>
                <c:pt idx="0">
                  <c:v>6824</c:v>
                </c:pt>
                <c:pt idx="1">
                  <c:v>5409</c:v>
                </c:pt>
                <c:pt idx="2">
                  <c:v>9506</c:v>
                </c:pt>
                <c:pt idx="3">
                  <c:v>9012</c:v>
                </c:pt>
                <c:pt idx="4">
                  <c:v>8657</c:v>
                </c:pt>
                <c:pt idx="5">
                  <c:v>7286</c:v>
                </c:pt>
                <c:pt idx="6">
                  <c:v>6679</c:v>
                </c:pt>
                <c:pt idx="7">
                  <c:v>13935</c:v>
                </c:pt>
                <c:pt idx="8">
                  <c:v>6424</c:v>
                </c:pt>
                <c:pt idx="9">
                  <c:v>14674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6"/>
        <c:overlap val="-28"/>
        <c:axId val="299066270"/>
        <c:axId val="445770586"/>
      </c:bar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cat>
            <c:strRef>
              <c:f>Metas!$A$18:$A$27</c:f>
              <c:strCache>
                <c:ptCount val="10"/>
                <c:pt idx="0">
                  <c:v>Loja 01</c:v>
                </c:pt>
                <c:pt idx="1">
                  <c:v>Loja 02</c:v>
                </c:pt>
                <c:pt idx="2">
                  <c:v>Loja 03</c:v>
                </c:pt>
                <c:pt idx="3">
                  <c:v>Loja 04</c:v>
                </c:pt>
                <c:pt idx="4">
                  <c:v>Loja 05</c:v>
                </c:pt>
                <c:pt idx="5">
                  <c:v>Loja 06</c:v>
                </c:pt>
                <c:pt idx="6">
                  <c:v>Loja 07</c:v>
                </c:pt>
                <c:pt idx="7">
                  <c:v>Loja 08</c:v>
                </c:pt>
                <c:pt idx="8">
                  <c:v>Loja 09</c:v>
                </c:pt>
                <c:pt idx="9">
                  <c:v>Loja 10</c:v>
                </c:pt>
              </c:strCache>
            </c:strRef>
          </c:cat>
          <c:val>
            <c:numRef>
              <c:f>Metas!$D$18:$D$27</c:f>
              <c:numCache>
                <c:formatCode>General</c:formatCode>
                <c:ptCount val="10"/>
                <c:pt idx="0">
                  <c:v>9000</c:v>
                </c:pt>
                <c:pt idx="1">
                  <c:v>9000</c:v>
                </c:pt>
                <c:pt idx="2">
                  <c:v>9000</c:v>
                </c:pt>
                <c:pt idx="3">
                  <c:v>9000</c:v>
                </c:pt>
                <c:pt idx="4">
                  <c:v>9000</c:v>
                </c:pt>
                <c:pt idx="5">
                  <c:v>9000</c:v>
                </c:pt>
                <c:pt idx="6">
                  <c:v>9000</c:v>
                </c:pt>
                <c:pt idx="7">
                  <c:v>9000</c:v>
                </c:pt>
                <c:pt idx="8">
                  <c:v>9000</c:v>
                </c:pt>
                <c:pt idx="9">
                  <c:v>9000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9066270"/>
        <c:axId val="445770586"/>
      </c:lineChart>
      <c:catAx>
        <c:axId val="29906627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pt-BR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45770586"/>
        <c:crosses val="autoZero"/>
        <c:auto val="1"/>
        <c:lblAlgn val="ctr"/>
        <c:lblOffset val="100"/>
        <c:noMultiLvlLbl val="0"/>
      </c:catAx>
      <c:valAx>
        <c:axId val="44577058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pt-BR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9906627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pt-BR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6d74aa4a-c7ce-4a24-bb69-f91a77059b43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pt-BR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pt-BR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Média por Disciplina</a:t>
            </a:r>
            <a:endParaRPr lang="en-US"/>
          </a:p>
        </c:rich>
      </c:tx>
      <c:layout>
        <c:manualLayout>
          <c:xMode val="edge"/>
          <c:yMode val="edge"/>
          <c:x val="0.413719715108396"/>
          <c:y val="0.0300926161401066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"Média"</c:f>
              <c:strCache>
                <c:ptCount val="1"/>
                <c:pt idx="0">
                  <c:v>Média</c:v>
                </c:pt>
              </c:strCache>
            </c:strRef>
          </c:tx>
          <c:spPr>
            <a:solidFill>
              <a:srgbClr val="637CEF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Notas!$I$9:$I$12</c:f>
              <c:strCache>
                <c:ptCount val="4"/>
                <c:pt idx="0">
                  <c:v>Historia</c:v>
                </c:pt>
                <c:pt idx="1">
                  <c:v>Matematica</c:v>
                </c:pt>
                <c:pt idx="2">
                  <c:v>Geografia</c:v>
                </c:pt>
                <c:pt idx="3">
                  <c:v>Ingles</c:v>
                </c:pt>
              </c:strCache>
            </c:strRef>
          </c:cat>
          <c:val>
            <c:numRef>
              <c:f>Notas!$J$9:$J$12</c:f>
              <c:numCache>
                <c:formatCode>0.00</c:formatCode>
                <c:ptCount val="4"/>
                <c:pt idx="0">
                  <c:v>6</c:v>
                </c:pt>
                <c:pt idx="1">
                  <c:v>4.5</c:v>
                </c:pt>
                <c:pt idx="2">
                  <c:v>4.79411764705882</c:v>
                </c:pt>
                <c:pt idx="3">
                  <c:v>5.15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98319367"/>
        <c:axId val="1298321415"/>
      </c:barChart>
      <c:lineChart>
        <c:grouping val="standard"/>
        <c:varyColors val="0"/>
        <c:ser>
          <c:idx val="1"/>
          <c:order val="1"/>
          <c:tx>
            <c:strRef>
              <c:f>{"Média Geral"}</c:f>
              <c:strCache>
                <c:ptCount val="1"/>
                <c:pt idx="0">
                  <c:v>Média Geral</c:v>
                </c:pt>
              </c:strCache>
            </c:strRef>
          </c:tx>
          <c:spPr>
            <a:ln w="28575" cap="rnd">
              <a:solidFill>
                <a:srgbClr val="E3008C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E3008C"/>
              </a:solidFill>
              <a:ln w="9525">
                <a:solidFill>
                  <a:srgbClr val="E3008C"/>
                </a:solidFill>
              </a:ln>
              <a:effectLst/>
            </c:spPr>
          </c:marker>
          <c:dLbls>
            <c:delete val="1"/>
          </c:dLbls>
          <c:cat>
            <c:strRef>
              <c:f>Notas!$I$9:$I$12</c:f>
              <c:strCache>
                <c:ptCount val="4"/>
                <c:pt idx="0">
                  <c:v>Historia</c:v>
                </c:pt>
                <c:pt idx="1">
                  <c:v>Matematica</c:v>
                </c:pt>
                <c:pt idx="2">
                  <c:v>Geografia</c:v>
                </c:pt>
                <c:pt idx="3">
                  <c:v>Ingles</c:v>
                </c:pt>
              </c:strCache>
            </c:strRef>
          </c:cat>
          <c:val>
            <c:numRef>
              <c:f>Notas!$K$9:$K$12</c:f>
              <c:numCache>
                <c:formatCode>General</c:formatCode>
                <c:ptCount val="4"/>
                <c:pt idx="0">
                  <c:v>5.06</c:v>
                </c:pt>
                <c:pt idx="1">
                  <c:v>5.06</c:v>
                </c:pt>
                <c:pt idx="2">
                  <c:v>5.06</c:v>
                </c:pt>
                <c:pt idx="3">
                  <c:v>5.06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98319367"/>
        <c:axId val="1298321415"/>
      </c:lineChart>
      <c:catAx>
        <c:axId val="12983193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pt-BR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298321415"/>
        <c:crosses val="autoZero"/>
        <c:auto val="1"/>
        <c:lblAlgn val="ctr"/>
        <c:lblOffset val="100"/>
        <c:noMultiLvlLbl val="0"/>
      </c:catAx>
      <c:valAx>
        <c:axId val="1298321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pt-BR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2983193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pt-BR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1db59550-8c75-439f-ba1a-ea0975fd9a43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pt-BR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pt-BR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Média por alunos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{"Média"}</c:f>
              <c:strCache>
                <c:ptCount val="1"/>
                <c:pt idx="0">
                  <c:v>Média</c:v>
                </c:pt>
              </c:strCache>
            </c:strRef>
          </c:tx>
          <c:spPr>
            <a:solidFill>
              <a:srgbClr val="637CEF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Notas!$A$2:$A$51</c:f>
              <c:strCache>
                <c:ptCount val="50"/>
                <c:pt idx="0">
                  <c:v>Karina Pereira</c:v>
                </c:pt>
                <c:pt idx="1">
                  <c:v>Samuel Oliveira</c:v>
                </c:pt>
                <c:pt idx="2">
                  <c:v>Tatiane Santos</c:v>
                </c:pt>
                <c:pt idx="3">
                  <c:v>Ana Silva</c:v>
                </c:pt>
                <c:pt idx="4">
                  <c:v>Tatiane Oliveira</c:v>
                </c:pt>
                <c:pt idx="5">
                  <c:v>Nicolas Costa</c:v>
                </c:pt>
                <c:pt idx="6">
                  <c:v>Ana Santos</c:v>
                </c:pt>
                <c:pt idx="7">
                  <c:v>Bruno Silva</c:v>
                </c:pt>
                <c:pt idx="8">
                  <c:v>Lucas Oliveira</c:v>
                </c:pt>
                <c:pt idx="9">
                  <c:v>Vanessa Souza</c:v>
                </c:pt>
                <c:pt idx="10">
                  <c:v>Gabriel Silva</c:v>
                </c:pt>
                <c:pt idx="11">
                  <c:v>Zeca Silva</c:v>
                </c:pt>
                <c:pt idx="12">
                  <c:v>Rafaela Souza</c:v>
                </c:pt>
                <c:pt idx="13">
                  <c:v>Tatiane Pereira</c:v>
                </c:pt>
                <c:pt idx="14">
                  <c:v>Zeca Oliveira</c:v>
                </c:pt>
                <c:pt idx="15">
                  <c:v>Igor Oliveira</c:v>
                </c:pt>
                <c:pt idx="16">
                  <c:v>Igor Santos</c:v>
                </c:pt>
                <c:pt idx="17">
                  <c:v>Nicolas Costa</c:v>
                </c:pt>
                <c:pt idx="18">
                  <c:v>Tatiane Costa</c:v>
                </c:pt>
                <c:pt idx="19">
                  <c:v>Igor Souza</c:v>
                </c:pt>
                <c:pt idx="20">
                  <c:v>Mariana Santos</c:v>
                </c:pt>
                <c:pt idx="21">
                  <c:v>Quintino Souza</c:v>
                </c:pt>
                <c:pt idx="22">
                  <c:v>Vanessa Pereira</c:v>
                </c:pt>
                <c:pt idx="23">
                  <c:v>Joana Pereira</c:v>
                </c:pt>
                <c:pt idx="24">
                  <c:v>Eduardo Pereira</c:v>
                </c:pt>
                <c:pt idx="25">
                  <c:v>Nicolas Souza</c:v>
                </c:pt>
                <c:pt idx="26">
                  <c:v>Karina Costa</c:v>
                </c:pt>
                <c:pt idx="27">
                  <c:v>Ulisses Costa</c:v>
                </c:pt>
                <c:pt idx="28">
                  <c:v>Carlos Santos</c:v>
                </c:pt>
                <c:pt idx="29">
                  <c:v>Lucas Silva</c:v>
                </c:pt>
                <c:pt idx="30">
                  <c:v>Samuel Silva</c:v>
                </c:pt>
                <c:pt idx="31">
                  <c:v>Helena Pereira</c:v>
                </c:pt>
                <c:pt idx="32">
                  <c:v>Zeca Costa</c:v>
                </c:pt>
                <c:pt idx="33">
                  <c:v>Bruno Oliveira</c:v>
                </c:pt>
                <c:pt idx="34">
                  <c:v>Daniela Oliveira</c:v>
                </c:pt>
                <c:pt idx="35">
                  <c:v>Fernanda Pereira</c:v>
                </c:pt>
                <c:pt idx="36">
                  <c:v>Gabriel Santos</c:v>
                </c:pt>
                <c:pt idx="37">
                  <c:v>Igor Pereira</c:v>
                </c:pt>
                <c:pt idx="38">
                  <c:v>Olivia Oliveira</c:v>
                </c:pt>
                <c:pt idx="39">
                  <c:v>Yasmin Santos</c:v>
                </c:pt>
                <c:pt idx="40">
                  <c:v>Carlos Silva</c:v>
                </c:pt>
                <c:pt idx="41">
                  <c:v>Olivia Souza</c:v>
                </c:pt>
                <c:pt idx="42">
                  <c:v>Ana Souza</c:v>
                </c:pt>
                <c:pt idx="43">
                  <c:v>Gabriel Costa</c:v>
                </c:pt>
                <c:pt idx="44">
                  <c:v>Igor Santos</c:v>
                </c:pt>
                <c:pt idx="45">
                  <c:v>Olivia Pereira</c:v>
                </c:pt>
                <c:pt idx="46">
                  <c:v>Daniela Costa</c:v>
                </c:pt>
                <c:pt idx="47">
                  <c:v>Fernanda Silva</c:v>
                </c:pt>
                <c:pt idx="48">
                  <c:v>Karina Souza</c:v>
                </c:pt>
                <c:pt idx="49">
                  <c:v>William Silva</c:v>
                </c:pt>
              </c:strCache>
            </c:strRef>
          </c:cat>
          <c:val>
            <c:numRef>
              <c:f>Notas!$G$2:$G$51</c:f>
              <c:numCache>
                <c:formatCode>General</c:formatCode>
                <c:ptCount val="50"/>
                <c:pt idx="0">
                  <c:v>7.5</c:v>
                </c:pt>
                <c:pt idx="1">
                  <c:v>7</c:v>
                </c:pt>
                <c:pt idx="2">
                  <c:v>3.5</c:v>
                </c:pt>
                <c:pt idx="3">
                  <c:v>2</c:v>
                </c:pt>
                <c:pt idx="4">
                  <c:v>3.5</c:v>
                </c:pt>
                <c:pt idx="5">
                  <c:v>4</c:v>
                </c:pt>
                <c:pt idx="6">
                  <c:v>4.5</c:v>
                </c:pt>
                <c:pt idx="7">
                  <c:v>7</c:v>
                </c:pt>
                <c:pt idx="8">
                  <c:v>4.5</c:v>
                </c:pt>
                <c:pt idx="9">
                  <c:v>3</c:v>
                </c:pt>
                <c:pt idx="10">
                  <c:v>3</c:v>
                </c:pt>
                <c:pt idx="11">
                  <c:v>5</c:v>
                </c:pt>
                <c:pt idx="12">
                  <c:v>3</c:v>
                </c:pt>
                <c:pt idx="13">
                  <c:v>5.5</c:v>
                </c:pt>
                <c:pt idx="14">
                  <c:v>9</c:v>
                </c:pt>
                <c:pt idx="15">
                  <c:v>5.5</c:v>
                </c:pt>
                <c:pt idx="16">
                  <c:v>5.5</c:v>
                </c:pt>
                <c:pt idx="17">
                  <c:v>2</c:v>
                </c:pt>
                <c:pt idx="18">
                  <c:v>7.5</c:v>
                </c:pt>
                <c:pt idx="19">
                  <c:v>5.5</c:v>
                </c:pt>
                <c:pt idx="20">
                  <c:v>6.5</c:v>
                </c:pt>
                <c:pt idx="21">
                  <c:v>4.5</c:v>
                </c:pt>
                <c:pt idx="22">
                  <c:v>6.5</c:v>
                </c:pt>
                <c:pt idx="23">
                  <c:v>7</c:v>
                </c:pt>
                <c:pt idx="24">
                  <c:v>3.5</c:v>
                </c:pt>
                <c:pt idx="25">
                  <c:v>4</c:v>
                </c:pt>
                <c:pt idx="26">
                  <c:v>2.5</c:v>
                </c:pt>
                <c:pt idx="27">
                  <c:v>4.5</c:v>
                </c:pt>
                <c:pt idx="28">
                  <c:v>7.5</c:v>
                </c:pt>
                <c:pt idx="29">
                  <c:v>8.5</c:v>
                </c:pt>
                <c:pt idx="30">
                  <c:v>2.5</c:v>
                </c:pt>
                <c:pt idx="31">
                  <c:v>7</c:v>
                </c:pt>
                <c:pt idx="32">
                  <c:v>8</c:v>
                </c:pt>
                <c:pt idx="33">
                  <c:v>4.5</c:v>
                </c:pt>
                <c:pt idx="34">
                  <c:v>5.5</c:v>
                </c:pt>
                <c:pt idx="35">
                  <c:v>3.5</c:v>
                </c:pt>
                <c:pt idx="36">
                  <c:v>4</c:v>
                </c:pt>
                <c:pt idx="37">
                  <c:v>5.5</c:v>
                </c:pt>
                <c:pt idx="38">
                  <c:v>4.5</c:v>
                </c:pt>
                <c:pt idx="39">
                  <c:v>2.5</c:v>
                </c:pt>
                <c:pt idx="40">
                  <c:v>8</c:v>
                </c:pt>
                <c:pt idx="41">
                  <c:v>5</c:v>
                </c:pt>
                <c:pt idx="42">
                  <c:v>6</c:v>
                </c:pt>
                <c:pt idx="43">
                  <c:v>3.5</c:v>
                </c:pt>
                <c:pt idx="44">
                  <c:v>6</c:v>
                </c:pt>
                <c:pt idx="45">
                  <c:v>2</c:v>
                </c:pt>
                <c:pt idx="46">
                  <c:v>8.5</c:v>
                </c:pt>
                <c:pt idx="47">
                  <c:v>1.5</c:v>
                </c:pt>
                <c:pt idx="48">
                  <c:v>7.5</c:v>
                </c:pt>
                <c:pt idx="49">
                  <c:v>4.5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41231623"/>
        <c:axId val="1548473863"/>
      </c:barChart>
      <c:catAx>
        <c:axId val="15412316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pt-BR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548473863"/>
        <c:crosses val="autoZero"/>
        <c:auto val="1"/>
        <c:lblAlgn val="ctr"/>
        <c:lblOffset val="100"/>
        <c:noMultiLvlLbl val="0"/>
      </c:catAx>
      <c:valAx>
        <c:axId val="1548473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pt-BR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5412316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pt-BR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709a228e-c778-428e-a7ff-e4af5ecf9757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pt-BR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3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style1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absolute">
    <xdr:from>
      <xdr:col>7</xdr:col>
      <xdr:colOff>47625</xdr:colOff>
      <xdr:row>15</xdr:row>
      <xdr:rowOff>152400</xdr:rowOff>
    </xdr:from>
    <xdr:to>
      <xdr:col>9</xdr:col>
      <xdr:colOff>495300</xdr:colOff>
      <xdr:row>23</xdr:row>
      <xdr:rowOff>66675</xdr:rowOff>
    </xdr:to>
    <mc:AlternateContent xmlns:mc="http://schemas.openxmlformats.org/markup-compatibility/2006">
      <mc:Choice xmlns:sle15="http://schemas.microsoft.com/office/drawing/2012/slicer" Requires="sle15">
        <xdr:graphicFrame>
          <xdr:nvGraphicFramePr>
            <xdr:cNvPr id="3" name="Estado" title="Estado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stad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391150" y="2771140"/>
              <a:ext cx="1800225" cy="131635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Esta forma representa um Slicer.
Os Slicers não podem ser usados nesta versão, atualize para a versão mais recente do WPS Office.</a:t>
              </a:r>
            </a:p>
          </xdr:txBody>
        </xdr:sp>
      </mc:Fallback>
    </mc:AlternateContent>
    <xdr:clientData/>
  </xdr:twoCellAnchor>
  <xdr:twoCellAnchor>
    <xdr:from>
      <xdr:col>0</xdr:col>
      <xdr:colOff>100330</xdr:colOff>
      <xdr:row>28</xdr:row>
      <xdr:rowOff>38100</xdr:rowOff>
    </xdr:from>
    <xdr:to>
      <xdr:col>9</xdr:col>
      <xdr:colOff>671195</xdr:colOff>
      <xdr:row>43</xdr:row>
      <xdr:rowOff>93345</xdr:rowOff>
    </xdr:to>
    <xdr:graphicFrame>
      <xdr:nvGraphicFramePr>
        <xdr:cNvPr id="5" name="Gráfico 4"/>
        <xdr:cNvGraphicFramePr/>
      </xdr:nvGraphicFramePr>
      <xdr:xfrm>
        <a:off x="100330" y="4935220"/>
        <a:ext cx="7266940" cy="268414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absolute">
    <xdr:from>
      <xdr:col>11</xdr:col>
      <xdr:colOff>38100</xdr:colOff>
      <xdr:row>0</xdr:row>
      <xdr:rowOff>28575</xdr:rowOff>
    </xdr:from>
    <xdr:to>
      <xdr:col>13</xdr:col>
      <xdr:colOff>495300</xdr:colOff>
      <xdr:row>9</xdr:row>
      <xdr:rowOff>0</xdr:rowOff>
    </xdr:to>
    <mc:AlternateContent xmlns:mc="http://schemas.openxmlformats.org/markup-compatibility/2006">
      <mc:Choice xmlns:sle15="http://schemas.microsoft.com/office/drawing/2012/slicer" Requires="sle15">
        <xdr:graphicFrame>
          <xdr:nvGraphicFramePr>
            <xdr:cNvPr id="2" name="Estado Civil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stado Civil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610725" y="28575"/>
              <a:ext cx="1828800" cy="154876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Esta forma representa um Slicer.
Os Slicers não podem ser usados nesta versão, atualize para a versão mais recente do WPS Office.</a:t>
              </a:r>
            </a:p>
          </xdr:txBody>
        </xdr:sp>
      </mc:Fallback>
    </mc:AlternateContent>
    <xdr:clientData/>
  </xdr:twoCellAnchor>
  <xdr:twoCellAnchor editAs="absolute">
    <xdr:from>
      <xdr:col>13</xdr:col>
      <xdr:colOff>600075</xdr:colOff>
      <xdr:row>0</xdr:row>
      <xdr:rowOff>19050</xdr:rowOff>
    </xdr:from>
    <xdr:to>
      <xdr:col>16</xdr:col>
      <xdr:colOff>371475</xdr:colOff>
      <xdr:row>8</xdr:row>
      <xdr:rowOff>161925</xdr:rowOff>
    </xdr:to>
    <mc:AlternateContent xmlns:mc="http://schemas.openxmlformats.org/markup-compatibility/2006">
      <mc:Choice xmlns:sle15="http://schemas.microsoft.com/office/drawing/2012/slicer" Requires="sle15">
        <xdr:graphicFrame>
          <xdr:nvGraphicFramePr>
            <xdr:cNvPr id="3" name="Escolaridade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scolaridad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544300" y="19050"/>
              <a:ext cx="1828800" cy="154495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Esta forma representa um Slicer.
Os Slicers não podem ser usados nesta versão, atualize para a versão mais recente do WPS Office.</a:t>
              </a:r>
            </a:p>
          </xdr:txBody>
        </xdr:sp>
      </mc:Fallback>
    </mc:AlternateContent>
    <xdr:clientData/>
  </xdr:twoCellAnchor>
  <xdr:twoCellAnchor editAs="absolute">
    <xdr:from>
      <xdr:col>12</xdr:col>
      <xdr:colOff>304800</xdr:colOff>
      <xdr:row>9</xdr:row>
      <xdr:rowOff>142875</xdr:rowOff>
    </xdr:from>
    <xdr:to>
      <xdr:col>15</xdr:col>
      <xdr:colOff>76200</xdr:colOff>
      <xdr:row>17</xdr:row>
      <xdr:rowOff>19050</xdr:rowOff>
    </xdr:to>
    <mc:AlternateContent xmlns:mc="http://schemas.openxmlformats.org/markup-compatibility/2006">
      <mc:Choice xmlns:sle15="http://schemas.microsoft.com/office/drawing/2012/slicer" Requires="sle15">
        <xdr:graphicFrame>
          <xdr:nvGraphicFramePr>
            <xdr:cNvPr id="4" name="Estado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stado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563225" y="1720215"/>
              <a:ext cx="1828800" cy="127825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Esta forma representa um Slicer.
Os Slicers não podem ser usados nesta versão, atualize para a versão mais recente do WPS Office.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28575</xdr:colOff>
      <xdr:row>52</xdr:row>
      <xdr:rowOff>0</xdr:rowOff>
    </xdr:from>
    <xdr:to>
      <xdr:col>1</xdr:col>
      <xdr:colOff>180975</xdr:colOff>
      <xdr:row>59</xdr:row>
      <xdr:rowOff>28575</xdr:rowOff>
    </xdr:to>
    <mc:AlternateContent xmlns:mc="http://schemas.openxmlformats.org/markup-compatibility/2006">
      <mc:Choice xmlns:sle15="http://schemas.microsoft.com/office/drawing/2012/slicer" Requires="sle15">
        <xdr:graphicFrame>
          <xdr:nvGraphicFramePr>
            <xdr:cNvPr id="4" name="disciplina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isciplin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8575" y="9110980"/>
              <a:ext cx="1181100" cy="125539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Esta forma representa um Slicer.
Os Slicers não podem ser usados nesta versão, atualize para a versão mais recente do WPS Office.</a:t>
              </a:r>
            </a:p>
          </xdr:txBody>
        </xdr:sp>
      </mc:Fallback>
    </mc:AlternateContent>
    <xdr:clientData/>
  </xdr:twoCellAnchor>
  <xdr:twoCellAnchor>
    <xdr:from>
      <xdr:col>8</xdr:col>
      <xdr:colOff>9525</xdr:colOff>
      <xdr:row>12</xdr:row>
      <xdr:rowOff>152400</xdr:rowOff>
    </xdr:from>
    <xdr:to>
      <xdr:col>12</xdr:col>
      <xdr:colOff>495300</xdr:colOff>
      <xdr:row>28</xdr:row>
      <xdr:rowOff>161925</xdr:rowOff>
    </xdr:to>
    <xdr:graphicFrame>
      <xdr:nvGraphicFramePr>
        <xdr:cNvPr id="3" name="Chart 2"/>
        <xdr:cNvGraphicFramePr/>
      </xdr:nvGraphicFramePr>
      <xdr:xfrm>
        <a:off x="6781800" y="2255520"/>
        <a:ext cx="4572000" cy="281495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352425</xdr:colOff>
      <xdr:row>51</xdr:row>
      <xdr:rowOff>161925</xdr:rowOff>
    </xdr:from>
    <xdr:to>
      <xdr:col>15</xdr:col>
      <xdr:colOff>104775</xdr:colOff>
      <xdr:row>67</xdr:row>
      <xdr:rowOff>161925</xdr:rowOff>
    </xdr:to>
    <xdr:graphicFrame>
      <xdr:nvGraphicFramePr>
        <xdr:cNvPr id="5" name="Chart 4"/>
        <xdr:cNvGraphicFramePr/>
      </xdr:nvGraphicFramePr>
      <xdr:xfrm>
        <a:off x="1381125" y="9097645"/>
        <a:ext cx="11639550" cy="2804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Estado" sourceName="Estado">
  <extLst>
    <x:ext xmlns:x15="http://schemas.microsoft.com/office/spreadsheetml/2010/11/main" uri="{2F2917AC-EB37-4324-AD4E-5DD8C200BD13}">
      <x15:tableSlicerCache tableId="2" column="2"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Estado_Civil" sourceName="Estado Civil">
  <extLst>
    <x:ext xmlns:x15="http://schemas.microsoft.com/office/spreadsheetml/2010/11/main" uri="{2F2917AC-EB37-4324-AD4E-5DD8C200BD13}">
      <x15:tableSlicerCache tableId="1" column="3"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Escolaridade" sourceName="Escolaridade">
  <extLst>
    <x:ext xmlns:x15="http://schemas.microsoft.com/office/spreadsheetml/2010/11/main" uri="{2F2917AC-EB37-4324-AD4E-5DD8C200BD13}">
      <x15:tableSlicerCache tableId="1" column="4"/>
    </x:ext>
  </extLst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Estado1" sourceName="Estado">
  <extLst>
    <x:ext xmlns:x15="http://schemas.microsoft.com/office/spreadsheetml/2010/11/main" uri="{2F2917AC-EB37-4324-AD4E-5DD8C200BD13}">
      <x15:tableSlicerCache tableId="1" column="11"/>
    </x:ext>
  </extLst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disciplina" sourceName="disciplina">
  <extLst>
    <x:ext xmlns:x15="http://schemas.microsoft.com/office/spreadsheetml/2010/11/main" uri="{2F2917AC-EB37-4324-AD4E-5DD8C200BD13}">
      <x15:tableSlicerCache tableId="3" column="5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Estado" cache="Slicer_Estado" caption="Estado" rowHeight="225425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Estado Civil" cache="Slicer_Estado_Civil" caption="Estado Civil" rowHeight="228600"/>
  <slicer name="Escolaridade" cache="Slicer_Escolaridade" caption="Escolaridade" style="SlicerStyleLight2" rowHeight="228600"/>
  <slicer name="Estado 1" cache="Slicer_Estado1" caption="Estado" style="SlicerStyleLight5" rowHeight="228600"/>
</slicers>
</file>

<file path=xl/slicers/slicer3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disciplina" cache="Slicer_disciplina" caption="disciplina" rowHeight="228600"/>
</slicers>
</file>

<file path=xl/tables/table1.xml><?xml version="1.0" encoding="utf-8"?>
<table xmlns="http://schemas.openxmlformats.org/spreadsheetml/2006/main" id="2" name="Tabela2" displayName="Tabela2" ref="A17:D27" totalsRowShown="0">
  <autoFilter xmlns:etc="http://www.wps.cn/officeDocument/2017/etCustomData" ref="A17:D27" etc:filterBottomFollowUsedRange="0"/>
  <tableColumns count="4">
    <tableColumn id="1" name="Loja" dataDxfId="0"/>
    <tableColumn id="2" name="Estado" dataDxfId="1"/>
    <tableColumn id="3" name="Receita" dataDxfId="2"/>
    <tableColumn id="4" name="Meta" dataDxfId="3"/>
  </tableColumns>
  <tableStyleInfo name="TableStylePreset3_Accent6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K201" totalsRowShown="0">
  <autoFilter xmlns:etc="http://www.wps.cn/officeDocument/2017/etCustomData" ref="A1:K201" etc:filterBottomFollowUsedRange="0"/>
  <tableColumns count="11">
    <tableColumn id="1" name="Registro" dataDxfId="4"/>
    <tableColumn id="2" name="Nome_Completo" dataDxfId="5"/>
    <tableColumn id="3" name="Estado Civil" dataDxfId="6"/>
    <tableColumn id="4" name="Escolaridade" dataDxfId="7"/>
    <tableColumn id="5" name="Genero" dataDxfId="8"/>
    <tableColumn id="6" name="Idade" dataDxfId="9"/>
    <tableColumn id="7" name="Cargo" dataDxfId="10"/>
    <tableColumn id="8" name="Setor" dataDxfId="11"/>
    <tableColumn id="9" name="Salário Bruto" dataDxfId="12"/>
    <tableColumn id="10" name="Cidade" dataDxfId="13"/>
    <tableColumn id="11" name="Estado" dataDxfId="1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E51" totalsRowShown="0">
  <autoFilter xmlns:etc="http://www.wps.cn/officeDocument/2017/etCustomData" ref="A1:E51" etc:filterBottomFollowUsedRange="0"/>
  <sortState ref="A1:E51">
    <sortCondition ref="D1:D51"/>
  </sortState>
  <tableColumns count="5">
    <tableColumn id="1" name="aluno"/>
    <tableColumn id="2" name="nota1"/>
    <tableColumn id="3" name="nota2"/>
    <tableColumn id="4" name="quantidade_faltas"/>
    <tableColumn id="5" name="disciplin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4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07/relationships/slicer" Target="../slicers/slicer2.xml"/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07/relationships/slicer" Target="../slicers/slicer3.xml"/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K17"/>
  <sheetViews>
    <sheetView tabSelected="1" zoomScale="130" zoomScaleNormal="130" workbookViewId="0">
      <selection activeCell="C19" sqref="C19"/>
    </sheetView>
  </sheetViews>
  <sheetFormatPr defaultColWidth="9" defaultRowHeight="13.8"/>
  <cols>
    <col min="1" max="2" width="8.875" customWidth="1"/>
    <col min="3" max="3" width="14.625" customWidth="1"/>
    <col min="4" max="4" width="8.875" customWidth="1"/>
  </cols>
  <sheetData>
    <row r="3" spans="3:6">
      <c r="C3" t="s">
        <v>0</v>
      </c>
      <c r="D3" t="s">
        <v>1</v>
      </c>
      <c r="E3" t="s">
        <v>2</v>
      </c>
      <c r="F3" t="s">
        <v>3</v>
      </c>
    </row>
    <row r="4" spans="3:10">
      <c r="C4" t="s">
        <v>4</v>
      </c>
      <c r="D4" s="30">
        <v>3</v>
      </c>
      <c r="E4" s="30">
        <v>0</v>
      </c>
      <c r="F4" s="30">
        <f>AVERAGE(D4,E4)</f>
        <v>1.5</v>
      </c>
      <c r="J4" s="30">
        <v>1</v>
      </c>
    </row>
    <row r="5" spans="3:10">
      <c r="C5" t="s">
        <v>5</v>
      </c>
      <c r="D5" s="30">
        <v>2</v>
      </c>
      <c r="E5" s="30">
        <v>5</v>
      </c>
      <c r="F5" s="30">
        <f t="shared" ref="F5:F13" si="0">AVERAGE(D5,E5)</f>
        <v>3.5</v>
      </c>
      <c r="J5" s="30">
        <v>2</v>
      </c>
    </row>
    <row r="6" spans="3:10">
      <c r="C6" t="s">
        <v>6</v>
      </c>
      <c r="D6" s="30">
        <v>3</v>
      </c>
      <c r="E6" s="30">
        <v>4</v>
      </c>
      <c r="F6" s="30">
        <f t="shared" si="0"/>
        <v>3.5</v>
      </c>
      <c r="J6" s="30">
        <v>3</v>
      </c>
    </row>
    <row r="7" spans="3:10">
      <c r="C7" t="s">
        <v>7</v>
      </c>
      <c r="D7" s="30">
        <v>6</v>
      </c>
      <c r="E7" s="30">
        <v>2</v>
      </c>
      <c r="F7" s="30">
        <f t="shared" si="0"/>
        <v>4</v>
      </c>
      <c r="J7" s="30">
        <v>4</v>
      </c>
    </row>
    <row r="8" spans="3:10">
      <c r="C8" t="s">
        <v>8</v>
      </c>
      <c r="D8" s="30">
        <v>7</v>
      </c>
      <c r="E8" s="30">
        <v>3</v>
      </c>
      <c r="F8" s="30">
        <f t="shared" si="0"/>
        <v>5</v>
      </c>
      <c r="J8" s="30">
        <v>5</v>
      </c>
    </row>
    <row r="9" spans="3:10">
      <c r="C9" t="s">
        <v>9</v>
      </c>
      <c r="D9" s="30">
        <v>1</v>
      </c>
      <c r="E9" s="30">
        <v>10</v>
      </c>
      <c r="F9" s="30">
        <f t="shared" si="0"/>
        <v>5.5</v>
      </c>
      <c r="I9">
        <v>6</v>
      </c>
      <c r="J9" s="30"/>
    </row>
    <row r="10" spans="3:10">
      <c r="C10" t="s">
        <v>10</v>
      </c>
      <c r="D10" s="30">
        <v>10</v>
      </c>
      <c r="E10" s="30">
        <v>2</v>
      </c>
      <c r="F10" s="30">
        <f t="shared" si="0"/>
        <v>6</v>
      </c>
      <c r="J10" s="30">
        <v>7</v>
      </c>
    </row>
    <row r="11" spans="3:10">
      <c r="C11" t="s">
        <v>11</v>
      </c>
      <c r="D11" s="30">
        <v>9</v>
      </c>
      <c r="E11" s="30">
        <v>6</v>
      </c>
      <c r="F11" s="30">
        <f t="shared" si="0"/>
        <v>7.5</v>
      </c>
      <c r="J11" s="30">
        <v>8</v>
      </c>
    </row>
    <row r="12" spans="3:10">
      <c r="C12" t="s">
        <v>12</v>
      </c>
      <c r="D12" s="30">
        <v>8</v>
      </c>
      <c r="E12" s="30">
        <v>8</v>
      </c>
      <c r="F12" s="30">
        <f t="shared" si="0"/>
        <v>8</v>
      </c>
      <c r="J12" s="30">
        <v>9</v>
      </c>
    </row>
    <row r="13" spans="3:10">
      <c r="C13" t="s">
        <v>13</v>
      </c>
      <c r="D13" s="30">
        <v>10</v>
      </c>
      <c r="E13" s="30">
        <v>8</v>
      </c>
      <c r="F13" s="30">
        <f t="shared" si="0"/>
        <v>9</v>
      </c>
      <c r="J13" s="30">
        <v>10</v>
      </c>
    </row>
    <row r="14" spans="10:10">
      <c r="J14" s="30">
        <v>11</v>
      </c>
    </row>
    <row r="15" spans="3:11">
      <c r="C15" s="30" t="s">
        <v>3</v>
      </c>
      <c r="D15" s="30"/>
      <c r="E15" s="30"/>
      <c r="F15" s="30" t="s">
        <v>14</v>
      </c>
      <c r="H15" s="30" t="s">
        <v>15</v>
      </c>
      <c r="I15" s="30"/>
      <c r="J15" s="30"/>
      <c r="K15" s="30"/>
    </row>
    <row r="16" spans="3:11">
      <c r="C16" s="30" t="s">
        <v>16</v>
      </c>
      <c r="D16" s="30"/>
      <c r="E16" s="30"/>
      <c r="F16" s="30" t="s">
        <v>17</v>
      </c>
      <c r="H16" s="38" t="s">
        <v>18</v>
      </c>
      <c r="I16" s="30"/>
      <c r="J16" s="30"/>
      <c r="K16" s="30"/>
    </row>
    <row r="17" spans="3:11">
      <c r="C17" s="30" t="s">
        <v>19</v>
      </c>
      <c r="D17" s="30"/>
      <c r="E17" s="30"/>
      <c r="F17" s="30" t="s">
        <v>20</v>
      </c>
      <c r="H17" s="38" t="s">
        <v>21</v>
      </c>
      <c r="I17" s="30"/>
      <c r="J17" s="30"/>
      <c r="K17" s="30"/>
    </row>
  </sheetData>
  <autoFilter xmlns:etc="http://www.wps.cn/officeDocument/2017/etCustomData" ref="C3:F13" etc:filterBottomFollowUsedRange="0">
    <sortState ref="C3:F13">
      <sortCondition ref="F3:F13"/>
    </sortState>
    <extLst/>
  </autoFilter>
  <pageMargins left="0.511811024" right="0.511811024" top="0.787401575" bottom="0.787401575" header="0.31496062" footer="0.31496062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I11"/>
  <sheetViews>
    <sheetView zoomScale="145" zoomScaleNormal="145" topLeftCell="A2" workbookViewId="0">
      <selection activeCell="K14" sqref="K14"/>
    </sheetView>
  </sheetViews>
  <sheetFormatPr defaultColWidth="9" defaultRowHeight="13.8"/>
  <cols>
    <col min="2" max="6" width="9.25" customWidth="1"/>
    <col min="7" max="7" width="12.5" customWidth="1"/>
  </cols>
  <sheetData>
    <row r="3" ht="20.55" spans="2:9">
      <c r="B3" s="24" t="s">
        <v>22</v>
      </c>
      <c r="C3" s="24"/>
      <c r="D3" s="24"/>
      <c r="E3" s="24"/>
      <c r="F3" s="24"/>
      <c r="G3" s="24"/>
      <c r="I3" s="29" t="s">
        <v>23</v>
      </c>
    </row>
    <row r="4" ht="15.15" spans="2:9">
      <c r="B4" s="25"/>
      <c r="C4" s="25"/>
      <c r="D4" s="25"/>
      <c r="E4" s="25"/>
      <c r="F4" s="25"/>
      <c r="G4" s="25"/>
      <c r="I4" s="30" t="s">
        <v>24</v>
      </c>
    </row>
    <row r="5" ht="14.4" spans="2:7">
      <c r="B5" s="31" t="s">
        <v>25</v>
      </c>
      <c r="C5" s="31"/>
      <c r="D5" s="31"/>
      <c r="E5" s="31"/>
      <c r="F5" s="31"/>
      <c r="G5" s="31"/>
    </row>
    <row r="6" ht="14.4" spans="2:7">
      <c r="B6" s="32" t="s">
        <v>26</v>
      </c>
      <c r="C6" s="33" t="s">
        <v>27</v>
      </c>
      <c r="D6" s="33" t="s">
        <v>28</v>
      </c>
      <c r="E6" s="33" t="s">
        <v>29</v>
      </c>
      <c r="F6" s="33" t="s">
        <v>30</v>
      </c>
      <c r="G6" s="34" t="s">
        <v>31</v>
      </c>
    </row>
    <row r="7" ht="14.4" spans="2:7">
      <c r="B7" s="35" t="s">
        <v>32</v>
      </c>
      <c r="C7" s="36">
        <v>2775</v>
      </c>
      <c r="D7" s="36">
        <v>3740</v>
      </c>
      <c r="E7" s="36">
        <v>4269</v>
      </c>
      <c r="F7" s="36">
        <v>1859</v>
      </c>
      <c r="G7" s="37">
        <f>SUM(C7:F7)</f>
        <v>12643</v>
      </c>
    </row>
    <row r="8" ht="14.4" spans="2:7">
      <c r="B8" s="35" t="s">
        <v>33</v>
      </c>
      <c r="C8" s="36">
        <v>1929</v>
      </c>
      <c r="D8" s="36">
        <v>1973</v>
      </c>
      <c r="E8" s="36">
        <v>3199</v>
      </c>
      <c r="F8" s="36">
        <v>2397</v>
      </c>
      <c r="G8" s="37">
        <f>SUM(C8:F8)</f>
        <v>9498</v>
      </c>
    </row>
    <row r="9" ht="14.4" spans="2:7">
      <c r="B9" s="35" t="s">
        <v>34</v>
      </c>
      <c r="C9" s="36">
        <v>3742</v>
      </c>
      <c r="D9" s="36">
        <v>3065</v>
      </c>
      <c r="E9" s="36">
        <v>2469</v>
      </c>
      <c r="F9" s="36">
        <v>1033</v>
      </c>
      <c r="G9" s="37">
        <f>SUM(C9:F9)</f>
        <v>10309</v>
      </c>
    </row>
    <row r="10" ht="14.4" spans="2:7">
      <c r="B10" s="35" t="s">
        <v>35</v>
      </c>
      <c r="C10" s="36">
        <v>4627</v>
      </c>
      <c r="D10" s="36">
        <v>4545</v>
      </c>
      <c r="E10" s="36">
        <v>2396</v>
      </c>
      <c r="F10" s="36">
        <v>3078</v>
      </c>
      <c r="G10" s="37">
        <f>SUM(C10:F10)</f>
        <v>14646</v>
      </c>
    </row>
    <row r="11" ht="14.4" spans="2:7">
      <c r="B11" s="35" t="s">
        <v>36</v>
      </c>
      <c r="C11" s="36">
        <f>SUM(C7:C10)</f>
        <v>13073</v>
      </c>
      <c r="D11" s="36">
        <f>SUM(D7:D10)</f>
        <v>13323</v>
      </c>
      <c r="E11" s="36">
        <f>SUM(E7:E10)</f>
        <v>12333</v>
      </c>
      <c r="F11" s="36">
        <f>SUM(F7:F10)</f>
        <v>8367</v>
      </c>
      <c r="G11" s="37">
        <f>SUM(G7:G10)</f>
        <v>47096</v>
      </c>
    </row>
  </sheetData>
  <mergeCells count="2">
    <mergeCell ref="B3:G3"/>
    <mergeCell ref="B5:G5"/>
  </mergeCells>
  <pageMargins left="0.511811024" right="0.511811024" top="0.787401575" bottom="0.787401575" header="0.31496062" footer="0.31496062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K16"/>
  <sheetViews>
    <sheetView zoomScale="110" zoomScaleNormal="110" workbookViewId="0">
      <selection activeCell="B18" sqref="B18"/>
    </sheetView>
  </sheetViews>
  <sheetFormatPr defaultColWidth="9" defaultRowHeight="13.8"/>
  <cols>
    <col min="2" max="2" width="34.25" customWidth="1"/>
    <col min="3" max="3" width="13.25" customWidth="1"/>
    <col min="4" max="4" width="12.375" customWidth="1"/>
    <col min="5" max="5" width="13.5" customWidth="1"/>
    <col min="6" max="6" width="8.375" customWidth="1"/>
    <col min="7" max="7" width="18" customWidth="1"/>
    <col min="8" max="8" width="21.875" customWidth="1"/>
  </cols>
  <sheetData>
    <row r="3" ht="20.55" spans="2:8">
      <c r="B3" s="24" t="s">
        <v>37</v>
      </c>
      <c r="C3" s="24"/>
      <c r="D3" s="24"/>
      <c r="E3" s="24"/>
      <c r="F3" s="24"/>
      <c r="G3" s="24"/>
      <c r="H3" s="24"/>
    </row>
    <row r="4" ht="15.15" spans="2:8">
      <c r="B4" s="25"/>
      <c r="C4" s="25"/>
      <c r="D4" s="25"/>
      <c r="E4" s="25"/>
      <c r="F4" s="25"/>
      <c r="G4" s="25"/>
      <c r="H4" s="25"/>
    </row>
    <row r="5" ht="14.4" spans="2:11">
      <c r="B5" s="26" t="s">
        <v>38</v>
      </c>
      <c r="C5" s="26" t="s">
        <v>39</v>
      </c>
      <c r="D5" s="26" t="s">
        <v>40</v>
      </c>
      <c r="E5" s="26" t="s">
        <v>41</v>
      </c>
      <c r="F5" s="26" t="s">
        <v>42</v>
      </c>
      <c r="G5" s="26" t="s">
        <v>43</v>
      </c>
      <c r="H5" s="26" t="s">
        <v>44</v>
      </c>
      <c r="J5" s="30"/>
      <c r="K5" s="30"/>
    </row>
    <row r="6" spans="2:11">
      <c r="B6" s="27" t="s">
        <v>45</v>
      </c>
      <c r="C6" s="27" t="s">
        <v>46</v>
      </c>
      <c r="D6" s="27" t="s">
        <v>47</v>
      </c>
      <c r="E6" s="27" t="s">
        <v>48</v>
      </c>
      <c r="F6" s="27">
        <v>201230</v>
      </c>
      <c r="G6" s="27" t="s">
        <v>49</v>
      </c>
      <c r="H6" s="27" t="s">
        <v>50</v>
      </c>
      <c r="J6" s="30"/>
      <c r="K6" s="30"/>
    </row>
    <row r="7" spans="2:11">
      <c r="B7" s="27" t="s">
        <v>51</v>
      </c>
      <c r="C7" s="27" t="s">
        <v>52</v>
      </c>
      <c r="D7" s="28" t="s">
        <v>53</v>
      </c>
      <c r="E7" s="28" t="s">
        <v>54</v>
      </c>
      <c r="F7" s="28">
        <v>201231</v>
      </c>
      <c r="G7" s="28" t="s">
        <v>55</v>
      </c>
      <c r="H7" s="28" t="s">
        <v>56</v>
      </c>
      <c r="J7" s="30"/>
      <c r="K7" s="30"/>
    </row>
    <row r="8" spans="2:11">
      <c r="B8" s="27" t="s">
        <v>57</v>
      </c>
      <c r="C8" s="27" t="s">
        <v>58</v>
      </c>
      <c r="D8" s="28" t="s">
        <v>59</v>
      </c>
      <c r="E8" s="28" t="s">
        <v>60</v>
      </c>
      <c r="F8" s="28">
        <v>201235</v>
      </c>
      <c r="G8" s="28" t="s">
        <v>61</v>
      </c>
      <c r="H8" s="28" t="s">
        <v>62</v>
      </c>
      <c r="J8" s="30"/>
      <c r="K8" s="30"/>
    </row>
    <row r="9" spans="2:11">
      <c r="B9" s="27" t="s">
        <v>63</v>
      </c>
      <c r="C9" s="27" t="s">
        <v>46</v>
      </c>
      <c r="D9" s="28" t="s">
        <v>64</v>
      </c>
      <c r="E9" s="28" t="s">
        <v>65</v>
      </c>
      <c r="F9" s="28">
        <v>201234</v>
      </c>
      <c r="G9" s="28" t="s">
        <v>66</v>
      </c>
      <c r="H9" s="28" t="s">
        <v>67</v>
      </c>
      <c r="J9" s="30"/>
      <c r="K9" s="30"/>
    </row>
    <row r="10" spans="2:11">
      <c r="B10" s="27" t="s">
        <v>68</v>
      </c>
      <c r="C10" s="27" t="s">
        <v>69</v>
      </c>
      <c r="D10" s="28" t="s">
        <v>70</v>
      </c>
      <c r="E10" s="28" t="s">
        <v>71</v>
      </c>
      <c r="F10" s="28">
        <v>201233</v>
      </c>
      <c r="G10" s="28" t="s">
        <v>72</v>
      </c>
      <c r="H10" s="28" t="s">
        <v>73</v>
      </c>
      <c r="J10" s="30"/>
      <c r="K10" s="30"/>
    </row>
    <row r="11" spans="2:8">
      <c r="B11" s="27" t="s">
        <v>74</v>
      </c>
      <c r="C11" s="27" t="s">
        <v>52</v>
      </c>
      <c r="D11" s="28" t="s">
        <v>75</v>
      </c>
      <c r="E11" s="28" t="s">
        <v>76</v>
      </c>
      <c r="F11" s="28">
        <v>201232</v>
      </c>
      <c r="G11" s="28" t="s">
        <v>77</v>
      </c>
      <c r="H11" s="28" t="s">
        <v>78</v>
      </c>
    </row>
    <row r="13" spans="2:2">
      <c r="B13" s="29" t="s">
        <v>23</v>
      </c>
    </row>
    <row r="14" spans="2:2">
      <c r="B14" s="30" t="s">
        <v>79</v>
      </c>
    </row>
    <row r="15" spans="2:2">
      <c r="B15" s="30" t="s">
        <v>80</v>
      </c>
    </row>
    <row r="16" spans="2:2">
      <c r="B16" s="30" t="s">
        <v>81</v>
      </c>
    </row>
  </sheetData>
  <mergeCells count="1">
    <mergeCell ref="B3:H3"/>
  </mergeCells>
  <pageMargins left="0.511811024" right="0.511811024" top="0.787401575" bottom="0.787401575" header="0.31496062" footer="0.31496062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7"/>
  <sheetViews>
    <sheetView workbookViewId="0">
      <selection activeCell="L18" sqref="L18"/>
    </sheetView>
  </sheetViews>
  <sheetFormatPr defaultColWidth="8.875" defaultRowHeight="13.8"/>
  <cols>
    <col min="1" max="1" width="9.625" customWidth="1"/>
    <col min="2" max="2" width="11.125" customWidth="1"/>
    <col min="3" max="3" width="13.5" customWidth="1"/>
    <col min="4" max="4" width="9.25" customWidth="1"/>
  </cols>
  <sheetData>
    <row r="1" ht="13.5" customHeight="1" spans="1:10">
      <c r="A1" s="14" t="s">
        <v>82</v>
      </c>
      <c r="B1" s="14"/>
      <c r="C1" s="14"/>
      <c r="D1" s="14"/>
      <c r="E1" s="14"/>
      <c r="F1" s="14"/>
      <c r="G1" s="14"/>
      <c r="H1" s="14"/>
      <c r="I1" s="14"/>
      <c r="J1" s="14"/>
    </row>
    <row r="2" spans="1:10">
      <c r="A2" s="15"/>
      <c r="B2" s="15"/>
      <c r="C2" s="15"/>
      <c r="D2" s="15"/>
      <c r="E2" s="15"/>
      <c r="F2" s="15"/>
      <c r="G2" s="15"/>
      <c r="H2" s="16"/>
      <c r="I2" s="16"/>
      <c r="J2" s="16"/>
    </row>
    <row r="3" ht="13.5" customHeight="1" spans="1:10">
      <c r="A3" s="17" t="s">
        <v>83</v>
      </c>
      <c r="B3" s="17"/>
      <c r="C3" s="17"/>
      <c r="D3" s="17"/>
      <c r="E3" s="17"/>
      <c r="F3" s="17"/>
      <c r="G3" s="17"/>
      <c r="H3" s="17"/>
      <c r="I3" s="17"/>
      <c r="J3" s="17"/>
    </row>
    <row r="4" spans="1:10">
      <c r="A4" s="17"/>
      <c r="B4" s="17"/>
      <c r="C4" s="17"/>
      <c r="D4" s="17"/>
      <c r="E4" s="17"/>
      <c r="F4" s="17"/>
      <c r="G4" s="17"/>
      <c r="H4" s="17"/>
      <c r="I4" s="17"/>
      <c r="J4" s="17"/>
    </row>
    <row r="5" spans="1:10">
      <c r="A5" s="17"/>
      <c r="B5" s="17"/>
      <c r="C5" s="17"/>
      <c r="D5" s="17"/>
      <c r="E5" s="17"/>
      <c r="F5" s="17"/>
      <c r="G5" s="17"/>
      <c r="H5" s="17"/>
      <c r="I5" s="17"/>
      <c r="J5" s="17"/>
    </row>
    <row r="6" spans="1:10">
      <c r="A6" s="17"/>
      <c r="B6" s="17"/>
      <c r="C6" s="17"/>
      <c r="D6" s="17"/>
      <c r="E6" s="17"/>
      <c r="F6" s="17"/>
      <c r="G6" s="17"/>
      <c r="H6" s="17"/>
      <c r="I6" s="17"/>
      <c r="J6" s="17"/>
    </row>
    <row r="7" spans="1:10">
      <c r="A7" s="15"/>
      <c r="B7" s="15"/>
      <c r="C7" s="15"/>
      <c r="D7" s="15"/>
      <c r="E7" s="15"/>
      <c r="F7" s="15"/>
      <c r="G7" s="15"/>
      <c r="H7" s="16"/>
      <c r="I7" s="16"/>
      <c r="J7" s="16"/>
    </row>
    <row r="8" spans="1:10">
      <c r="A8" s="18" t="s">
        <v>84</v>
      </c>
      <c r="B8" s="18"/>
      <c r="C8" s="18"/>
      <c r="D8" s="18"/>
      <c r="E8" s="18"/>
      <c r="F8" s="18"/>
      <c r="G8" s="18"/>
      <c r="H8" s="18"/>
      <c r="I8" s="18"/>
      <c r="J8" s="18"/>
    </row>
    <row r="9" ht="13.5" customHeight="1" spans="1:10">
      <c r="A9" s="17" t="s">
        <v>85</v>
      </c>
      <c r="B9" s="17"/>
      <c r="C9" s="17"/>
      <c r="D9" s="17"/>
      <c r="E9" s="17"/>
      <c r="F9" s="17"/>
      <c r="G9" s="17"/>
      <c r="H9" s="17"/>
      <c r="I9" s="17"/>
      <c r="J9" s="17"/>
    </row>
    <row r="10" spans="1:10">
      <c r="A10" s="17"/>
      <c r="B10" s="17"/>
      <c r="C10" s="17"/>
      <c r="D10" s="17"/>
      <c r="E10" s="17"/>
      <c r="F10" s="17"/>
      <c r="G10" s="17"/>
      <c r="H10" s="17"/>
      <c r="I10" s="17"/>
      <c r="J10" s="17"/>
    </row>
    <row r="11" spans="1:10">
      <c r="A11" s="17"/>
      <c r="B11" s="17"/>
      <c r="C11" s="17"/>
      <c r="D11" s="17"/>
      <c r="E11" s="17"/>
      <c r="F11" s="17"/>
      <c r="G11" s="17"/>
      <c r="H11" s="17"/>
      <c r="I11" s="17"/>
      <c r="J11" s="17"/>
    </row>
    <row r="12" spans="1:10">
      <c r="A12" s="17"/>
      <c r="B12" s="17"/>
      <c r="C12" s="17"/>
      <c r="D12" s="17"/>
      <c r="E12" s="17"/>
      <c r="F12" s="17"/>
      <c r="G12" s="17"/>
      <c r="H12" s="17"/>
      <c r="I12" s="17"/>
      <c r="J12" s="17"/>
    </row>
    <row r="13" spans="1:10">
      <c r="A13" s="17"/>
      <c r="B13" s="17"/>
      <c r="C13" s="17"/>
      <c r="D13" s="17"/>
      <c r="E13" s="17"/>
      <c r="F13" s="17"/>
      <c r="G13" s="17"/>
      <c r="H13" s="17"/>
      <c r="I13" s="17"/>
      <c r="J13" s="17"/>
    </row>
    <row r="14" spans="1:10">
      <c r="A14" s="19"/>
      <c r="B14" s="19"/>
      <c r="C14" s="19"/>
      <c r="D14" s="19"/>
      <c r="E14" s="19"/>
      <c r="F14" s="19"/>
      <c r="G14" s="16"/>
      <c r="H14" s="16"/>
      <c r="I14" s="16"/>
      <c r="J14" s="16"/>
    </row>
    <row r="15" ht="13.9" customHeight="1" spans="1:10">
      <c r="A15" s="20" t="s">
        <v>86</v>
      </c>
      <c r="B15" s="21"/>
      <c r="C15" s="21"/>
      <c r="D15" s="22" t="s">
        <v>87</v>
      </c>
      <c r="E15" s="22"/>
      <c r="F15" s="22"/>
      <c r="G15" s="22"/>
      <c r="H15" s="22"/>
      <c r="I15" s="22"/>
      <c r="J15" s="23"/>
    </row>
    <row r="17" spans="1:4">
      <c r="A17" s="2" t="s">
        <v>88</v>
      </c>
      <c r="B17" s="2" t="s">
        <v>89</v>
      </c>
      <c r="C17" s="2" t="s">
        <v>90</v>
      </c>
      <c r="D17" s="2" t="s">
        <v>91</v>
      </c>
    </row>
    <row r="18" spans="1:4">
      <c r="A18" s="2" t="s">
        <v>92</v>
      </c>
      <c r="B18" s="2" t="s">
        <v>93</v>
      </c>
      <c r="C18" s="2">
        <v>6824</v>
      </c>
      <c r="D18" s="2">
        <v>9000</v>
      </c>
    </row>
    <row r="19" spans="1:4">
      <c r="A19" s="2" t="s">
        <v>94</v>
      </c>
      <c r="B19" s="2" t="s">
        <v>95</v>
      </c>
      <c r="C19" s="2">
        <v>5409</v>
      </c>
      <c r="D19" s="2">
        <v>9000</v>
      </c>
    </row>
    <row r="20" spans="1:4">
      <c r="A20" s="2" t="s">
        <v>96</v>
      </c>
      <c r="B20" s="2" t="s">
        <v>97</v>
      </c>
      <c r="C20" s="2">
        <v>9506</v>
      </c>
      <c r="D20" s="2">
        <v>9000</v>
      </c>
    </row>
    <row r="21" spans="1:4">
      <c r="A21" s="2" t="s">
        <v>98</v>
      </c>
      <c r="B21" s="2" t="s">
        <v>93</v>
      </c>
      <c r="C21" s="2">
        <v>9012</v>
      </c>
      <c r="D21" s="2">
        <v>9000</v>
      </c>
    </row>
    <row r="22" spans="1:4">
      <c r="A22" s="2" t="s">
        <v>99</v>
      </c>
      <c r="B22" s="2" t="s">
        <v>95</v>
      </c>
      <c r="C22" s="2">
        <v>8657</v>
      </c>
      <c r="D22" s="2">
        <v>9000</v>
      </c>
    </row>
    <row r="23" spans="1:4">
      <c r="A23" s="2" t="s">
        <v>100</v>
      </c>
      <c r="B23" s="2" t="s">
        <v>97</v>
      </c>
      <c r="C23" s="2">
        <v>7286</v>
      </c>
      <c r="D23" s="2">
        <v>9000</v>
      </c>
    </row>
    <row r="24" spans="1:4">
      <c r="A24" s="2" t="s">
        <v>101</v>
      </c>
      <c r="B24" s="2" t="s">
        <v>93</v>
      </c>
      <c r="C24" s="2">
        <v>6679</v>
      </c>
      <c r="D24" s="2">
        <v>9000</v>
      </c>
    </row>
    <row r="25" spans="1:4">
      <c r="A25" s="2" t="s">
        <v>102</v>
      </c>
      <c r="B25" s="2" t="s">
        <v>95</v>
      </c>
      <c r="C25" s="2">
        <v>13935</v>
      </c>
      <c r="D25" s="2">
        <v>9000</v>
      </c>
    </row>
    <row r="26" spans="1:4">
      <c r="A26" s="2" t="s">
        <v>103</v>
      </c>
      <c r="B26" s="2" t="s">
        <v>97</v>
      </c>
      <c r="C26" s="2">
        <v>6424</v>
      </c>
      <c r="D26" s="2">
        <v>9000</v>
      </c>
    </row>
    <row r="27" spans="1:4">
      <c r="A27" s="2" t="s">
        <v>104</v>
      </c>
      <c r="B27" s="2" t="s">
        <v>93</v>
      </c>
      <c r="C27" s="2">
        <v>14674</v>
      </c>
      <c r="D27" s="2">
        <v>9000</v>
      </c>
    </row>
  </sheetData>
  <mergeCells count="6">
    <mergeCell ref="A1:J1"/>
    <mergeCell ref="A8:J8"/>
    <mergeCell ref="A15:C15"/>
    <mergeCell ref="D15:J15"/>
    <mergeCell ref="A3:J6"/>
    <mergeCell ref="A9:J13"/>
  </mergeCells>
  <pageMargins left="0.75" right="0.75" top="1" bottom="1" header="0.5" footer="0.5"/>
  <headerFooter/>
  <drawing r:id="rId1"/>
  <tableParts count="1">
    <tablePart r:id="rId2"/>
  </tableParts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1"/>
  <sheetViews>
    <sheetView workbookViewId="0">
      <selection activeCell="A1" sqref="A1:K201"/>
    </sheetView>
  </sheetViews>
  <sheetFormatPr defaultColWidth="9" defaultRowHeight="13.8"/>
  <cols>
    <col min="1" max="1" width="9.375" customWidth="1"/>
    <col min="2" max="2" width="17.625" customWidth="1"/>
    <col min="3" max="3" width="12.125" customWidth="1"/>
    <col min="4" max="4" width="13.625" customWidth="1"/>
    <col min="8" max="8" width="12.125" customWidth="1"/>
    <col min="9" max="9" width="13" customWidth="1"/>
    <col min="10" max="10" width="11.75" customWidth="1"/>
  </cols>
  <sheetData>
    <row r="1" spans="1:11">
      <c r="A1" s="10" t="s">
        <v>105</v>
      </c>
      <c r="B1" s="10" t="s">
        <v>106</v>
      </c>
      <c r="C1" s="10" t="s">
        <v>107</v>
      </c>
      <c r="D1" s="10" t="s">
        <v>108</v>
      </c>
      <c r="E1" s="10" t="s">
        <v>109</v>
      </c>
      <c r="F1" s="10" t="s">
        <v>110</v>
      </c>
      <c r="G1" s="10" t="s">
        <v>111</v>
      </c>
      <c r="H1" s="10" t="s">
        <v>112</v>
      </c>
      <c r="I1" s="10" t="s">
        <v>113</v>
      </c>
      <c r="J1" s="10" t="s">
        <v>114</v>
      </c>
      <c r="K1" s="10" t="s">
        <v>89</v>
      </c>
    </row>
    <row r="2" spans="1:11">
      <c r="A2" s="11">
        <v>201399</v>
      </c>
      <c r="B2" s="11" t="s">
        <v>115</v>
      </c>
      <c r="C2" s="11" t="s">
        <v>116</v>
      </c>
      <c r="D2" s="11" t="s">
        <v>117</v>
      </c>
      <c r="E2" s="11" t="s">
        <v>118</v>
      </c>
      <c r="F2" s="11">
        <v>47</v>
      </c>
      <c r="G2" s="11" t="s">
        <v>119</v>
      </c>
      <c r="H2" s="11" t="s">
        <v>120</v>
      </c>
      <c r="I2" s="11">
        <v>4974.76</v>
      </c>
      <c r="J2" s="11" t="s">
        <v>121</v>
      </c>
      <c r="K2" s="11" t="s">
        <v>122</v>
      </c>
    </row>
    <row r="3" spans="1:11">
      <c r="A3" s="12">
        <v>201400</v>
      </c>
      <c r="B3" s="12" t="s">
        <v>123</v>
      </c>
      <c r="C3" s="12" t="s">
        <v>124</v>
      </c>
      <c r="D3" s="12" t="s">
        <v>125</v>
      </c>
      <c r="E3" s="12" t="s">
        <v>126</v>
      </c>
      <c r="F3" s="12">
        <v>35</v>
      </c>
      <c r="G3" s="12" t="s">
        <v>119</v>
      </c>
      <c r="H3" s="12" t="s">
        <v>127</v>
      </c>
      <c r="I3" s="12">
        <v>4318.35</v>
      </c>
      <c r="J3" s="12" t="s">
        <v>121</v>
      </c>
      <c r="K3" s="12" t="s">
        <v>122</v>
      </c>
    </row>
    <row r="4" spans="1:11">
      <c r="A4" s="11">
        <v>201401</v>
      </c>
      <c r="B4" s="11" t="s">
        <v>128</v>
      </c>
      <c r="C4" s="11" t="s">
        <v>116</v>
      </c>
      <c r="D4" s="11" t="s">
        <v>125</v>
      </c>
      <c r="E4" s="11" t="s">
        <v>126</v>
      </c>
      <c r="F4" s="11">
        <v>37</v>
      </c>
      <c r="G4" s="11" t="s">
        <v>119</v>
      </c>
      <c r="H4" s="11" t="s">
        <v>69</v>
      </c>
      <c r="I4" s="11">
        <v>4937.08</v>
      </c>
      <c r="J4" s="11" t="s">
        <v>129</v>
      </c>
      <c r="K4" s="11" t="s">
        <v>95</v>
      </c>
    </row>
    <row r="5" spans="1:11">
      <c r="A5" s="12">
        <v>201402</v>
      </c>
      <c r="B5" s="12" t="s">
        <v>130</v>
      </c>
      <c r="C5" s="12" t="s">
        <v>124</v>
      </c>
      <c r="D5" s="12" t="s">
        <v>125</v>
      </c>
      <c r="E5" s="12" t="s">
        <v>118</v>
      </c>
      <c r="F5" s="12">
        <v>57</v>
      </c>
      <c r="G5" s="12" t="s">
        <v>131</v>
      </c>
      <c r="H5" s="12" t="s">
        <v>69</v>
      </c>
      <c r="I5" s="12">
        <v>3154.25</v>
      </c>
      <c r="J5" s="12" t="s">
        <v>129</v>
      </c>
      <c r="K5" s="12" t="s">
        <v>95</v>
      </c>
    </row>
    <row r="6" spans="1:11">
      <c r="A6" s="11">
        <v>201403</v>
      </c>
      <c r="B6" s="11" t="s">
        <v>132</v>
      </c>
      <c r="C6" s="11" t="s">
        <v>124</v>
      </c>
      <c r="D6" s="11" t="s">
        <v>125</v>
      </c>
      <c r="E6" s="11" t="s">
        <v>126</v>
      </c>
      <c r="F6" s="11">
        <v>38</v>
      </c>
      <c r="G6" s="11" t="s">
        <v>133</v>
      </c>
      <c r="H6" s="11" t="s">
        <v>134</v>
      </c>
      <c r="I6" s="11">
        <v>7541.84</v>
      </c>
      <c r="J6" s="11" t="s">
        <v>135</v>
      </c>
      <c r="K6" s="11" t="s">
        <v>97</v>
      </c>
    </row>
    <row r="7" spans="1:11">
      <c r="A7" s="12">
        <v>201404</v>
      </c>
      <c r="B7" s="12" t="s">
        <v>136</v>
      </c>
      <c r="C7" s="12" t="s">
        <v>116</v>
      </c>
      <c r="D7" s="12" t="s">
        <v>125</v>
      </c>
      <c r="E7" s="12" t="s">
        <v>126</v>
      </c>
      <c r="F7" s="12">
        <v>36</v>
      </c>
      <c r="G7" s="12" t="s">
        <v>119</v>
      </c>
      <c r="H7" s="12" t="s">
        <v>134</v>
      </c>
      <c r="I7" s="12">
        <v>4755.1</v>
      </c>
      <c r="J7" s="12" t="s">
        <v>137</v>
      </c>
      <c r="K7" s="12" t="s">
        <v>93</v>
      </c>
    </row>
    <row r="8" spans="1:11">
      <c r="A8" s="11">
        <v>201405</v>
      </c>
      <c r="B8" s="11" t="s">
        <v>138</v>
      </c>
      <c r="C8" s="11" t="s">
        <v>139</v>
      </c>
      <c r="D8" s="11" t="s">
        <v>117</v>
      </c>
      <c r="E8" s="11" t="s">
        <v>126</v>
      </c>
      <c r="F8" s="11">
        <v>34</v>
      </c>
      <c r="G8" s="11" t="s">
        <v>133</v>
      </c>
      <c r="H8" s="11" t="s">
        <v>127</v>
      </c>
      <c r="I8" s="11">
        <v>7113.92</v>
      </c>
      <c r="J8" s="11" t="s">
        <v>137</v>
      </c>
      <c r="K8" s="11" t="s">
        <v>93</v>
      </c>
    </row>
    <row r="9" spans="1:11">
      <c r="A9" s="12">
        <v>201406</v>
      </c>
      <c r="B9" s="12" t="s">
        <v>140</v>
      </c>
      <c r="C9" s="12" t="s">
        <v>116</v>
      </c>
      <c r="D9" s="12" t="s">
        <v>125</v>
      </c>
      <c r="E9" s="12" t="s">
        <v>118</v>
      </c>
      <c r="F9" s="12">
        <v>56</v>
      </c>
      <c r="G9" s="12" t="s">
        <v>131</v>
      </c>
      <c r="H9" s="12" t="s">
        <v>134</v>
      </c>
      <c r="I9" s="12">
        <v>3033.06</v>
      </c>
      <c r="J9" s="12" t="s">
        <v>129</v>
      </c>
      <c r="K9" s="12" t="s">
        <v>95</v>
      </c>
    </row>
    <row r="10" spans="1:11">
      <c r="A10" s="11">
        <v>201407</v>
      </c>
      <c r="B10" s="11" t="s">
        <v>141</v>
      </c>
      <c r="C10" s="11" t="s">
        <v>139</v>
      </c>
      <c r="D10" s="11" t="s">
        <v>125</v>
      </c>
      <c r="E10" s="11" t="s">
        <v>118</v>
      </c>
      <c r="F10" s="11">
        <v>35</v>
      </c>
      <c r="G10" s="11" t="s">
        <v>119</v>
      </c>
      <c r="H10" s="11" t="s">
        <v>69</v>
      </c>
      <c r="I10" s="11">
        <v>4937.08</v>
      </c>
      <c r="J10" s="11" t="s">
        <v>129</v>
      </c>
      <c r="K10" s="11" t="s">
        <v>95</v>
      </c>
    </row>
    <row r="11" spans="1:11">
      <c r="A11" s="12">
        <v>201408</v>
      </c>
      <c r="B11" s="12" t="s">
        <v>142</v>
      </c>
      <c r="C11" s="12" t="s">
        <v>139</v>
      </c>
      <c r="D11" s="12" t="s">
        <v>125</v>
      </c>
      <c r="E11" s="12" t="s">
        <v>118</v>
      </c>
      <c r="F11" s="12">
        <v>35</v>
      </c>
      <c r="G11" s="12" t="s">
        <v>143</v>
      </c>
      <c r="H11" s="12" t="s">
        <v>134</v>
      </c>
      <c r="I11" s="12">
        <v>6083.47</v>
      </c>
      <c r="J11" s="12" t="s">
        <v>121</v>
      </c>
      <c r="K11" s="12" t="s">
        <v>122</v>
      </c>
    </row>
    <row r="12" spans="1:11">
      <c r="A12" s="11">
        <v>201409</v>
      </c>
      <c r="B12" s="11" t="s">
        <v>144</v>
      </c>
      <c r="C12" s="11" t="s">
        <v>116</v>
      </c>
      <c r="D12" s="11" t="s">
        <v>145</v>
      </c>
      <c r="E12" s="11" t="s">
        <v>118</v>
      </c>
      <c r="F12" s="11">
        <v>50</v>
      </c>
      <c r="G12" s="11" t="s">
        <v>146</v>
      </c>
      <c r="H12" s="11" t="s">
        <v>134</v>
      </c>
      <c r="I12" s="11">
        <v>1350</v>
      </c>
      <c r="J12" s="11" t="s">
        <v>135</v>
      </c>
      <c r="K12" s="11" t="s">
        <v>97</v>
      </c>
    </row>
    <row r="13" spans="1:11">
      <c r="A13" s="12">
        <v>201410</v>
      </c>
      <c r="B13" s="12" t="s">
        <v>147</v>
      </c>
      <c r="C13" s="12" t="s">
        <v>116</v>
      </c>
      <c r="D13" s="12" t="s">
        <v>125</v>
      </c>
      <c r="E13" s="12" t="s">
        <v>126</v>
      </c>
      <c r="F13" s="12">
        <v>30</v>
      </c>
      <c r="G13" s="12" t="s">
        <v>131</v>
      </c>
      <c r="H13" s="12" t="s">
        <v>134</v>
      </c>
      <c r="I13" s="12">
        <v>3033.06</v>
      </c>
      <c r="J13" s="12" t="s">
        <v>129</v>
      </c>
      <c r="K13" s="12" t="s">
        <v>95</v>
      </c>
    </row>
    <row r="14" spans="1:11">
      <c r="A14" s="11">
        <v>201411</v>
      </c>
      <c r="B14" s="11" t="s">
        <v>148</v>
      </c>
      <c r="C14" s="11" t="s">
        <v>149</v>
      </c>
      <c r="D14" s="11" t="s">
        <v>145</v>
      </c>
      <c r="E14" s="11" t="s">
        <v>126</v>
      </c>
      <c r="F14" s="11">
        <v>46</v>
      </c>
      <c r="G14" s="11" t="s">
        <v>146</v>
      </c>
      <c r="H14" s="11" t="s">
        <v>120</v>
      </c>
      <c r="I14" s="11">
        <v>1400</v>
      </c>
      <c r="J14" s="11" t="s">
        <v>137</v>
      </c>
      <c r="K14" s="11" t="s">
        <v>93</v>
      </c>
    </row>
    <row r="15" spans="1:11">
      <c r="A15" s="12">
        <v>201412</v>
      </c>
      <c r="B15" s="12" t="s">
        <v>150</v>
      </c>
      <c r="C15" s="12" t="s">
        <v>124</v>
      </c>
      <c r="D15" s="12" t="s">
        <v>125</v>
      </c>
      <c r="E15" s="12" t="s">
        <v>118</v>
      </c>
      <c r="F15" s="12">
        <v>38</v>
      </c>
      <c r="G15" s="12" t="s">
        <v>119</v>
      </c>
      <c r="H15" s="12" t="s">
        <v>120</v>
      </c>
      <c r="I15" s="12">
        <v>4964.76</v>
      </c>
      <c r="J15" s="12" t="s">
        <v>137</v>
      </c>
      <c r="K15" s="12" t="s">
        <v>93</v>
      </c>
    </row>
    <row r="16" spans="1:11">
      <c r="A16" s="11">
        <v>201413</v>
      </c>
      <c r="B16" s="11" t="s">
        <v>151</v>
      </c>
      <c r="C16" s="11" t="s">
        <v>116</v>
      </c>
      <c r="D16" s="11" t="s">
        <v>117</v>
      </c>
      <c r="E16" s="11" t="s">
        <v>126</v>
      </c>
      <c r="F16" s="11">
        <v>34</v>
      </c>
      <c r="G16" s="11" t="s">
        <v>119</v>
      </c>
      <c r="H16" s="11" t="s">
        <v>120</v>
      </c>
      <c r="I16" s="11">
        <v>5064.76</v>
      </c>
      <c r="J16" s="11" t="s">
        <v>137</v>
      </c>
      <c r="K16" s="11" t="s">
        <v>93</v>
      </c>
    </row>
    <row r="17" spans="1:11">
      <c r="A17" s="12">
        <v>201414</v>
      </c>
      <c r="B17" s="12" t="s">
        <v>152</v>
      </c>
      <c r="C17" s="12" t="s">
        <v>116</v>
      </c>
      <c r="D17" s="12" t="s">
        <v>117</v>
      </c>
      <c r="E17" s="12" t="s">
        <v>126</v>
      </c>
      <c r="F17" s="12">
        <v>53</v>
      </c>
      <c r="G17" s="12" t="s">
        <v>119</v>
      </c>
      <c r="H17" s="12" t="s">
        <v>69</v>
      </c>
      <c r="I17" s="12">
        <v>4967.08</v>
      </c>
      <c r="J17" s="12" t="s">
        <v>121</v>
      </c>
      <c r="K17" s="12" t="s">
        <v>122</v>
      </c>
    </row>
    <row r="18" spans="1:11">
      <c r="A18" s="11">
        <v>201415</v>
      </c>
      <c r="B18" s="11" t="s">
        <v>153</v>
      </c>
      <c r="C18" s="11" t="s">
        <v>124</v>
      </c>
      <c r="D18" s="11" t="s">
        <v>125</v>
      </c>
      <c r="E18" s="11" t="s">
        <v>118</v>
      </c>
      <c r="F18" s="11">
        <v>60</v>
      </c>
      <c r="G18" s="11" t="s">
        <v>119</v>
      </c>
      <c r="H18" s="11" t="s">
        <v>134</v>
      </c>
      <c r="I18" s="11">
        <v>4755.1</v>
      </c>
      <c r="J18" s="11" t="s">
        <v>137</v>
      </c>
      <c r="K18" s="11" t="s">
        <v>93</v>
      </c>
    </row>
    <row r="19" spans="1:11">
      <c r="A19" s="12">
        <v>201416</v>
      </c>
      <c r="B19" s="12" t="s">
        <v>154</v>
      </c>
      <c r="C19" s="12" t="s">
        <v>124</v>
      </c>
      <c r="D19" s="12" t="s">
        <v>145</v>
      </c>
      <c r="E19" s="12" t="s">
        <v>126</v>
      </c>
      <c r="F19" s="12">
        <v>58</v>
      </c>
      <c r="G19" s="12" t="s">
        <v>146</v>
      </c>
      <c r="H19" s="12" t="s">
        <v>155</v>
      </c>
      <c r="I19" s="12">
        <v>1400</v>
      </c>
      <c r="J19" s="12" t="s">
        <v>137</v>
      </c>
      <c r="K19" s="12" t="s">
        <v>93</v>
      </c>
    </row>
    <row r="20" spans="1:11">
      <c r="A20" s="11">
        <v>201417</v>
      </c>
      <c r="B20" s="11" t="s">
        <v>156</v>
      </c>
      <c r="C20" s="11" t="s">
        <v>124</v>
      </c>
      <c r="D20" s="11" t="s">
        <v>157</v>
      </c>
      <c r="E20" s="11" t="s">
        <v>118</v>
      </c>
      <c r="F20" s="11">
        <v>40</v>
      </c>
      <c r="G20" s="11" t="s">
        <v>158</v>
      </c>
      <c r="H20" s="11" t="s">
        <v>159</v>
      </c>
      <c r="I20" s="11">
        <v>8869.2</v>
      </c>
      <c r="J20" s="11" t="s">
        <v>135</v>
      </c>
      <c r="K20" s="11" t="s">
        <v>97</v>
      </c>
    </row>
    <row r="21" spans="1:11">
      <c r="A21" s="12">
        <v>201418</v>
      </c>
      <c r="B21" s="12" t="s">
        <v>160</v>
      </c>
      <c r="C21" s="12" t="s">
        <v>116</v>
      </c>
      <c r="D21" s="12" t="s">
        <v>117</v>
      </c>
      <c r="E21" s="12" t="s">
        <v>118</v>
      </c>
      <c r="F21" s="12">
        <v>56</v>
      </c>
      <c r="G21" s="12" t="s">
        <v>119</v>
      </c>
      <c r="H21" s="12" t="s">
        <v>155</v>
      </c>
      <c r="I21" s="12">
        <v>4529.77</v>
      </c>
      <c r="J21" s="12" t="s">
        <v>135</v>
      </c>
      <c r="K21" s="12" t="s">
        <v>97</v>
      </c>
    </row>
    <row r="22" spans="1:11">
      <c r="A22" s="11">
        <v>201419</v>
      </c>
      <c r="B22" s="11" t="s">
        <v>161</v>
      </c>
      <c r="C22" s="11" t="s">
        <v>162</v>
      </c>
      <c r="D22" s="11" t="s">
        <v>145</v>
      </c>
      <c r="E22" s="11" t="s">
        <v>126</v>
      </c>
      <c r="F22" s="11">
        <v>38</v>
      </c>
      <c r="G22" s="11" t="s">
        <v>146</v>
      </c>
      <c r="H22" s="11" t="s">
        <v>159</v>
      </c>
      <c r="I22" s="11">
        <v>1310</v>
      </c>
      <c r="J22" s="11" t="s">
        <v>121</v>
      </c>
      <c r="K22" s="11" t="s">
        <v>122</v>
      </c>
    </row>
    <row r="23" spans="1:11">
      <c r="A23" s="12">
        <v>201420</v>
      </c>
      <c r="B23" s="12" t="s">
        <v>163</v>
      </c>
      <c r="C23" s="12" t="s">
        <v>124</v>
      </c>
      <c r="D23" s="12" t="s">
        <v>117</v>
      </c>
      <c r="E23" s="12" t="s">
        <v>126</v>
      </c>
      <c r="F23" s="12">
        <v>51</v>
      </c>
      <c r="G23" s="12" t="s">
        <v>119</v>
      </c>
      <c r="H23" s="12" t="s">
        <v>127</v>
      </c>
      <c r="I23" s="12">
        <v>4508.35</v>
      </c>
      <c r="J23" s="12" t="s">
        <v>137</v>
      </c>
      <c r="K23" s="12" t="s">
        <v>93</v>
      </c>
    </row>
    <row r="24" spans="1:11">
      <c r="A24" s="11">
        <v>201421</v>
      </c>
      <c r="B24" s="11" t="s">
        <v>164</v>
      </c>
      <c r="C24" s="11" t="s">
        <v>124</v>
      </c>
      <c r="D24" s="11" t="s">
        <v>117</v>
      </c>
      <c r="E24" s="11" t="s">
        <v>126</v>
      </c>
      <c r="F24" s="11">
        <v>55</v>
      </c>
      <c r="G24" s="11" t="s">
        <v>143</v>
      </c>
      <c r="H24" s="11" t="s">
        <v>69</v>
      </c>
      <c r="I24" s="11">
        <v>6522.78</v>
      </c>
      <c r="J24" s="11" t="s">
        <v>129</v>
      </c>
      <c r="K24" s="11" t="s">
        <v>95</v>
      </c>
    </row>
    <row r="25" spans="1:11">
      <c r="A25" s="12">
        <v>201422</v>
      </c>
      <c r="B25" s="12" t="s">
        <v>165</v>
      </c>
      <c r="C25" s="12" t="s">
        <v>116</v>
      </c>
      <c r="D25" s="12" t="s">
        <v>125</v>
      </c>
      <c r="E25" s="12" t="s">
        <v>118</v>
      </c>
      <c r="F25" s="12">
        <v>34</v>
      </c>
      <c r="G25" s="12" t="s">
        <v>131</v>
      </c>
      <c r="H25" s="12" t="s">
        <v>120</v>
      </c>
      <c r="I25" s="12">
        <v>3088.86</v>
      </c>
      <c r="J25" s="12" t="s">
        <v>121</v>
      </c>
      <c r="K25" s="12" t="s">
        <v>122</v>
      </c>
    </row>
    <row r="26" spans="1:11">
      <c r="A26" s="11">
        <v>201423</v>
      </c>
      <c r="B26" s="11" t="s">
        <v>166</v>
      </c>
      <c r="C26" s="11" t="s">
        <v>116</v>
      </c>
      <c r="D26" s="11" t="s">
        <v>125</v>
      </c>
      <c r="E26" s="11" t="s">
        <v>118</v>
      </c>
      <c r="F26" s="11">
        <v>31</v>
      </c>
      <c r="G26" s="11" t="s">
        <v>119</v>
      </c>
      <c r="H26" s="11" t="s">
        <v>120</v>
      </c>
      <c r="I26" s="11">
        <v>4944.76</v>
      </c>
      <c r="J26" s="11" t="s">
        <v>129</v>
      </c>
      <c r="K26" s="11" t="s">
        <v>95</v>
      </c>
    </row>
    <row r="27" spans="1:11">
      <c r="A27" s="12">
        <v>201424</v>
      </c>
      <c r="B27" s="12" t="s">
        <v>167</v>
      </c>
      <c r="C27" s="12" t="s">
        <v>124</v>
      </c>
      <c r="D27" s="12" t="s">
        <v>125</v>
      </c>
      <c r="E27" s="12" t="s">
        <v>126</v>
      </c>
      <c r="F27" s="12">
        <v>60</v>
      </c>
      <c r="G27" s="12" t="s">
        <v>119</v>
      </c>
      <c r="H27" s="12" t="s">
        <v>120</v>
      </c>
      <c r="I27" s="12">
        <v>4874.76</v>
      </c>
      <c r="J27" s="12" t="s">
        <v>121</v>
      </c>
      <c r="K27" s="12" t="s">
        <v>122</v>
      </c>
    </row>
    <row r="28" spans="1:11">
      <c r="A28" s="11">
        <v>201425</v>
      </c>
      <c r="B28" s="11" t="s">
        <v>168</v>
      </c>
      <c r="C28" s="11" t="s">
        <v>124</v>
      </c>
      <c r="D28" s="11" t="s">
        <v>117</v>
      </c>
      <c r="E28" s="11" t="s">
        <v>118</v>
      </c>
      <c r="F28" s="11">
        <v>33</v>
      </c>
      <c r="G28" s="11" t="s">
        <v>131</v>
      </c>
      <c r="H28" s="11" t="s">
        <v>69</v>
      </c>
      <c r="I28" s="11">
        <v>3224.25</v>
      </c>
      <c r="J28" s="11" t="s">
        <v>135</v>
      </c>
      <c r="K28" s="11" t="s">
        <v>97</v>
      </c>
    </row>
    <row r="29" spans="1:11">
      <c r="A29" s="12">
        <v>201426</v>
      </c>
      <c r="B29" s="12" t="s">
        <v>169</v>
      </c>
      <c r="C29" s="12" t="s">
        <v>116</v>
      </c>
      <c r="D29" s="12" t="s">
        <v>125</v>
      </c>
      <c r="E29" s="12" t="s">
        <v>118</v>
      </c>
      <c r="F29" s="12">
        <v>55</v>
      </c>
      <c r="G29" s="12" t="s">
        <v>131</v>
      </c>
      <c r="H29" s="12" t="s">
        <v>134</v>
      </c>
      <c r="I29" s="12">
        <v>2963.06</v>
      </c>
      <c r="J29" s="12" t="s">
        <v>121</v>
      </c>
      <c r="K29" s="12" t="s">
        <v>122</v>
      </c>
    </row>
    <row r="30" spans="1:11">
      <c r="A30" s="11">
        <v>201427</v>
      </c>
      <c r="B30" s="11" t="s">
        <v>170</v>
      </c>
      <c r="C30" s="11" t="s">
        <v>116</v>
      </c>
      <c r="D30" s="11" t="s">
        <v>157</v>
      </c>
      <c r="E30" s="11" t="s">
        <v>126</v>
      </c>
      <c r="F30" s="11">
        <v>25</v>
      </c>
      <c r="G30" s="11" t="s">
        <v>158</v>
      </c>
      <c r="H30" s="11" t="s">
        <v>120</v>
      </c>
      <c r="I30" s="11">
        <v>10011.6</v>
      </c>
      <c r="J30" s="11" t="s">
        <v>121</v>
      </c>
      <c r="K30" s="11" t="s">
        <v>122</v>
      </c>
    </row>
    <row r="31" spans="1:11">
      <c r="A31" s="12">
        <v>201428</v>
      </c>
      <c r="B31" s="12" t="s">
        <v>171</v>
      </c>
      <c r="C31" s="12" t="s">
        <v>139</v>
      </c>
      <c r="D31" s="12" t="s">
        <v>125</v>
      </c>
      <c r="E31" s="12" t="s">
        <v>118</v>
      </c>
      <c r="F31" s="12">
        <v>36</v>
      </c>
      <c r="G31" s="12" t="s">
        <v>143</v>
      </c>
      <c r="H31" s="12" t="s">
        <v>159</v>
      </c>
      <c r="I31" s="12">
        <v>5646.28</v>
      </c>
      <c r="J31" s="12" t="s">
        <v>135</v>
      </c>
      <c r="K31" s="12" t="s">
        <v>97</v>
      </c>
    </row>
    <row r="32" spans="1:11">
      <c r="A32" s="11">
        <v>201429</v>
      </c>
      <c r="B32" s="11" t="s">
        <v>172</v>
      </c>
      <c r="C32" s="11" t="s">
        <v>162</v>
      </c>
      <c r="D32" s="11" t="s">
        <v>125</v>
      </c>
      <c r="E32" s="11" t="s">
        <v>126</v>
      </c>
      <c r="F32" s="11">
        <v>36</v>
      </c>
      <c r="G32" s="11" t="s">
        <v>131</v>
      </c>
      <c r="H32" s="11" t="s">
        <v>69</v>
      </c>
      <c r="I32" s="11">
        <v>3154.25</v>
      </c>
      <c r="J32" s="11" t="s">
        <v>129</v>
      </c>
      <c r="K32" s="11" t="s">
        <v>95</v>
      </c>
    </row>
    <row r="33" spans="1:11">
      <c r="A33" s="12">
        <v>201430</v>
      </c>
      <c r="B33" s="12" t="s">
        <v>173</v>
      </c>
      <c r="C33" s="12" t="s">
        <v>124</v>
      </c>
      <c r="D33" s="12" t="s">
        <v>117</v>
      </c>
      <c r="E33" s="12" t="s">
        <v>126</v>
      </c>
      <c r="F33" s="12">
        <v>58</v>
      </c>
      <c r="G33" s="12" t="s">
        <v>143</v>
      </c>
      <c r="H33" s="12" t="s">
        <v>155</v>
      </c>
      <c r="I33" s="12">
        <v>5906.36</v>
      </c>
      <c r="J33" s="12" t="s">
        <v>137</v>
      </c>
      <c r="K33" s="12" t="s">
        <v>93</v>
      </c>
    </row>
    <row r="34" spans="1:11">
      <c r="A34" s="11">
        <v>201431</v>
      </c>
      <c r="B34" s="11" t="s">
        <v>174</v>
      </c>
      <c r="C34" s="11" t="s">
        <v>124</v>
      </c>
      <c r="D34" s="11" t="s">
        <v>125</v>
      </c>
      <c r="E34" s="11" t="s">
        <v>118</v>
      </c>
      <c r="F34" s="11">
        <v>33</v>
      </c>
      <c r="G34" s="11" t="s">
        <v>119</v>
      </c>
      <c r="H34" s="11" t="s">
        <v>134</v>
      </c>
      <c r="I34" s="11">
        <v>4755.1</v>
      </c>
      <c r="J34" s="11" t="s">
        <v>137</v>
      </c>
      <c r="K34" s="11" t="s">
        <v>93</v>
      </c>
    </row>
    <row r="35" spans="1:11">
      <c r="A35" s="12">
        <v>201432</v>
      </c>
      <c r="B35" s="12" t="s">
        <v>175</v>
      </c>
      <c r="C35" s="12" t="s">
        <v>124</v>
      </c>
      <c r="D35" s="12" t="s">
        <v>157</v>
      </c>
      <c r="E35" s="12" t="s">
        <v>126</v>
      </c>
      <c r="F35" s="12">
        <v>29</v>
      </c>
      <c r="G35" s="12" t="s">
        <v>158</v>
      </c>
      <c r="H35" s="12" t="s">
        <v>127</v>
      </c>
      <c r="I35" s="12">
        <v>8922.4</v>
      </c>
      <c r="J35" s="12" t="s">
        <v>129</v>
      </c>
      <c r="K35" s="12" t="s">
        <v>95</v>
      </c>
    </row>
    <row r="36" spans="1:11">
      <c r="A36" s="11">
        <v>201433</v>
      </c>
      <c r="B36" s="11" t="s">
        <v>176</v>
      </c>
      <c r="C36" s="11" t="s">
        <v>116</v>
      </c>
      <c r="D36" s="11" t="s">
        <v>145</v>
      </c>
      <c r="E36" s="11" t="s">
        <v>118</v>
      </c>
      <c r="F36" s="11">
        <v>53</v>
      </c>
      <c r="G36" s="11" t="s">
        <v>146</v>
      </c>
      <c r="H36" s="11" t="s">
        <v>69</v>
      </c>
      <c r="I36" s="11">
        <v>1310</v>
      </c>
      <c r="J36" s="11" t="s">
        <v>121</v>
      </c>
      <c r="K36" s="11" t="s">
        <v>122</v>
      </c>
    </row>
    <row r="37" spans="1:11">
      <c r="A37" s="12">
        <v>201434</v>
      </c>
      <c r="B37" s="12" t="s">
        <v>177</v>
      </c>
      <c r="C37" s="12" t="s">
        <v>116</v>
      </c>
      <c r="D37" s="12" t="s">
        <v>125</v>
      </c>
      <c r="E37" s="12" t="s">
        <v>118</v>
      </c>
      <c r="F37" s="12">
        <v>46</v>
      </c>
      <c r="G37" s="12" t="s">
        <v>119</v>
      </c>
      <c r="H37" s="12" t="s">
        <v>159</v>
      </c>
      <c r="I37" s="12">
        <v>4377.21</v>
      </c>
      <c r="J37" s="12" t="s">
        <v>129</v>
      </c>
      <c r="K37" s="12" t="s">
        <v>95</v>
      </c>
    </row>
    <row r="38" spans="1:11">
      <c r="A38" s="11">
        <v>201435</v>
      </c>
      <c r="B38" s="11" t="s">
        <v>178</v>
      </c>
      <c r="C38" s="11" t="s">
        <v>124</v>
      </c>
      <c r="D38" s="11" t="s">
        <v>117</v>
      </c>
      <c r="E38" s="11" t="s">
        <v>118</v>
      </c>
      <c r="F38" s="11">
        <v>54</v>
      </c>
      <c r="G38" s="11" t="s">
        <v>131</v>
      </c>
      <c r="H38" s="11" t="s">
        <v>120</v>
      </c>
      <c r="I38" s="11">
        <v>3258.86</v>
      </c>
      <c r="J38" s="11" t="s">
        <v>129</v>
      </c>
      <c r="K38" s="11" t="s">
        <v>95</v>
      </c>
    </row>
    <row r="39" spans="1:11">
      <c r="A39" s="12">
        <v>201436</v>
      </c>
      <c r="B39" s="12" t="s">
        <v>179</v>
      </c>
      <c r="C39" s="12" t="s">
        <v>116</v>
      </c>
      <c r="D39" s="12" t="s">
        <v>125</v>
      </c>
      <c r="E39" s="12" t="s">
        <v>126</v>
      </c>
      <c r="F39" s="12">
        <v>54</v>
      </c>
      <c r="G39" s="12" t="s">
        <v>119</v>
      </c>
      <c r="H39" s="12" t="s">
        <v>155</v>
      </c>
      <c r="I39" s="12">
        <v>4479.77</v>
      </c>
      <c r="J39" s="12" t="s">
        <v>137</v>
      </c>
      <c r="K39" s="12" t="s">
        <v>93</v>
      </c>
    </row>
    <row r="40" spans="1:11">
      <c r="A40" s="11">
        <v>201437</v>
      </c>
      <c r="B40" s="11" t="s">
        <v>180</v>
      </c>
      <c r="C40" s="11" t="s">
        <v>149</v>
      </c>
      <c r="D40" s="11" t="s">
        <v>145</v>
      </c>
      <c r="E40" s="11" t="s">
        <v>118</v>
      </c>
      <c r="F40" s="11">
        <v>48</v>
      </c>
      <c r="G40" s="11" t="s">
        <v>146</v>
      </c>
      <c r="H40" s="11" t="s">
        <v>120</v>
      </c>
      <c r="I40" s="11">
        <v>1350</v>
      </c>
      <c r="J40" s="11" t="s">
        <v>135</v>
      </c>
      <c r="K40" s="11" t="s">
        <v>97</v>
      </c>
    </row>
    <row r="41" spans="1:11">
      <c r="A41" s="12">
        <v>201438</v>
      </c>
      <c r="B41" s="12" t="s">
        <v>181</v>
      </c>
      <c r="C41" s="12" t="s">
        <v>116</v>
      </c>
      <c r="D41" s="12" t="s">
        <v>125</v>
      </c>
      <c r="E41" s="12" t="s">
        <v>118</v>
      </c>
      <c r="F41" s="12">
        <v>27</v>
      </c>
      <c r="G41" s="12" t="s">
        <v>131</v>
      </c>
      <c r="H41" s="12" t="s">
        <v>159</v>
      </c>
      <c r="I41" s="12">
        <v>2838.32</v>
      </c>
      <c r="J41" s="12" t="s">
        <v>137</v>
      </c>
      <c r="K41" s="12" t="s">
        <v>93</v>
      </c>
    </row>
    <row r="42" spans="1:11">
      <c r="A42" s="11">
        <v>201439</v>
      </c>
      <c r="B42" s="11" t="s">
        <v>182</v>
      </c>
      <c r="C42" s="11" t="s">
        <v>124</v>
      </c>
      <c r="D42" s="11" t="s">
        <v>117</v>
      </c>
      <c r="E42" s="11" t="s">
        <v>126</v>
      </c>
      <c r="F42" s="11">
        <v>61</v>
      </c>
      <c r="G42" s="11" t="s">
        <v>143</v>
      </c>
      <c r="H42" s="11" t="s">
        <v>127</v>
      </c>
      <c r="I42" s="11">
        <v>5721.13</v>
      </c>
      <c r="J42" s="11" t="s">
        <v>121</v>
      </c>
      <c r="K42" s="11" t="s">
        <v>122</v>
      </c>
    </row>
    <row r="43" spans="1:11">
      <c r="A43" s="12">
        <v>201440</v>
      </c>
      <c r="B43" s="12" t="s">
        <v>183</v>
      </c>
      <c r="C43" s="12" t="s">
        <v>124</v>
      </c>
      <c r="D43" s="12" t="s">
        <v>117</v>
      </c>
      <c r="E43" s="12" t="s">
        <v>126</v>
      </c>
      <c r="F43" s="12">
        <v>48</v>
      </c>
      <c r="G43" s="12" t="s">
        <v>133</v>
      </c>
      <c r="H43" s="12" t="s">
        <v>155</v>
      </c>
      <c r="I43" s="12">
        <v>7232.96</v>
      </c>
      <c r="J43" s="12" t="s">
        <v>137</v>
      </c>
      <c r="K43" s="12" t="s">
        <v>93</v>
      </c>
    </row>
    <row r="44" spans="1:11">
      <c r="A44" s="11">
        <v>201441</v>
      </c>
      <c r="B44" s="11" t="s">
        <v>184</v>
      </c>
      <c r="C44" s="11" t="s">
        <v>124</v>
      </c>
      <c r="D44" s="11" t="s">
        <v>117</v>
      </c>
      <c r="E44" s="11" t="s">
        <v>126</v>
      </c>
      <c r="F44" s="11">
        <v>44</v>
      </c>
      <c r="G44" s="11" t="s">
        <v>119</v>
      </c>
      <c r="H44" s="11" t="s">
        <v>127</v>
      </c>
      <c r="I44" s="11">
        <v>4488.35</v>
      </c>
      <c r="J44" s="11" t="s">
        <v>129</v>
      </c>
      <c r="K44" s="11" t="s">
        <v>95</v>
      </c>
    </row>
    <row r="45" spans="1:11">
      <c r="A45" s="12">
        <v>201442</v>
      </c>
      <c r="B45" s="12" t="s">
        <v>185</v>
      </c>
      <c r="C45" s="12" t="s">
        <v>116</v>
      </c>
      <c r="D45" s="12" t="s">
        <v>157</v>
      </c>
      <c r="E45" s="12" t="s">
        <v>118</v>
      </c>
      <c r="F45" s="12">
        <v>53</v>
      </c>
      <c r="G45" s="12" t="s">
        <v>186</v>
      </c>
      <c r="H45" s="12" t="s">
        <v>159</v>
      </c>
      <c r="I45" s="12">
        <v>10859</v>
      </c>
      <c r="J45" s="12" t="s">
        <v>121</v>
      </c>
      <c r="K45" s="12" t="s">
        <v>122</v>
      </c>
    </row>
    <row r="46" spans="1:11">
      <c r="A46" s="11">
        <v>201443</v>
      </c>
      <c r="B46" s="11" t="s">
        <v>187</v>
      </c>
      <c r="C46" s="11" t="s">
        <v>124</v>
      </c>
      <c r="D46" s="11" t="s">
        <v>117</v>
      </c>
      <c r="E46" s="11" t="s">
        <v>126</v>
      </c>
      <c r="F46" s="11">
        <v>57</v>
      </c>
      <c r="G46" s="11" t="s">
        <v>131</v>
      </c>
      <c r="H46" s="11" t="s">
        <v>69</v>
      </c>
      <c r="I46" s="11">
        <v>3224.25</v>
      </c>
      <c r="J46" s="11" t="s">
        <v>135</v>
      </c>
      <c r="K46" s="11" t="s">
        <v>97</v>
      </c>
    </row>
    <row r="47" spans="1:11">
      <c r="A47" s="12">
        <v>201444</v>
      </c>
      <c r="B47" s="12" t="s">
        <v>188</v>
      </c>
      <c r="C47" s="12" t="s">
        <v>116</v>
      </c>
      <c r="D47" s="12" t="s">
        <v>125</v>
      </c>
      <c r="E47" s="12" t="s">
        <v>118</v>
      </c>
      <c r="F47" s="12">
        <v>34</v>
      </c>
      <c r="G47" s="12" t="s">
        <v>131</v>
      </c>
      <c r="H47" s="12" t="s">
        <v>69</v>
      </c>
      <c r="I47" s="12">
        <v>3174.25</v>
      </c>
      <c r="J47" s="12" t="s">
        <v>137</v>
      </c>
      <c r="K47" s="12" t="s">
        <v>93</v>
      </c>
    </row>
    <row r="48" spans="1:11">
      <c r="A48" s="11">
        <v>201445</v>
      </c>
      <c r="B48" s="11" t="s">
        <v>189</v>
      </c>
      <c r="C48" s="11" t="s">
        <v>124</v>
      </c>
      <c r="D48" s="11" t="s">
        <v>117</v>
      </c>
      <c r="E48" s="11" t="s">
        <v>118</v>
      </c>
      <c r="F48" s="11">
        <v>48</v>
      </c>
      <c r="G48" s="11" t="s">
        <v>119</v>
      </c>
      <c r="H48" s="11" t="s">
        <v>127</v>
      </c>
      <c r="I48" s="11">
        <v>4418.35</v>
      </c>
      <c r="J48" s="11" t="s">
        <v>121</v>
      </c>
      <c r="K48" s="11" t="s">
        <v>122</v>
      </c>
    </row>
    <row r="49" spans="1:11">
      <c r="A49" s="12">
        <v>201446</v>
      </c>
      <c r="B49" s="12" t="s">
        <v>190</v>
      </c>
      <c r="C49" s="12" t="s">
        <v>162</v>
      </c>
      <c r="D49" s="12" t="s">
        <v>117</v>
      </c>
      <c r="E49" s="12" t="s">
        <v>118</v>
      </c>
      <c r="F49" s="12">
        <v>35</v>
      </c>
      <c r="G49" s="12" t="s">
        <v>133</v>
      </c>
      <c r="H49" s="12" t="s">
        <v>120</v>
      </c>
      <c r="I49" s="12">
        <v>8041.28</v>
      </c>
      <c r="J49" s="12" t="s">
        <v>137</v>
      </c>
      <c r="K49" s="12" t="s">
        <v>93</v>
      </c>
    </row>
    <row r="50" spans="1:11">
      <c r="A50" s="11">
        <v>201447</v>
      </c>
      <c r="B50" s="11" t="s">
        <v>191</v>
      </c>
      <c r="C50" s="11" t="s">
        <v>116</v>
      </c>
      <c r="D50" s="11" t="s">
        <v>125</v>
      </c>
      <c r="E50" s="11" t="s">
        <v>126</v>
      </c>
      <c r="F50" s="11">
        <v>27</v>
      </c>
      <c r="G50" s="11" t="s">
        <v>131</v>
      </c>
      <c r="H50" s="11" t="s">
        <v>127</v>
      </c>
      <c r="I50" s="11">
        <v>2845.01</v>
      </c>
      <c r="J50" s="11" t="s">
        <v>137</v>
      </c>
      <c r="K50" s="11" t="s">
        <v>93</v>
      </c>
    </row>
    <row r="51" spans="1:11">
      <c r="A51" s="12">
        <v>201448</v>
      </c>
      <c r="B51" s="12" t="s">
        <v>192</v>
      </c>
      <c r="C51" s="12" t="s">
        <v>116</v>
      </c>
      <c r="D51" s="12" t="s">
        <v>157</v>
      </c>
      <c r="E51" s="12" t="s">
        <v>118</v>
      </c>
      <c r="F51" s="12">
        <v>29</v>
      </c>
      <c r="G51" s="12" t="s">
        <v>186</v>
      </c>
      <c r="H51" s="12" t="s">
        <v>134</v>
      </c>
      <c r="I51" s="12">
        <v>11791</v>
      </c>
      <c r="J51" s="12" t="s">
        <v>121</v>
      </c>
      <c r="K51" s="12" t="s">
        <v>122</v>
      </c>
    </row>
    <row r="52" spans="1:11">
      <c r="A52" s="11">
        <v>201449</v>
      </c>
      <c r="B52" s="11" t="s">
        <v>193</v>
      </c>
      <c r="C52" s="11" t="s">
        <v>139</v>
      </c>
      <c r="D52" s="11" t="s">
        <v>125</v>
      </c>
      <c r="E52" s="11" t="s">
        <v>118</v>
      </c>
      <c r="F52" s="11">
        <v>29</v>
      </c>
      <c r="G52" s="11" t="s">
        <v>133</v>
      </c>
      <c r="H52" s="11" t="s">
        <v>159</v>
      </c>
      <c r="I52" s="11">
        <v>6945.36</v>
      </c>
      <c r="J52" s="11" t="s">
        <v>135</v>
      </c>
      <c r="K52" s="11" t="s">
        <v>97</v>
      </c>
    </row>
    <row r="53" spans="1:11">
      <c r="A53" s="12">
        <v>201450</v>
      </c>
      <c r="B53" s="12" t="s">
        <v>194</v>
      </c>
      <c r="C53" s="12" t="s">
        <v>139</v>
      </c>
      <c r="D53" s="12" t="s">
        <v>145</v>
      </c>
      <c r="E53" s="12" t="s">
        <v>118</v>
      </c>
      <c r="F53" s="12">
        <v>37</v>
      </c>
      <c r="G53" s="12" t="s">
        <v>146</v>
      </c>
      <c r="H53" s="12" t="s">
        <v>127</v>
      </c>
      <c r="I53" s="12">
        <v>1400</v>
      </c>
      <c r="J53" s="12" t="s">
        <v>137</v>
      </c>
      <c r="K53" s="12" t="s">
        <v>93</v>
      </c>
    </row>
    <row r="54" spans="1:11">
      <c r="A54" s="11">
        <v>201451</v>
      </c>
      <c r="B54" s="11" t="s">
        <v>195</v>
      </c>
      <c r="C54" s="11" t="s">
        <v>116</v>
      </c>
      <c r="D54" s="11" t="s">
        <v>157</v>
      </c>
      <c r="E54" s="11" t="s">
        <v>118</v>
      </c>
      <c r="F54" s="11">
        <v>53</v>
      </c>
      <c r="G54" s="11" t="s">
        <v>186</v>
      </c>
      <c r="H54" s="11" t="s">
        <v>155</v>
      </c>
      <c r="I54" s="11">
        <v>11164</v>
      </c>
      <c r="J54" s="11" t="s">
        <v>137</v>
      </c>
      <c r="K54" s="11" t="s">
        <v>93</v>
      </c>
    </row>
    <row r="55" spans="1:11">
      <c r="A55" s="12">
        <v>201452</v>
      </c>
      <c r="B55" s="12" t="s">
        <v>196</v>
      </c>
      <c r="C55" s="12" t="s">
        <v>116</v>
      </c>
      <c r="D55" s="12" t="s">
        <v>145</v>
      </c>
      <c r="E55" s="12" t="s">
        <v>118</v>
      </c>
      <c r="F55" s="12">
        <v>51</v>
      </c>
      <c r="G55" s="12" t="s">
        <v>146</v>
      </c>
      <c r="H55" s="12" t="s">
        <v>159</v>
      </c>
      <c r="I55" s="12">
        <v>1400</v>
      </c>
      <c r="J55" s="12" t="s">
        <v>137</v>
      </c>
      <c r="K55" s="12" t="s">
        <v>93</v>
      </c>
    </row>
    <row r="56" spans="1:11">
      <c r="A56" s="11">
        <v>201453</v>
      </c>
      <c r="B56" s="11" t="s">
        <v>197</v>
      </c>
      <c r="C56" s="11" t="s">
        <v>124</v>
      </c>
      <c r="D56" s="11" t="s">
        <v>117</v>
      </c>
      <c r="E56" s="11" t="s">
        <v>118</v>
      </c>
      <c r="F56" s="11">
        <v>55</v>
      </c>
      <c r="G56" s="11" t="s">
        <v>143</v>
      </c>
      <c r="H56" s="11" t="s">
        <v>159</v>
      </c>
      <c r="I56" s="11">
        <v>5706.28</v>
      </c>
      <c r="J56" s="11" t="s">
        <v>121</v>
      </c>
      <c r="K56" s="11" t="s">
        <v>122</v>
      </c>
    </row>
    <row r="57" spans="1:11">
      <c r="A57" s="12">
        <v>201454</v>
      </c>
      <c r="B57" s="12" t="s">
        <v>198</v>
      </c>
      <c r="C57" s="12" t="s">
        <v>116</v>
      </c>
      <c r="D57" s="12" t="s">
        <v>125</v>
      </c>
      <c r="E57" s="12" t="s">
        <v>118</v>
      </c>
      <c r="F57" s="12">
        <v>30</v>
      </c>
      <c r="G57" s="12" t="s">
        <v>131</v>
      </c>
      <c r="H57" s="12" t="s">
        <v>134</v>
      </c>
      <c r="I57" s="12">
        <v>3003.06</v>
      </c>
      <c r="J57" s="12" t="s">
        <v>135</v>
      </c>
      <c r="K57" s="12" t="s">
        <v>97</v>
      </c>
    </row>
    <row r="58" spans="1:11">
      <c r="A58" s="11">
        <v>201455</v>
      </c>
      <c r="B58" s="11" t="s">
        <v>199</v>
      </c>
      <c r="C58" s="11" t="s">
        <v>116</v>
      </c>
      <c r="D58" s="11" t="s">
        <v>125</v>
      </c>
      <c r="E58" s="11" t="s">
        <v>126</v>
      </c>
      <c r="F58" s="11">
        <v>37</v>
      </c>
      <c r="G58" s="11" t="s">
        <v>131</v>
      </c>
      <c r="H58" s="11" t="s">
        <v>69</v>
      </c>
      <c r="I58" s="11">
        <v>3124.25</v>
      </c>
      <c r="J58" s="11" t="s">
        <v>135</v>
      </c>
      <c r="K58" s="11" t="s">
        <v>97</v>
      </c>
    </row>
    <row r="59" spans="1:11">
      <c r="A59" s="12">
        <v>201456</v>
      </c>
      <c r="B59" s="12" t="s">
        <v>200</v>
      </c>
      <c r="C59" s="12" t="s">
        <v>124</v>
      </c>
      <c r="D59" s="12" t="s">
        <v>157</v>
      </c>
      <c r="E59" s="12" t="s">
        <v>126</v>
      </c>
      <c r="F59" s="12">
        <v>41</v>
      </c>
      <c r="G59" s="12" t="s">
        <v>158</v>
      </c>
      <c r="H59" s="12" t="s">
        <v>69</v>
      </c>
      <c r="I59" s="12">
        <v>10035.6</v>
      </c>
      <c r="J59" s="12" t="s">
        <v>135</v>
      </c>
      <c r="K59" s="12" t="s">
        <v>97</v>
      </c>
    </row>
    <row r="60" spans="1:11">
      <c r="A60" s="11">
        <v>201457</v>
      </c>
      <c r="B60" s="11" t="s">
        <v>201</v>
      </c>
      <c r="C60" s="11" t="s">
        <v>116</v>
      </c>
      <c r="D60" s="11" t="s">
        <v>125</v>
      </c>
      <c r="E60" s="11" t="s">
        <v>118</v>
      </c>
      <c r="F60" s="11">
        <v>38</v>
      </c>
      <c r="G60" s="11" t="s">
        <v>119</v>
      </c>
      <c r="H60" s="11" t="s">
        <v>127</v>
      </c>
      <c r="I60" s="11">
        <v>4408.35</v>
      </c>
      <c r="J60" s="11" t="s">
        <v>137</v>
      </c>
      <c r="K60" s="11" t="s">
        <v>93</v>
      </c>
    </row>
    <row r="61" spans="1:11">
      <c r="A61" s="12">
        <v>201458</v>
      </c>
      <c r="B61" s="12" t="s">
        <v>202</v>
      </c>
      <c r="C61" s="12" t="s">
        <v>139</v>
      </c>
      <c r="D61" s="12" t="s">
        <v>145</v>
      </c>
      <c r="E61" s="12" t="s">
        <v>118</v>
      </c>
      <c r="F61" s="12">
        <v>27</v>
      </c>
      <c r="G61" s="12" t="s">
        <v>146</v>
      </c>
      <c r="H61" s="12" t="s">
        <v>159</v>
      </c>
      <c r="I61" s="12">
        <v>1380</v>
      </c>
      <c r="J61" s="12" t="s">
        <v>129</v>
      </c>
      <c r="K61" s="12" t="s">
        <v>95</v>
      </c>
    </row>
    <row r="62" spans="1:11">
      <c r="A62" s="11">
        <v>201459</v>
      </c>
      <c r="B62" s="11" t="s">
        <v>203</v>
      </c>
      <c r="C62" s="11" t="s">
        <v>124</v>
      </c>
      <c r="D62" s="11" t="s">
        <v>125</v>
      </c>
      <c r="E62" s="11" t="s">
        <v>118</v>
      </c>
      <c r="F62" s="11">
        <v>48</v>
      </c>
      <c r="G62" s="11" t="s">
        <v>131</v>
      </c>
      <c r="H62" s="11" t="s">
        <v>159</v>
      </c>
      <c r="I62" s="11">
        <v>2788.32</v>
      </c>
      <c r="J62" s="11" t="s">
        <v>135</v>
      </c>
      <c r="K62" s="11" t="s">
        <v>97</v>
      </c>
    </row>
    <row r="63" spans="1:11">
      <c r="A63" s="12">
        <v>201460</v>
      </c>
      <c r="B63" s="12" t="s">
        <v>204</v>
      </c>
      <c r="C63" s="12" t="s">
        <v>116</v>
      </c>
      <c r="D63" s="12" t="s">
        <v>125</v>
      </c>
      <c r="E63" s="12" t="s">
        <v>118</v>
      </c>
      <c r="F63" s="12">
        <v>49</v>
      </c>
      <c r="G63" s="12" t="s">
        <v>131</v>
      </c>
      <c r="H63" s="12" t="s">
        <v>127</v>
      </c>
      <c r="I63" s="12">
        <v>2825.01</v>
      </c>
      <c r="J63" s="12" t="s">
        <v>129</v>
      </c>
      <c r="K63" s="12" t="s">
        <v>95</v>
      </c>
    </row>
    <row r="64" spans="1:11">
      <c r="A64" s="11">
        <v>201461</v>
      </c>
      <c r="B64" s="11" t="s">
        <v>205</v>
      </c>
      <c r="C64" s="11" t="s">
        <v>116</v>
      </c>
      <c r="D64" s="11" t="s">
        <v>117</v>
      </c>
      <c r="E64" s="11" t="s">
        <v>118</v>
      </c>
      <c r="F64" s="11">
        <v>48</v>
      </c>
      <c r="G64" s="11" t="s">
        <v>119</v>
      </c>
      <c r="H64" s="11" t="s">
        <v>127</v>
      </c>
      <c r="I64" s="11">
        <v>4458.35</v>
      </c>
      <c r="J64" s="11" t="s">
        <v>135</v>
      </c>
      <c r="K64" s="11" t="s">
        <v>97</v>
      </c>
    </row>
    <row r="65" spans="1:11">
      <c r="A65" s="12">
        <v>201462</v>
      </c>
      <c r="B65" s="12" t="s">
        <v>206</v>
      </c>
      <c r="C65" s="12" t="s">
        <v>116</v>
      </c>
      <c r="D65" s="12" t="s">
        <v>125</v>
      </c>
      <c r="E65" s="12" t="s">
        <v>118</v>
      </c>
      <c r="F65" s="12">
        <v>44</v>
      </c>
      <c r="G65" s="12" t="s">
        <v>131</v>
      </c>
      <c r="H65" s="12" t="s">
        <v>120</v>
      </c>
      <c r="I65" s="12">
        <v>3178.86</v>
      </c>
      <c r="J65" s="12" t="s">
        <v>137</v>
      </c>
      <c r="K65" s="12" t="s">
        <v>93</v>
      </c>
    </row>
    <row r="66" spans="1:11">
      <c r="A66" s="11">
        <v>201463</v>
      </c>
      <c r="B66" s="11" t="s">
        <v>207</v>
      </c>
      <c r="C66" s="11" t="s">
        <v>116</v>
      </c>
      <c r="D66" s="11" t="s">
        <v>117</v>
      </c>
      <c r="E66" s="11" t="s">
        <v>126</v>
      </c>
      <c r="F66" s="11">
        <v>31</v>
      </c>
      <c r="G66" s="11" t="s">
        <v>143</v>
      </c>
      <c r="H66" s="11" t="s">
        <v>127</v>
      </c>
      <c r="I66" s="11">
        <v>5761.13</v>
      </c>
      <c r="J66" s="11" t="s">
        <v>135</v>
      </c>
      <c r="K66" s="11" t="s">
        <v>97</v>
      </c>
    </row>
    <row r="67" spans="1:11">
      <c r="A67" s="12">
        <v>201464</v>
      </c>
      <c r="B67" s="12" t="s">
        <v>208</v>
      </c>
      <c r="C67" s="12" t="s">
        <v>116</v>
      </c>
      <c r="D67" s="12" t="s">
        <v>125</v>
      </c>
      <c r="E67" s="12" t="s">
        <v>126</v>
      </c>
      <c r="F67" s="12">
        <v>33</v>
      </c>
      <c r="G67" s="12" t="s">
        <v>143</v>
      </c>
      <c r="H67" s="12" t="s">
        <v>155</v>
      </c>
      <c r="I67" s="12">
        <v>5716.36</v>
      </c>
      <c r="J67" s="12" t="s">
        <v>121</v>
      </c>
      <c r="K67" s="12" t="s">
        <v>122</v>
      </c>
    </row>
    <row r="68" spans="1:11">
      <c r="A68" s="11">
        <v>201465</v>
      </c>
      <c r="B68" s="11" t="s">
        <v>209</v>
      </c>
      <c r="C68" s="11" t="s">
        <v>139</v>
      </c>
      <c r="D68" s="11" t="s">
        <v>157</v>
      </c>
      <c r="E68" s="11" t="s">
        <v>118</v>
      </c>
      <c r="F68" s="11">
        <v>29</v>
      </c>
      <c r="G68" s="11" t="s">
        <v>158</v>
      </c>
      <c r="H68" s="11" t="s">
        <v>155</v>
      </c>
      <c r="I68" s="11">
        <v>9071.2</v>
      </c>
      <c r="J68" s="11" t="s">
        <v>129</v>
      </c>
      <c r="K68" s="11" t="s">
        <v>95</v>
      </c>
    </row>
    <row r="69" spans="1:11">
      <c r="A69" s="12">
        <v>201466</v>
      </c>
      <c r="B69" s="12" t="s">
        <v>210</v>
      </c>
      <c r="C69" s="12" t="s">
        <v>116</v>
      </c>
      <c r="D69" s="12" t="s">
        <v>125</v>
      </c>
      <c r="E69" s="12" t="s">
        <v>118</v>
      </c>
      <c r="F69" s="12">
        <v>37</v>
      </c>
      <c r="G69" s="12" t="s">
        <v>131</v>
      </c>
      <c r="H69" s="12" t="s">
        <v>155</v>
      </c>
      <c r="I69" s="12">
        <v>2837.86</v>
      </c>
      <c r="J69" s="12" t="s">
        <v>135</v>
      </c>
      <c r="K69" s="12" t="s">
        <v>97</v>
      </c>
    </row>
    <row r="70" spans="1:11">
      <c r="A70" s="11">
        <v>201467</v>
      </c>
      <c r="B70" s="11" t="s">
        <v>211</v>
      </c>
      <c r="C70" s="11" t="s">
        <v>124</v>
      </c>
      <c r="D70" s="11" t="s">
        <v>125</v>
      </c>
      <c r="E70" s="11" t="s">
        <v>118</v>
      </c>
      <c r="F70" s="11">
        <v>33</v>
      </c>
      <c r="G70" s="11" t="s">
        <v>119</v>
      </c>
      <c r="H70" s="11" t="s">
        <v>134</v>
      </c>
      <c r="I70" s="11">
        <v>4705.1</v>
      </c>
      <c r="J70" s="11" t="s">
        <v>135</v>
      </c>
      <c r="K70" s="11" t="s">
        <v>97</v>
      </c>
    </row>
    <row r="71" spans="1:11">
      <c r="A71" s="12">
        <v>201468</v>
      </c>
      <c r="B71" s="12" t="s">
        <v>212</v>
      </c>
      <c r="C71" s="12" t="s">
        <v>124</v>
      </c>
      <c r="D71" s="12" t="s">
        <v>117</v>
      </c>
      <c r="E71" s="12" t="s">
        <v>126</v>
      </c>
      <c r="F71" s="12">
        <v>31</v>
      </c>
      <c r="G71" s="12" t="s">
        <v>133</v>
      </c>
      <c r="H71" s="12" t="s">
        <v>69</v>
      </c>
      <c r="I71" s="12">
        <v>8028.48</v>
      </c>
      <c r="J71" s="12" t="s">
        <v>137</v>
      </c>
      <c r="K71" s="12" t="s">
        <v>93</v>
      </c>
    </row>
    <row r="72" spans="1:11">
      <c r="A72" s="11">
        <v>201469</v>
      </c>
      <c r="B72" s="11" t="s">
        <v>213</v>
      </c>
      <c r="C72" s="11" t="s">
        <v>116</v>
      </c>
      <c r="D72" s="11" t="s">
        <v>125</v>
      </c>
      <c r="E72" s="11" t="s">
        <v>126</v>
      </c>
      <c r="F72" s="11">
        <v>24</v>
      </c>
      <c r="G72" s="11" t="s">
        <v>131</v>
      </c>
      <c r="H72" s="11" t="s">
        <v>127</v>
      </c>
      <c r="I72" s="11">
        <v>2845.01</v>
      </c>
      <c r="J72" s="11" t="s">
        <v>137</v>
      </c>
      <c r="K72" s="11" t="s">
        <v>93</v>
      </c>
    </row>
    <row r="73" spans="1:11">
      <c r="A73" s="12">
        <v>201470</v>
      </c>
      <c r="B73" s="12" t="s">
        <v>214</v>
      </c>
      <c r="C73" s="12" t="s">
        <v>124</v>
      </c>
      <c r="D73" s="12" t="s">
        <v>125</v>
      </c>
      <c r="E73" s="12" t="s">
        <v>118</v>
      </c>
      <c r="F73" s="12">
        <v>61</v>
      </c>
      <c r="G73" s="12" t="s">
        <v>131</v>
      </c>
      <c r="H73" s="12" t="s">
        <v>120</v>
      </c>
      <c r="I73" s="12">
        <v>3178.86</v>
      </c>
      <c r="J73" s="12" t="s">
        <v>137</v>
      </c>
      <c r="K73" s="12" t="s">
        <v>93</v>
      </c>
    </row>
    <row r="74" spans="1:11">
      <c r="A74" s="11">
        <v>201471</v>
      </c>
      <c r="B74" s="11" t="s">
        <v>215</v>
      </c>
      <c r="C74" s="11" t="s">
        <v>116</v>
      </c>
      <c r="D74" s="11" t="s">
        <v>125</v>
      </c>
      <c r="E74" s="11" t="s">
        <v>118</v>
      </c>
      <c r="F74" s="11">
        <v>42</v>
      </c>
      <c r="G74" s="11" t="s">
        <v>131</v>
      </c>
      <c r="H74" s="11" t="s">
        <v>69</v>
      </c>
      <c r="I74" s="11">
        <v>3174.25</v>
      </c>
      <c r="J74" s="11" t="s">
        <v>137</v>
      </c>
      <c r="K74" s="11" t="s">
        <v>93</v>
      </c>
    </row>
    <row r="75" spans="1:11">
      <c r="A75" s="12">
        <v>201472</v>
      </c>
      <c r="B75" s="12" t="s">
        <v>216</v>
      </c>
      <c r="C75" s="12" t="s">
        <v>139</v>
      </c>
      <c r="D75" s="12" t="s">
        <v>145</v>
      </c>
      <c r="E75" s="12" t="s">
        <v>118</v>
      </c>
      <c r="F75" s="12">
        <v>37</v>
      </c>
      <c r="G75" s="12" t="s">
        <v>146</v>
      </c>
      <c r="H75" s="12" t="s">
        <v>134</v>
      </c>
      <c r="I75" s="12">
        <v>1350</v>
      </c>
      <c r="J75" s="12" t="s">
        <v>135</v>
      </c>
      <c r="K75" s="12" t="s">
        <v>97</v>
      </c>
    </row>
    <row r="76" spans="1:11">
      <c r="A76" s="11">
        <v>201473</v>
      </c>
      <c r="B76" s="11" t="s">
        <v>217</v>
      </c>
      <c r="C76" s="11" t="s">
        <v>124</v>
      </c>
      <c r="D76" s="11" t="s">
        <v>117</v>
      </c>
      <c r="E76" s="11" t="s">
        <v>126</v>
      </c>
      <c r="F76" s="11">
        <v>55</v>
      </c>
      <c r="G76" s="11" t="s">
        <v>119</v>
      </c>
      <c r="H76" s="11" t="s">
        <v>69</v>
      </c>
      <c r="I76" s="11">
        <v>4967.08</v>
      </c>
      <c r="J76" s="11" t="s">
        <v>121</v>
      </c>
      <c r="K76" s="11" t="s">
        <v>122</v>
      </c>
    </row>
    <row r="77" spans="1:11">
      <c r="A77" s="12">
        <v>201474</v>
      </c>
      <c r="B77" s="12" t="s">
        <v>218</v>
      </c>
      <c r="C77" s="12" t="s">
        <v>124</v>
      </c>
      <c r="D77" s="12" t="s">
        <v>125</v>
      </c>
      <c r="E77" s="12" t="s">
        <v>126</v>
      </c>
      <c r="F77" s="12">
        <v>36</v>
      </c>
      <c r="G77" s="12" t="s">
        <v>119</v>
      </c>
      <c r="H77" s="12" t="s">
        <v>134</v>
      </c>
      <c r="I77" s="12">
        <v>4705.1</v>
      </c>
      <c r="J77" s="12" t="s">
        <v>135</v>
      </c>
      <c r="K77" s="12" t="s">
        <v>97</v>
      </c>
    </row>
    <row r="78" spans="1:11">
      <c r="A78" s="11">
        <v>201475</v>
      </c>
      <c r="B78" s="11" t="s">
        <v>219</v>
      </c>
      <c r="C78" s="11" t="s">
        <v>116</v>
      </c>
      <c r="D78" s="11" t="s">
        <v>125</v>
      </c>
      <c r="E78" s="11" t="s">
        <v>118</v>
      </c>
      <c r="F78" s="11">
        <v>39</v>
      </c>
      <c r="G78" s="11" t="s">
        <v>131</v>
      </c>
      <c r="H78" s="11" t="s">
        <v>155</v>
      </c>
      <c r="I78" s="11">
        <v>2887.86</v>
      </c>
      <c r="J78" s="11" t="s">
        <v>137</v>
      </c>
      <c r="K78" s="11" t="s">
        <v>93</v>
      </c>
    </row>
    <row r="79" spans="1:11">
      <c r="A79" s="12">
        <v>201476</v>
      </c>
      <c r="B79" s="12" t="s">
        <v>220</v>
      </c>
      <c r="C79" s="12" t="s">
        <v>116</v>
      </c>
      <c r="D79" s="12" t="s">
        <v>125</v>
      </c>
      <c r="E79" s="12" t="s">
        <v>118</v>
      </c>
      <c r="F79" s="12">
        <v>49</v>
      </c>
      <c r="G79" s="12" t="s">
        <v>131</v>
      </c>
      <c r="H79" s="12" t="s">
        <v>134</v>
      </c>
      <c r="I79" s="12">
        <v>2963.06</v>
      </c>
      <c r="J79" s="12" t="s">
        <v>121</v>
      </c>
      <c r="K79" s="12" t="s">
        <v>122</v>
      </c>
    </row>
    <row r="80" spans="1:11">
      <c r="A80" s="11">
        <v>201477</v>
      </c>
      <c r="B80" s="11" t="s">
        <v>221</v>
      </c>
      <c r="C80" s="11" t="s">
        <v>116</v>
      </c>
      <c r="D80" s="11" t="s">
        <v>125</v>
      </c>
      <c r="E80" s="11" t="s">
        <v>118</v>
      </c>
      <c r="F80" s="11">
        <v>35</v>
      </c>
      <c r="G80" s="11" t="s">
        <v>131</v>
      </c>
      <c r="H80" s="11" t="s">
        <v>127</v>
      </c>
      <c r="I80" s="11">
        <v>2755.01</v>
      </c>
      <c r="J80" s="11" t="s">
        <v>121</v>
      </c>
      <c r="K80" s="11" t="s">
        <v>122</v>
      </c>
    </row>
    <row r="81" spans="1:11">
      <c r="A81" s="12">
        <v>201478</v>
      </c>
      <c r="B81" s="12" t="s">
        <v>222</v>
      </c>
      <c r="C81" s="12" t="s">
        <v>162</v>
      </c>
      <c r="D81" s="12" t="s">
        <v>145</v>
      </c>
      <c r="E81" s="12" t="s">
        <v>118</v>
      </c>
      <c r="F81" s="12">
        <v>25</v>
      </c>
      <c r="G81" s="12" t="s">
        <v>146</v>
      </c>
      <c r="H81" s="12" t="s">
        <v>120</v>
      </c>
      <c r="I81" s="12">
        <v>1350</v>
      </c>
      <c r="J81" s="12" t="s">
        <v>135</v>
      </c>
      <c r="K81" s="12" t="s">
        <v>97</v>
      </c>
    </row>
    <row r="82" spans="1:11">
      <c r="A82" s="11">
        <v>201479</v>
      </c>
      <c r="B82" s="11" t="s">
        <v>223</v>
      </c>
      <c r="C82" s="11" t="s">
        <v>124</v>
      </c>
      <c r="D82" s="11" t="s">
        <v>117</v>
      </c>
      <c r="E82" s="11" t="s">
        <v>118</v>
      </c>
      <c r="F82" s="11">
        <v>40</v>
      </c>
      <c r="G82" s="11" t="s">
        <v>119</v>
      </c>
      <c r="H82" s="11" t="s">
        <v>155</v>
      </c>
      <c r="I82" s="11">
        <v>4529.77</v>
      </c>
      <c r="J82" s="11" t="s">
        <v>135</v>
      </c>
      <c r="K82" s="11" t="s">
        <v>97</v>
      </c>
    </row>
    <row r="83" spans="1:11">
      <c r="A83" s="12">
        <v>201480</v>
      </c>
      <c r="B83" s="12" t="s">
        <v>224</v>
      </c>
      <c r="C83" s="12" t="s">
        <v>124</v>
      </c>
      <c r="D83" s="12" t="s">
        <v>117</v>
      </c>
      <c r="E83" s="12" t="s">
        <v>118</v>
      </c>
      <c r="F83" s="12">
        <v>60</v>
      </c>
      <c r="G83" s="12" t="s">
        <v>119</v>
      </c>
      <c r="H83" s="12" t="s">
        <v>159</v>
      </c>
      <c r="I83" s="12">
        <v>4497.21</v>
      </c>
      <c r="J83" s="12" t="s">
        <v>137</v>
      </c>
      <c r="K83" s="12" t="s">
        <v>93</v>
      </c>
    </row>
    <row r="84" spans="1:11">
      <c r="A84" s="11">
        <v>201481</v>
      </c>
      <c r="B84" s="11" t="s">
        <v>225</v>
      </c>
      <c r="C84" s="11" t="s">
        <v>124</v>
      </c>
      <c r="D84" s="11" t="s">
        <v>145</v>
      </c>
      <c r="E84" s="11" t="s">
        <v>126</v>
      </c>
      <c r="F84" s="11">
        <v>60</v>
      </c>
      <c r="G84" s="11" t="s">
        <v>146</v>
      </c>
      <c r="H84" s="11" t="s">
        <v>134</v>
      </c>
      <c r="I84" s="11">
        <v>1400</v>
      </c>
      <c r="J84" s="11" t="s">
        <v>137</v>
      </c>
      <c r="K84" s="11" t="s">
        <v>93</v>
      </c>
    </row>
    <row r="85" spans="1:11">
      <c r="A85" s="12">
        <v>201482</v>
      </c>
      <c r="B85" s="12" t="s">
        <v>226</v>
      </c>
      <c r="C85" s="12" t="s">
        <v>124</v>
      </c>
      <c r="D85" s="12" t="s">
        <v>125</v>
      </c>
      <c r="E85" s="12" t="s">
        <v>126</v>
      </c>
      <c r="F85" s="12">
        <v>45</v>
      </c>
      <c r="G85" s="12" t="s">
        <v>131</v>
      </c>
      <c r="H85" s="12" t="s">
        <v>159</v>
      </c>
      <c r="I85" s="12">
        <v>2838.32</v>
      </c>
      <c r="J85" s="12" t="s">
        <v>137</v>
      </c>
      <c r="K85" s="12" t="s">
        <v>93</v>
      </c>
    </row>
    <row r="86" spans="1:11">
      <c r="A86" s="11">
        <v>201483</v>
      </c>
      <c r="B86" s="11" t="s">
        <v>227</v>
      </c>
      <c r="C86" s="11" t="s">
        <v>124</v>
      </c>
      <c r="D86" s="11" t="s">
        <v>125</v>
      </c>
      <c r="E86" s="11" t="s">
        <v>126</v>
      </c>
      <c r="F86" s="11">
        <v>53</v>
      </c>
      <c r="G86" s="11" t="s">
        <v>133</v>
      </c>
      <c r="H86" s="11" t="s">
        <v>127</v>
      </c>
      <c r="I86" s="11">
        <v>6993.92</v>
      </c>
      <c r="J86" s="11" t="s">
        <v>129</v>
      </c>
      <c r="K86" s="11" t="s">
        <v>95</v>
      </c>
    </row>
    <row r="87" spans="1:11">
      <c r="A87" s="12">
        <v>201484</v>
      </c>
      <c r="B87" s="12" t="s">
        <v>228</v>
      </c>
      <c r="C87" s="12" t="s">
        <v>124</v>
      </c>
      <c r="D87" s="12" t="s">
        <v>117</v>
      </c>
      <c r="E87" s="12" t="s">
        <v>118</v>
      </c>
      <c r="F87" s="12">
        <v>33</v>
      </c>
      <c r="G87" s="12" t="s">
        <v>119</v>
      </c>
      <c r="H87" s="12" t="s">
        <v>127</v>
      </c>
      <c r="I87" s="12">
        <v>4488.35</v>
      </c>
      <c r="J87" s="12" t="s">
        <v>129</v>
      </c>
      <c r="K87" s="12" t="s">
        <v>95</v>
      </c>
    </row>
    <row r="88" spans="1:11">
      <c r="A88" s="11">
        <v>201485</v>
      </c>
      <c r="B88" s="11" t="s">
        <v>229</v>
      </c>
      <c r="C88" s="11" t="s">
        <v>116</v>
      </c>
      <c r="D88" s="11" t="s">
        <v>117</v>
      </c>
      <c r="E88" s="11" t="s">
        <v>118</v>
      </c>
      <c r="F88" s="11">
        <v>49</v>
      </c>
      <c r="G88" s="11" t="s">
        <v>158</v>
      </c>
      <c r="H88" s="11" t="s">
        <v>155</v>
      </c>
      <c r="I88" s="11">
        <v>8801.2</v>
      </c>
      <c r="J88" s="11" t="s">
        <v>121</v>
      </c>
      <c r="K88" s="11" t="s">
        <v>122</v>
      </c>
    </row>
    <row r="89" spans="1:11">
      <c r="A89" s="12">
        <v>201486</v>
      </c>
      <c r="B89" s="12" t="s">
        <v>230</v>
      </c>
      <c r="C89" s="12" t="s">
        <v>116</v>
      </c>
      <c r="D89" s="12" t="s">
        <v>117</v>
      </c>
      <c r="E89" s="12" t="s">
        <v>118</v>
      </c>
      <c r="F89" s="12">
        <v>33</v>
      </c>
      <c r="G89" s="12" t="s">
        <v>119</v>
      </c>
      <c r="H89" s="12" t="s">
        <v>159</v>
      </c>
      <c r="I89" s="12">
        <v>4497.21</v>
      </c>
      <c r="J89" s="12" t="s">
        <v>137</v>
      </c>
      <c r="K89" s="12" t="s">
        <v>93</v>
      </c>
    </row>
    <row r="90" spans="1:11">
      <c r="A90" s="11">
        <v>201487</v>
      </c>
      <c r="B90" s="11" t="s">
        <v>231</v>
      </c>
      <c r="C90" s="11" t="s">
        <v>116</v>
      </c>
      <c r="D90" s="11" t="s">
        <v>117</v>
      </c>
      <c r="E90" s="11" t="s">
        <v>118</v>
      </c>
      <c r="F90" s="11">
        <v>36</v>
      </c>
      <c r="G90" s="11" t="s">
        <v>119</v>
      </c>
      <c r="H90" s="11" t="s">
        <v>69</v>
      </c>
      <c r="I90" s="11">
        <v>5037.08</v>
      </c>
      <c r="J90" s="11" t="s">
        <v>129</v>
      </c>
      <c r="K90" s="11" t="s">
        <v>95</v>
      </c>
    </row>
    <row r="91" spans="1:11">
      <c r="A91" s="12">
        <v>201488</v>
      </c>
      <c r="B91" s="12" t="s">
        <v>232</v>
      </c>
      <c r="C91" s="12" t="s">
        <v>124</v>
      </c>
      <c r="D91" s="12" t="s">
        <v>117</v>
      </c>
      <c r="E91" s="12" t="s">
        <v>118</v>
      </c>
      <c r="F91" s="12">
        <v>37</v>
      </c>
      <c r="G91" s="12" t="s">
        <v>119</v>
      </c>
      <c r="H91" s="12" t="s">
        <v>159</v>
      </c>
      <c r="I91" s="12">
        <v>4477.21</v>
      </c>
      <c r="J91" s="12" t="s">
        <v>129</v>
      </c>
      <c r="K91" s="12" t="s">
        <v>95</v>
      </c>
    </row>
    <row r="92" spans="1:11">
      <c r="A92" s="11">
        <v>201489</v>
      </c>
      <c r="B92" s="11" t="s">
        <v>233</v>
      </c>
      <c r="C92" s="11" t="s">
        <v>116</v>
      </c>
      <c r="D92" s="11" t="s">
        <v>125</v>
      </c>
      <c r="E92" s="11" t="s">
        <v>118</v>
      </c>
      <c r="F92" s="11">
        <v>31</v>
      </c>
      <c r="G92" s="11" t="s">
        <v>119</v>
      </c>
      <c r="H92" s="11" t="s">
        <v>155</v>
      </c>
      <c r="I92" s="11">
        <v>4479.77</v>
      </c>
      <c r="J92" s="11" t="s">
        <v>137</v>
      </c>
      <c r="K92" s="11" t="s">
        <v>93</v>
      </c>
    </row>
    <row r="93" spans="1:11">
      <c r="A93" s="12">
        <v>201490</v>
      </c>
      <c r="B93" s="12" t="s">
        <v>234</v>
      </c>
      <c r="C93" s="12" t="s">
        <v>124</v>
      </c>
      <c r="D93" s="12" t="s">
        <v>125</v>
      </c>
      <c r="E93" s="12" t="s">
        <v>118</v>
      </c>
      <c r="F93" s="12">
        <v>24</v>
      </c>
      <c r="G93" s="12" t="s">
        <v>119</v>
      </c>
      <c r="H93" s="12" t="s">
        <v>69</v>
      </c>
      <c r="I93" s="12">
        <v>4907.08</v>
      </c>
      <c r="J93" s="12" t="s">
        <v>135</v>
      </c>
      <c r="K93" s="12" t="s">
        <v>97</v>
      </c>
    </row>
    <row r="94" spans="1:11">
      <c r="A94" s="11">
        <v>201491</v>
      </c>
      <c r="B94" s="11" t="s">
        <v>235</v>
      </c>
      <c r="C94" s="11" t="s">
        <v>116</v>
      </c>
      <c r="D94" s="11" t="s">
        <v>125</v>
      </c>
      <c r="E94" s="11" t="s">
        <v>118</v>
      </c>
      <c r="F94" s="11">
        <v>34</v>
      </c>
      <c r="G94" s="11" t="s">
        <v>119</v>
      </c>
      <c r="H94" s="11" t="s">
        <v>127</v>
      </c>
      <c r="I94" s="11">
        <v>4388.35</v>
      </c>
      <c r="J94" s="11" t="s">
        <v>129</v>
      </c>
      <c r="K94" s="11" t="s">
        <v>95</v>
      </c>
    </row>
    <row r="95" spans="1:11">
      <c r="A95" s="12">
        <v>201492</v>
      </c>
      <c r="B95" s="12" t="s">
        <v>236</v>
      </c>
      <c r="C95" s="12" t="s">
        <v>116</v>
      </c>
      <c r="D95" s="12" t="s">
        <v>117</v>
      </c>
      <c r="E95" s="12" t="s">
        <v>118</v>
      </c>
      <c r="F95" s="12">
        <v>41</v>
      </c>
      <c r="G95" s="12" t="s">
        <v>119</v>
      </c>
      <c r="H95" s="12" t="s">
        <v>134</v>
      </c>
      <c r="I95" s="12">
        <v>4765.1</v>
      </c>
      <c r="J95" s="12" t="s">
        <v>121</v>
      </c>
      <c r="K95" s="12" t="s">
        <v>122</v>
      </c>
    </row>
    <row r="96" spans="1:11">
      <c r="A96" s="11">
        <v>201493</v>
      </c>
      <c r="B96" s="11" t="s">
        <v>237</v>
      </c>
      <c r="C96" s="11" t="s">
        <v>124</v>
      </c>
      <c r="D96" s="11" t="s">
        <v>125</v>
      </c>
      <c r="E96" s="11" t="s">
        <v>126</v>
      </c>
      <c r="F96" s="11">
        <v>34</v>
      </c>
      <c r="G96" s="11" t="s">
        <v>131</v>
      </c>
      <c r="H96" s="11" t="s">
        <v>120</v>
      </c>
      <c r="I96" s="11">
        <v>3178.86</v>
      </c>
      <c r="J96" s="11" t="s">
        <v>137</v>
      </c>
      <c r="K96" s="11" t="s">
        <v>93</v>
      </c>
    </row>
    <row r="97" spans="1:11">
      <c r="A97" s="12">
        <v>201494</v>
      </c>
      <c r="B97" s="12" t="s">
        <v>238</v>
      </c>
      <c r="C97" s="12" t="s">
        <v>124</v>
      </c>
      <c r="D97" s="12" t="s">
        <v>125</v>
      </c>
      <c r="E97" s="12" t="s">
        <v>118</v>
      </c>
      <c r="F97" s="12">
        <v>23</v>
      </c>
      <c r="G97" s="12" t="s">
        <v>131</v>
      </c>
      <c r="H97" s="12" t="s">
        <v>159</v>
      </c>
      <c r="I97" s="12">
        <v>2818.32</v>
      </c>
      <c r="J97" s="12" t="s">
        <v>129</v>
      </c>
      <c r="K97" s="12" t="s">
        <v>95</v>
      </c>
    </row>
    <row r="98" spans="1:11">
      <c r="A98" s="11">
        <v>201495</v>
      </c>
      <c r="B98" s="11" t="s">
        <v>239</v>
      </c>
      <c r="C98" s="11" t="s">
        <v>116</v>
      </c>
      <c r="D98" s="11" t="s">
        <v>125</v>
      </c>
      <c r="E98" s="11" t="s">
        <v>126</v>
      </c>
      <c r="F98" s="11">
        <v>29</v>
      </c>
      <c r="G98" s="11" t="s">
        <v>131</v>
      </c>
      <c r="H98" s="11" t="s">
        <v>120</v>
      </c>
      <c r="I98" s="11">
        <v>3088.86</v>
      </c>
      <c r="J98" s="11" t="s">
        <v>121</v>
      </c>
      <c r="K98" s="11" t="s">
        <v>122</v>
      </c>
    </row>
    <row r="99" spans="1:11">
      <c r="A99" s="12">
        <v>201496</v>
      </c>
      <c r="B99" s="12" t="s">
        <v>240</v>
      </c>
      <c r="C99" s="12" t="s">
        <v>116</v>
      </c>
      <c r="D99" s="12" t="s">
        <v>125</v>
      </c>
      <c r="E99" s="12" t="s">
        <v>118</v>
      </c>
      <c r="F99" s="12">
        <v>26</v>
      </c>
      <c r="G99" s="12" t="s">
        <v>119</v>
      </c>
      <c r="H99" s="12" t="s">
        <v>127</v>
      </c>
      <c r="I99" s="12">
        <v>4358.35</v>
      </c>
      <c r="J99" s="12" t="s">
        <v>135</v>
      </c>
      <c r="K99" s="12" t="s">
        <v>97</v>
      </c>
    </row>
    <row r="100" spans="1:11">
      <c r="A100" s="11">
        <v>201497</v>
      </c>
      <c r="B100" s="11" t="s">
        <v>241</v>
      </c>
      <c r="C100" s="11" t="s">
        <v>139</v>
      </c>
      <c r="D100" s="11" t="s">
        <v>145</v>
      </c>
      <c r="E100" s="11" t="s">
        <v>118</v>
      </c>
      <c r="F100" s="11">
        <v>35</v>
      </c>
      <c r="G100" s="11" t="s">
        <v>146</v>
      </c>
      <c r="H100" s="11" t="s">
        <v>127</v>
      </c>
      <c r="I100" s="11">
        <v>1310</v>
      </c>
      <c r="J100" s="11" t="s">
        <v>121</v>
      </c>
      <c r="K100" s="11" t="s">
        <v>122</v>
      </c>
    </row>
    <row r="101" spans="1:11">
      <c r="A101" s="12">
        <v>201498</v>
      </c>
      <c r="B101" s="12" t="s">
        <v>242</v>
      </c>
      <c r="C101" s="12" t="s">
        <v>139</v>
      </c>
      <c r="D101" s="12" t="s">
        <v>125</v>
      </c>
      <c r="E101" s="12" t="s">
        <v>126</v>
      </c>
      <c r="F101" s="12">
        <v>26</v>
      </c>
      <c r="G101" s="12" t="s">
        <v>131</v>
      </c>
      <c r="H101" s="12" t="s">
        <v>159</v>
      </c>
      <c r="I101" s="12">
        <v>2788.32</v>
      </c>
      <c r="J101" s="12" t="s">
        <v>135</v>
      </c>
      <c r="K101" s="12" t="s">
        <v>97</v>
      </c>
    </row>
    <row r="102" spans="1:11">
      <c r="A102" s="11">
        <v>201499</v>
      </c>
      <c r="B102" s="11" t="s">
        <v>243</v>
      </c>
      <c r="C102" s="11" t="s">
        <v>116</v>
      </c>
      <c r="D102" s="11" t="s">
        <v>117</v>
      </c>
      <c r="E102" s="11" t="s">
        <v>118</v>
      </c>
      <c r="F102" s="11">
        <v>28</v>
      </c>
      <c r="G102" s="11" t="s">
        <v>143</v>
      </c>
      <c r="H102" s="11" t="s">
        <v>155</v>
      </c>
      <c r="I102" s="11">
        <v>5906.36</v>
      </c>
      <c r="J102" s="11" t="s">
        <v>137</v>
      </c>
      <c r="K102" s="11" t="s">
        <v>93</v>
      </c>
    </row>
    <row r="103" spans="1:11">
      <c r="A103" s="12">
        <v>201500</v>
      </c>
      <c r="B103" s="12" t="s">
        <v>244</v>
      </c>
      <c r="C103" s="12" t="s">
        <v>149</v>
      </c>
      <c r="D103" s="12" t="s">
        <v>125</v>
      </c>
      <c r="E103" s="12" t="s">
        <v>118</v>
      </c>
      <c r="F103" s="12">
        <v>46</v>
      </c>
      <c r="G103" s="12" t="s">
        <v>143</v>
      </c>
      <c r="H103" s="12" t="s">
        <v>120</v>
      </c>
      <c r="I103" s="12">
        <v>6433.02</v>
      </c>
      <c r="J103" s="12" t="s">
        <v>129</v>
      </c>
      <c r="K103" s="12" t="s">
        <v>95</v>
      </c>
    </row>
    <row r="104" spans="1:11">
      <c r="A104" s="11">
        <v>201501</v>
      </c>
      <c r="B104" s="11" t="s">
        <v>245</v>
      </c>
      <c r="C104" s="11" t="s">
        <v>116</v>
      </c>
      <c r="D104" s="11" t="s">
        <v>117</v>
      </c>
      <c r="E104" s="11" t="s">
        <v>126</v>
      </c>
      <c r="F104" s="11">
        <v>40</v>
      </c>
      <c r="G104" s="11" t="s">
        <v>133</v>
      </c>
      <c r="H104" s="11" t="s">
        <v>120</v>
      </c>
      <c r="I104" s="11">
        <v>8041.28</v>
      </c>
      <c r="J104" s="11" t="s">
        <v>137</v>
      </c>
      <c r="K104" s="11" t="s">
        <v>93</v>
      </c>
    </row>
    <row r="105" spans="1:11">
      <c r="A105" s="12">
        <v>201502</v>
      </c>
      <c r="B105" s="12" t="s">
        <v>246</v>
      </c>
      <c r="C105" s="12" t="s">
        <v>139</v>
      </c>
      <c r="D105" s="12" t="s">
        <v>145</v>
      </c>
      <c r="E105" s="12" t="s">
        <v>118</v>
      </c>
      <c r="F105" s="12">
        <v>27</v>
      </c>
      <c r="G105" s="12" t="s">
        <v>146</v>
      </c>
      <c r="H105" s="12" t="s">
        <v>69</v>
      </c>
      <c r="I105" s="12">
        <v>1380</v>
      </c>
      <c r="J105" s="12" t="s">
        <v>129</v>
      </c>
      <c r="K105" s="12" t="s">
        <v>95</v>
      </c>
    </row>
    <row r="106" spans="1:11">
      <c r="A106" s="11">
        <v>201503</v>
      </c>
      <c r="B106" s="11" t="s">
        <v>247</v>
      </c>
      <c r="C106" s="11" t="s">
        <v>149</v>
      </c>
      <c r="D106" s="11" t="s">
        <v>145</v>
      </c>
      <c r="E106" s="11" t="s">
        <v>126</v>
      </c>
      <c r="F106" s="11">
        <v>46</v>
      </c>
      <c r="G106" s="11" t="s">
        <v>146</v>
      </c>
      <c r="H106" s="11" t="s">
        <v>127</v>
      </c>
      <c r="I106" s="11">
        <v>1350</v>
      </c>
      <c r="J106" s="11" t="s">
        <v>135</v>
      </c>
      <c r="K106" s="11" t="s">
        <v>97</v>
      </c>
    </row>
    <row r="107" spans="1:11">
      <c r="A107" s="12">
        <v>201504</v>
      </c>
      <c r="B107" s="12" t="s">
        <v>248</v>
      </c>
      <c r="C107" s="12" t="s">
        <v>124</v>
      </c>
      <c r="D107" s="12" t="s">
        <v>125</v>
      </c>
      <c r="E107" s="12" t="s">
        <v>126</v>
      </c>
      <c r="F107" s="12">
        <v>44</v>
      </c>
      <c r="G107" s="12" t="s">
        <v>119</v>
      </c>
      <c r="H107" s="12" t="s">
        <v>120</v>
      </c>
      <c r="I107" s="12">
        <v>4944.76</v>
      </c>
      <c r="J107" s="12" t="s">
        <v>129</v>
      </c>
      <c r="K107" s="12" t="s">
        <v>95</v>
      </c>
    </row>
    <row r="108" spans="1:11">
      <c r="A108" s="11">
        <v>201505</v>
      </c>
      <c r="B108" s="11" t="s">
        <v>249</v>
      </c>
      <c r="C108" s="11" t="s">
        <v>116</v>
      </c>
      <c r="D108" s="11" t="s">
        <v>157</v>
      </c>
      <c r="E108" s="11" t="s">
        <v>126</v>
      </c>
      <c r="F108" s="11">
        <v>35</v>
      </c>
      <c r="G108" s="11" t="s">
        <v>186</v>
      </c>
      <c r="H108" s="11" t="s">
        <v>120</v>
      </c>
      <c r="I108" s="11">
        <v>12427</v>
      </c>
      <c r="J108" s="11" t="s">
        <v>137</v>
      </c>
      <c r="K108" s="11" t="s">
        <v>93</v>
      </c>
    </row>
    <row r="109" spans="1:11">
      <c r="A109" s="12">
        <v>201506</v>
      </c>
      <c r="B109" s="12" t="s">
        <v>250</v>
      </c>
      <c r="C109" s="12" t="s">
        <v>116</v>
      </c>
      <c r="D109" s="12" t="s">
        <v>125</v>
      </c>
      <c r="E109" s="12" t="s">
        <v>118</v>
      </c>
      <c r="F109" s="12">
        <v>51</v>
      </c>
      <c r="G109" s="12" t="s">
        <v>131</v>
      </c>
      <c r="H109" s="12" t="s">
        <v>134</v>
      </c>
      <c r="I109" s="12">
        <v>2963.06</v>
      </c>
      <c r="J109" s="12" t="s">
        <v>121</v>
      </c>
      <c r="K109" s="12" t="s">
        <v>122</v>
      </c>
    </row>
    <row r="110" spans="1:11">
      <c r="A110" s="11">
        <v>201507</v>
      </c>
      <c r="B110" s="11" t="s">
        <v>251</v>
      </c>
      <c r="C110" s="11" t="s">
        <v>124</v>
      </c>
      <c r="D110" s="11" t="s">
        <v>157</v>
      </c>
      <c r="E110" s="11" t="s">
        <v>118</v>
      </c>
      <c r="F110" s="11">
        <v>58</v>
      </c>
      <c r="G110" s="11" t="s">
        <v>158</v>
      </c>
      <c r="H110" s="11" t="s">
        <v>159</v>
      </c>
      <c r="I110" s="11">
        <v>8829.2</v>
      </c>
      <c r="J110" s="11" t="s">
        <v>121</v>
      </c>
      <c r="K110" s="11" t="s">
        <v>122</v>
      </c>
    </row>
    <row r="111" spans="1:11">
      <c r="A111" s="12">
        <v>201508</v>
      </c>
      <c r="B111" s="12" t="s">
        <v>252</v>
      </c>
      <c r="C111" s="12" t="s">
        <v>124</v>
      </c>
      <c r="D111" s="12" t="s">
        <v>117</v>
      </c>
      <c r="E111" s="12" t="s">
        <v>118</v>
      </c>
      <c r="F111" s="12">
        <v>37</v>
      </c>
      <c r="G111" s="12" t="s">
        <v>133</v>
      </c>
      <c r="H111" s="12" t="s">
        <v>159</v>
      </c>
      <c r="I111" s="12">
        <v>7095.36</v>
      </c>
      <c r="J111" s="12" t="s">
        <v>137</v>
      </c>
      <c r="K111" s="12" t="s">
        <v>93</v>
      </c>
    </row>
    <row r="112" spans="1:11">
      <c r="A112" s="11">
        <v>201509</v>
      </c>
      <c r="B112" s="11" t="s">
        <v>253</v>
      </c>
      <c r="C112" s="11" t="s">
        <v>116</v>
      </c>
      <c r="D112" s="11" t="s">
        <v>125</v>
      </c>
      <c r="E112" s="11" t="s">
        <v>118</v>
      </c>
      <c r="F112" s="11">
        <v>41</v>
      </c>
      <c r="G112" s="11" t="s">
        <v>131</v>
      </c>
      <c r="H112" s="11" t="s">
        <v>120</v>
      </c>
      <c r="I112" s="11">
        <v>3158.86</v>
      </c>
      <c r="J112" s="11" t="s">
        <v>129</v>
      </c>
      <c r="K112" s="11" t="s">
        <v>95</v>
      </c>
    </row>
    <row r="113" spans="1:11">
      <c r="A113" s="12">
        <v>201510</v>
      </c>
      <c r="B113" s="12" t="s">
        <v>254</v>
      </c>
      <c r="C113" s="12" t="s">
        <v>124</v>
      </c>
      <c r="D113" s="12" t="s">
        <v>125</v>
      </c>
      <c r="E113" s="12" t="s">
        <v>118</v>
      </c>
      <c r="F113" s="12">
        <v>54</v>
      </c>
      <c r="G113" s="12" t="s">
        <v>119</v>
      </c>
      <c r="H113" s="12" t="s">
        <v>120</v>
      </c>
      <c r="I113" s="12">
        <v>4944.76</v>
      </c>
      <c r="J113" s="12" t="s">
        <v>129</v>
      </c>
      <c r="K113" s="12" t="s">
        <v>95</v>
      </c>
    </row>
    <row r="114" spans="1:11">
      <c r="A114" s="11">
        <v>201511</v>
      </c>
      <c r="B114" s="11" t="s">
        <v>255</v>
      </c>
      <c r="C114" s="11" t="s">
        <v>116</v>
      </c>
      <c r="D114" s="11" t="s">
        <v>125</v>
      </c>
      <c r="E114" s="11" t="s">
        <v>126</v>
      </c>
      <c r="F114" s="11">
        <v>24</v>
      </c>
      <c r="G114" s="11" t="s">
        <v>119</v>
      </c>
      <c r="H114" s="11" t="s">
        <v>134</v>
      </c>
      <c r="I114" s="11">
        <v>4665.1</v>
      </c>
      <c r="J114" s="11" t="s">
        <v>121</v>
      </c>
      <c r="K114" s="11" t="s">
        <v>122</v>
      </c>
    </row>
    <row r="115" spans="1:11">
      <c r="A115" s="12">
        <v>201512</v>
      </c>
      <c r="B115" s="12" t="s">
        <v>256</v>
      </c>
      <c r="C115" s="12" t="s">
        <v>116</v>
      </c>
      <c r="D115" s="12" t="s">
        <v>125</v>
      </c>
      <c r="E115" s="12" t="s">
        <v>118</v>
      </c>
      <c r="F115" s="12">
        <v>33</v>
      </c>
      <c r="G115" s="12" t="s">
        <v>131</v>
      </c>
      <c r="H115" s="12" t="s">
        <v>155</v>
      </c>
      <c r="I115" s="12">
        <v>2797.86</v>
      </c>
      <c r="J115" s="12" t="s">
        <v>121</v>
      </c>
      <c r="K115" s="12" t="s">
        <v>122</v>
      </c>
    </row>
    <row r="116" spans="1:11">
      <c r="A116" s="11">
        <v>201513</v>
      </c>
      <c r="B116" s="11" t="s">
        <v>257</v>
      </c>
      <c r="C116" s="11" t="s">
        <v>139</v>
      </c>
      <c r="D116" s="11" t="s">
        <v>157</v>
      </c>
      <c r="E116" s="11" t="s">
        <v>118</v>
      </c>
      <c r="F116" s="11">
        <v>43</v>
      </c>
      <c r="G116" s="11" t="s">
        <v>158</v>
      </c>
      <c r="H116" s="11" t="s">
        <v>127</v>
      </c>
      <c r="I116" s="11">
        <v>8892.4</v>
      </c>
      <c r="J116" s="11" t="s">
        <v>135</v>
      </c>
      <c r="K116" s="11" t="s">
        <v>97</v>
      </c>
    </row>
    <row r="117" spans="1:11">
      <c r="A117" s="12">
        <v>201514</v>
      </c>
      <c r="B117" s="12" t="s">
        <v>258</v>
      </c>
      <c r="C117" s="12" t="s">
        <v>124</v>
      </c>
      <c r="D117" s="12" t="s">
        <v>117</v>
      </c>
      <c r="E117" s="12" t="s">
        <v>118</v>
      </c>
      <c r="F117" s="12">
        <v>24</v>
      </c>
      <c r="G117" s="12" t="s">
        <v>133</v>
      </c>
      <c r="H117" s="12" t="s">
        <v>120</v>
      </c>
      <c r="I117" s="12">
        <v>7951.28</v>
      </c>
      <c r="J117" s="12" t="s">
        <v>121</v>
      </c>
      <c r="K117" s="12" t="s">
        <v>122</v>
      </c>
    </row>
    <row r="118" spans="1:11">
      <c r="A118" s="11">
        <v>201515</v>
      </c>
      <c r="B118" s="11" t="s">
        <v>259</v>
      </c>
      <c r="C118" s="11" t="s">
        <v>124</v>
      </c>
      <c r="D118" s="11" t="s">
        <v>117</v>
      </c>
      <c r="E118" s="11" t="s">
        <v>118</v>
      </c>
      <c r="F118" s="11">
        <v>44</v>
      </c>
      <c r="G118" s="11" t="s">
        <v>119</v>
      </c>
      <c r="H118" s="11" t="s">
        <v>155</v>
      </c>
      <c r="I118" s="11">
        <v>4529.77</v>
      </c>
      <c r="J118" s="11" t="s">
        <v>135</v>
      </c>
      <c r="K118" s="11" t="s">
        <v>97</v>
      </c>
    </row>
    <row r="119" spans="1:11">
      <c r="A119" s="12">
        <v>201516</v>
      </c>
      <c r="B119" s="12" t="s">
        <v>260</v>
      </c>
      <c r="C119" s="12" t="s">
        <v>124</v>
      </c>
      <c r="D119" s="12" t="s">
        <v>117</v>
      </c>
      <c r="E119" s="12" t="s">
        <v>126</v>
      </c>
      <c r="F119" s="12">
        <v>44</v>
      </c>
      <c r="G119" s="12" t="s">
        <v>119</v>
      </c>
      <c r="H119" s="12" t="s">
        <v>120</v>
      </c>
      <c r="I119" s="12">
        <v>5014.76</v>
      </c>
      <c r="J119" s="12" t="s">
        <v>135</v>
      </c>
      <c r="K119" s="12" t="s">
        <v>97</v>
      </c>
    </row>
    <row r="120" spans="1:11">
      <c r="A120" s="11">
        <v>201517</v>
      </c>
      <c r="B120" s="11" t="s">
        <v>261</v>
      </c>
      <c r="C120" s="11" t="s">
        <v>124</v>
      </c>
      <c r="D120" s="11" t="s">
        <v>125</v>
      </c>
      <c r="E120" s="11" t="s">
        <v>126</v>
      </c>
      <c r="F120" s="11">
        <v>25</v>
      </c>
      <c r="G120" s="11" t="s">
        <v>119</v>
      </c>
      <c r="H120" s="11" t="s">
        <v>69</v>
      </c>
      <c r="I120" s="11">
        <v>4937.08</v>
      </c>
      <c r="J120" s="11" t="s">
        <v>129</v>
      </c>
      <c r="K120" s="11" t="s">
        <v>95</v>
      </c>
    </row>
    <row r="121" spans="1:11">
      <c r="A121" s="12">
        <v>201518</v>
      </c>
      <c r="B121" s="12" t="s">
        <v>262</v>
      </c>
      <c r="C121" s="12" t="s">
        <v>139</v>
      </c>
      <c r="D121" s="12" t="s">
        <v>157</v>
      </c>
      <c r="E121" s="12" t="s">
        <v>118</v>
      </c>
      <c r="F121" s="12">
        <v>31</v>
      </c>
      <c r="G121" s="12" t="s">
        <v>186</v>
      </c>
      <c r="H121" s="12" t="s">
        <v>120</v>
      </c>
      <c r="I121" s="12">
        <v>12337</v>
      </c>
      <c r="J121" s="12" t="s">
        <v>121</v>
      </c>
      <c r="K121" s="12" t="s">
        <v>122</v>
      </c>
    </row>
    <row r="122" spans="1:11">
      <c r="A122" s="11">
        <v>201519</v>
      </c>
      <c r="B122" s="11" t="s">
        <v>263</v>
      </c>
      <c r="C122" s="11" t="s">
        <v>139</v>
      </c>
      <c r="D122" s="11" t="s">
        <v>117</v>
      </c>
      <c r="E122" s="11" t="s">
        <v>118</v>
      </c>
      <c r="F122" s="11">
        <v>32</v>
      </c>
      <c r="G122" s="11" t="s">
        <v>119</v>
      </c>
      <c r="H122" s="11" t="s">
        <v>120</v>
      </c>
      <c r="I122" s="11">
        <v>4974.76</v>
      </c>
      <c r="J122" s="11" t="s">
        <v>121</v>
      </c>
      <c r="K122" s="11" t="s">
        <v>122</v>
      </c>
    </row>
    <row r="123" spans="1:11">
      <c r="A123" s="12">
        <v>201520</v>
      </c>
      <c r="B123" s="12" t="s">
        <v>264</v>
      </c>
      <c r="C123" s="12" t="s">
        <v>149</v>
      </c>
      <c r="D123" s="12" t="s">
        <v>145</v>
      </c>
      <c r="E123" s="12" t="s">
        <v>118</v>
      </c>
      <c r="F123" s="12">
        <v>48</v>
      </c>
      <c r="G123" s="12" t="s">
        <v>146</v>
      </c>
      <c r="H123" s="12" t="s">
        <v>134</v>
      </c>
      <c r="I123" s="12">
        <v>1310</v>
      </c>
      <c r="J123" s="12" t="s">
        <v>121</v>
      </c>
      <c r="K123" s="12" t="s">
        <v>122</v>
      </c>
    </row>
    <row r="124" spans="1:11">
      <c r="A124" s="11">
        <v>201521</v>
      </c>
      <c r="B124" s="11" t="s">
        <v>265</v>
      </c>
      <c r="C124" s="11" t="s">
        <v>149</v>
      </c>
      <c r="D124" s="11" t="s">
        <v>145</v>
      </c>
      <c r="E124" s="11" t="s">
        <v>126</v>
      </c>
      <c r="F124" s="11">
        <v>47</v>
      </c>
      <c r="G124" s="11" t="s">
        <v>146</v>
      </c>
      <c r="H124" s="11" t="s">
        <v>69</v>
      </c>
      <c r="I124" s="11">
        <v>1310</v>
      </c>
      <c r="J124" s="11" t="s">
        <v>121</v>
      </c>
      <c r="K124" s="11" t="s">
        <v>122</v>
      </c>
    </row>
    <row r="125" spans="1:11">
      <c r="A125" s="12">
        <v>201522</v>
      </c>
      <c r="B125" s="12" t="s">
        <v>266</v>
      </c>
      <c r="C125" s="12" t="s">
        <v>124</v>
      </c>
      <c r="D125" s="12" t="s">
        <v>125</v>
      </c>
      <c r="E125" s="12" t="s">
        <v>126</v>
      </c>
      <c r="F125" s="12">
        <v>39</v>
      </c>
      <c r="G125" s="12" t="s">
        <v>133</v>
      </c>
      <c r="H125" s="12" t="s">
        <v>127</v>
      </c>
      <c r="I125" s="12">
        <v>7013.92</v>
      </c>
      <c r="J125" s="12" t="s">
        <v>137</v>
      </c>
      <c r="K125" s="12" t="s">
        <v>93</v>
      </c>
    </row>
    <row r="126" spans="1:11">
      <c r="A126" s="11">
        <v>201523</v>
      </c>
      <c r="B126" s="11" t="s">
        <v>267</v>
      </c>
      <c r="C126" s="11" t="s">
        <v>116</v>
      </c>
      <c r="D126" s="11" t="s">
        <v>125</v>
      </c>
      <c r="E126" s="11" t="s">
        <v>118</v>
      </c>
      <c r="F126" s="11">
        <v>31</v>
      </c>
      <c r="G126" s="11" t="s">
        <v>131</v>
      </c>
      <c r="H126" s="11" t="s">
        <v>134</v>
      </c>
      <c r="I126" s="11">
        <v>2963.06</v>
      </c>
      <c r="J126" s="11" t="s">
        <v>121</v>
      </c>
      <c r="K126" s="11" t="s">
        <v>122</v>
      </c>
    </row>
    <row r="127" spans="1:11">
      <c r="A127" s="12">
        <v>201524</v>
      </c>
      <c r="B127" s="12" t="s">
        <v>268</v>
      </c>
      <c r="C127" s="12" t="s">
        <v>116</v>
      </c>
      <c r="D127" s="12" t="s">
        <v>125</v>
      </c>
      <c r="E127" s="12" t="s">
        <v>126</v>
      </c>
      <c r="F127" s="12">
        <v>59</v>
      </c>
      <c r="G127" s="12" t="s">
        <v>131</v>
      </c>
      <c r="H127" s="12" t="s">
        <v>155</v>
      </c>
      <c r="I127" s="12">
        <v>2797.86</v>
      </c>
      <c r="J127" s="12" t="s">
        <v>121</v>
      </c>
      <c r="K127" s="12" t="s">
        <v>122</v>
      </c>
    </row>
    <row r="128" spans="1:11">
      <c r="A128" s="11">
        <v>201525</v>
      </c>
      <c r="B128" s="11" t="s">
        <v>269</v>
      </c>
      <c r="C128" s="11" t="s">
        <v>124</v>
      </c>
      <c r="D128" s="11" t="s">
        <v>125</v>
      </c>
      <c r="E128" s="11" t="s">
        <v>126</v>
      </c>
      <c r="F128" s="11">
        <v>44</v>
      </c>
      <c r="G128" s="11" t="s">
        <v>119</v>
      </c>
      <c r="H128" s="11" t="s">
        <v>134</v>
      </c>
      <c r="I128" s="11">
        <v>4755.1</v>
      </c>
      <c r="J128" s="11" t="s">
        <v>137</v>
      </c>
      <c r="K128" s="11" t="s">
        <v>93</v>
      </c>
    </row>
    <row r="129" spans="1:11">
      <c r="A129" s="12">
        <v>201526</v>
      </c>
      <c r="B129" s="12" t="s">
        <v>270</v>
      </c>
      <c r="C129" s="12" t="s">
        <v>124</v>
      </c>
      <c r="D129" s="12" t="s">
        <v>125</v>
      </c>
      <c r="E129" s="12" t="s">
        <v>118</v>
      </c>
      <c r="F129" s="12">
        <v>33</v>
      </c>
      <c r="G129" s="12" t="s">
        <v>131</v>
      </c>
      <c r="H129" s="12" t="s">
        <v>120</v>
      </c>
      <c r="I129" s="12">
        <v>3128.86</v>
      </c>
      <c r="J129" s="12" t="s">
        <v>135</v>
      </c>
      <c r="K129" s="12" t="s">
        <v>97</v>
      </c>
    </row>
    <row r="130" spans="1:11">
      <c r="A130" s="11">
        <v>201527</v>
      </c>
      <c r="B130" s="11" t="s">
        <v>271</v>
      </c>
      <c r="C130" s="11" t="s">
        <v>124</v>
      </c>
      <c r="D130" s="11" t="s">
        <v>117</v>
      </c>
      <c r="E130" s="11" t="s">
        <v>118</v>
      </c>
      <c r="F130" s="11">
        <v>34</v>
      </c>
      <c r="G130" s="11" t="s">
        <v>143</v>
      </c>
      <c r="H130" s="11" t="s">
        <v>127</v>
      </c>
      <c r="I130" s="11">
        <v>5721.13</v>
      </c>
      <c r="J130" s="11" t="s">
        <v>121</v>
      </c>
      <c r="K130" s="11" t="s">
        <v>122</v>
      </c>
    </row>
    <row r="131" spans="1:11">
      <c r="A131" s="12">
        <v>201528</v>
      </c>
      <c r="B131" s="12" t="s">
        <v>272</v>
      </c>
      <c r="C131" s="12" t="s">
        <v>124</v>
      </c>
      <c r="D131" s="12" t="s">
        <v>117</v>
      </c>
      <c r="E131" s="12" t="s">
        <v>118</v>
      </c>
      <c r="F131" s="12">
        <v>59</v>
      </c>
      <c r="G131" s="12" t="s">
        <v>186</v>
      </c>
      <c r="H131" s="12" t="s">
        <v>120</v>
      </c>
      <c r="I131" s="12">
        <v>12177</v>
      </c>
      <c r="J131" s="12" t="s">
        <v>135</v>
      </c>
      <c r="K131" s="12" t="s">
        <v>97</v>
      </c>
    </row>
    <row r="132" spans="1:11">
      <c r="A132" s="11">
        <v>201529</v>
      </c>
      <c r="B132" s="11" t="s">
        <v>273</v>
      </c>
      <c r="C132" s="11" t="s">
        <v>149</v>
      </c>
      <c r="D132" s="11" t="s">
        <v>145</v>
      </c>
      <c r="E132" s="11" t="s">
        <v>118</v>
      </c>
      <c r="F132" s="11">
        <v>46</v>
      </c>
      <c r="G132" s="11" t="s">
        <v>146</v>
      </c>
      <c r="H132" s="11" t="s">
        <v>159</v>
      </c>
      <c r="I132" s="11">
        <v>1380</v>
      </c>
      <c r="J132" s="11" t="s">
        <v>129</v>
      </c>
      <c r="K132" s="11" t="s">
        <v>95</v>
      </c>
    </row>
    <row r="133" spans="1:11">
      <c r="A133" s="12">
        <v>201530</v>
      </c>
      <c r="B133" s="12" t="s">
        <v>274</v>
      </c>
      <c r="C133" s="12" t="s">
        <v>124</v>
      </c>
      <c r="D133" s="12" t="s">
        <v>125</v>
      </c>
      <c r="E133" s="12" t="s">
        <v>118</v>
      </c>
      <c r="F133" s="12">
        <v>50</v>
      </c>
      <c r="G133" s="12" t="s">
        <v>119</v>
      </c>
      <c r="H133" s="12" t="s">
        <v>134</v>
      </c>
      <c r="I133" s="12">
        <v>4735.1</v>
      </c>
      <c r="J133" s="12" t="s">
        <v>129</v>
      </c>
      <c r="K133" s="12" t="s">
        <v>95</v>
      </c>
    </row>
    <row r="134" spans="1:11">
      <c r="A134" s="11">
        <v>201531</v>
      </c>
      <c r="B134" s="11" t="s">
        <v>275</v>
      </c>
      <c r="C134" s="11" t="s">
        <v>124</v>
      </c>
      <c r="D134" s="11" t="s">
        <v>117</v>
      </c>
      <c r="E134" s="11" t="s">
        <v>126</v>
      </c>
      <c r="F134" s="11">
        <v>36</v>
      </c>
      <c r="G134" s="11" t="s">
        <v>119</v>
      </c>
      <c r="H134" s="11" t="s">
        <v>134</v>
      </c>
      <c r="I134" s="11">
        <v>4805.1</v>
      </c>
      <c r="J134" s="11" t="s">
        <v>135</v>
      </c>
      <c r="K134" s="11" t="s">
        <v>97</v>
      </c>
    </row>
    <row r="135" spans="1:11">
      <c r="A135" s="12">
        <v>201532</v>
      </c>
      <c r="B135" s="12" t="s">
        <v>276</v>
      </c>
      <c r="C135" s="12" t="s">
        <v>116</v>
      </c>
      <c r="D135" s="12" t="s">
        <v>125</v>
      </c>
      <c r="E135" s="12" t="s">
        <v>118</v>
      </c>
      <c r="F135" s="12">
        <v>44</v>
      </c>
      <c r="G135" s="12" t="s">
        <v>131</v>
      </c>
      <c r="H135" s="12" t="s">
        <v>69</v>
      </c>
      <c r="I135" s="12">
        <v>3154.25</v>
      </c>
      <c r="J135" s="12" t="s">
        <v>129</v>
      </c>
      <c r="K135" s="12" t="s">
        <v>95</v>
      </c>
    </row>
    <row r="136" spans="1:11">
      <c r="A136" s="11">
        <v>201533</v>
      </c>
      <c r="B136" s="11" t="s">
        <v>277</v>
      </c>
      <c r="C136" s="11" t="s">
        <v>124</v>
      </c>
      <c r="D136" s="11" t="s">
        <v>125</v>
      </c>
      <c r="E136" s="11" t="s">
        <v>118</v>
      </c>
      <c r="F136" s="11">
        <v>26</v>
      </c>
      <c r="G136" s="11" t="s">
        <v>131</v>
      </c>
      <c r="H136" s="11" t="s">
        <v>134</v>
      </c>
      <c r="I136" s="11">
        <v>3003.06</v>
      </c>
      <c r="J136" s="11" t="s">
        <v>135</v>
      </c>
      <c r="K136" s="11" t="s">
        <v>97</v>
      </c>
    </row>
    <row r="137" spans="1:11">
      <c r="A137" s="12">
        <v>201534</v>
      </c>
      <c r="B137" s="12" t="s">
        <v>278</v>
      </c>
      <c r="C137" s="12" t="s">
        <v>139</v>
      </c>
      <c r="D137" s="12" t="s">
        <v>125</v>
      </c>
      <c r="E137" s="12" t="s">
        <v>118</v>
      </c>
      <c r="F137" s="12">
        <v>41</v>
      </c>
      <c r="G137" s="12" t="s">
        <v>143</v>
      </c>
      <c r="H137" s="12" t="s">
        <v>69</v>
      </c>
      <c r="I137" s="12">
        <v>6442.78</v>
      </c>
      <c r="J137" s="12" t="s">
        <v>137</v>
      </c>
      <c r="K137" s="12" t="s">
        <v>93</v>
      </c>
    </row>
    <row r="138" spans="1:11">
      <c r="A138" s="11">
        <v>201535</v>
      </c>
      <c r="B138" s="11" t="s">
        <v>279</v>
      </c>
      <c r="C138" s="11" t="s">
        <v>139</v>
      </c>
      <c r="D138" s="11" t="s">
        <v>117</v>
      </c>
      <c r="E138" s="11" t="s">
        <v>118</v>
      </c>
      <c r="F138" s="11">
        <v>29</v>
      </c>
      <c r="G138" s="11" t="s">
        <v>131</v>
      </c>
      <c r="H138" s="11" t="s">
        <v>159</v>
      </c>
      <c r="I138" s="11">
        <v>2848.32</v>
      </c>
      <c r="J138" s="11" t="s">
        <v>121</v>
      </c>
      <c r="K138" s="11" t="s">
        <v>122</v>
      </c>
    </row>
    <row r="139" spans="1:11">
      <c r="A139" s="12">
        <v>201536</v>
      </c>
      <c r="B139" s="12" t="s">
        <v>280</v>
      </c>
      <c r="C139" s="12" t="s">
        <v>139</v>
      </c>
      <c r="D139" s="12" t="s">
        <v>145</v>
      </c>
      <c r="E139" s="12" t="s">
        <v>126</v>
      </c>
      <c r="F139" s="12">
        <v>37</v>
      </c>
      <c r="G139" s="12" t="s">
        <v>146</v>
      </c>
      <c r="H139" s="12" t="s">
        <v>69</v>
      </c>
      <c r="I139" s="12">
        <v>1350</v>
      </c>
      <c r="J139" s="12" t="s">
        <v>135</v>
      </c>
      <c r="K139" s="12" t="s">
        <v>97</v>
      </c>
    </row>
    <row r="140" spans="1:11">
      <c r="A140" s="11">
        <v>201537</v>
      </c>
      <c r="B140" s="11" t="s">
        <v>281</v>
      </c>
      <c r="C140" s="11" t="s">
        <v>124</v>
      </c>
      <c r="D140" s="11" t="s">
        <v>117</v>
      </c>
      <c r="E140" s="11" t="s">
        <v>126</v>
      </c>
      <c r="F140" s="11">
        <v>52</v>
      </c>
      <c r="G140" s="11" t="s">
        <v>119</v>
      </c>
      <c r="H140" s="11" t="s">
        <v>120</v>
      </c>
      <c r="I140" s="11">
        <v>5044.76</v>
      </c>
      <c r="J140" s="11" t="s">
        <v>129</v>
      </c>
      <c r="K140" s="11" t="s">
        <v>95</v>
      </c>
    </row>
    <row r="141" spans="1:11">
      <c r="A141" s="12">
        <v>201538</v>
      </c>
      <c r="B141" s="12" t="s">
        <v>282</v>
      </c>
      <c r="C141" s="12" t="s">
        <v>162</v>
      </c>
      <c r="D141" s="12" t="s">
        <v>145</v>
      </c>
      <c r="E141" s="12" t="s">
        <v>118</v>
      </c>
      <c r="F141" s="12">
        <v>26</v>
      </c>
      <c r="G141" s="12" t="s">
        <v>146</v>
      </c>
      <c r="H141" s="12" t="s">
        <v>120</v>
      </c>
      <c r="I141" s="12">
        <v>1380</v>
      </c>
      <c r="J141" s="12" t="s">
        <v>129</v>
      </c>
      <c r="K141" s="12" t="s">
        <v>95</v>
      </c>
    </row>
    <row r="142" spans="1:11">
      <c r="A142" s="11">
        <v>201539</v>
      </c>
      <c r="B142" s="11" t="s">
        <v>283</v>
      </c>
      <c r="C142" s="11" t="s">
        <v>116</v>
      </c>
      <c r="D142" s="11" t="s">
        <v>125</v>
      </c>
      <c r="E142" s="11" t="s">
        <v>118</v>
      </c>
      <c r="F142" s="11">
        <v>39</v>
      </c>
      <c r="G142" s="11" t="s">
        <v>131</v>
      </c>
      <c r="H142" s="11" t="s">
        <v>159</v>
      </c>
      <c r="I142" s="11">
        <v>2818.32</v>
      </c>
      <c r="J142" s="11" t="s">
        <v>129</v>
      </c>
      <c r="K142" s="11" t="s">
        <v>95</v>
      </c>
    </row>
    <row r="143" spans="1:11">
      <c r="A143" s="12">
        <v>201540</v>
      </c>
      <c r="B143" s="12" t="s">
        <v>284</v>
      </c>
      <c r="C143" s="12" t="s">
        <v>116</v>
      </c>
      <c r="D143" s="12" t="s">
        <v>125</v>
      </c>
      <c r="E143" s="12" t="s">
        <v>126</v>
      </c>
      <c r="F143" s="12">
        <v>54</v>
      </c>
      <c r="G143" s="12" t="s">
        <v>119</v>
      </c>
      <c r="H143" s="12" t="s">
        <v>127</v>
      </c>
      <c r="I143" s="12">
        <v>4318.35</v>
      </c>
      <c r="J143" s="12" t="s">
        <v>121</v>
      </c>
      <c r="K143" s="12" t="s">
        <v>122</v>
      </c>
    </row>
    <row r="144" spans="1:11">
      <c r="A144" s="11">
        <v>201541</v>
      </c>
      <c r="B144" s="11" t="s">
        <v>285</v>
      </c>
      <c r="C144" s="11" t="s">
        <v>116</v>
      </c>
      <c r="D144" s="11" t="s">
        <v>125</v>
      </c>
      <c r="E144" s="11" t="s">
        <v>118</v>
      </c>
      <c r="F144" s="11">
        <v>33</v>
      </c>
      <c r="G144" s="11" t="s">
        <v>131</v>
      </c>
      <c r="H144" s="11" t="s">
        <v>155</v>
      </c>
      <c r="I144" s="11">
        <v>2887.86</v>
      </c>
      <c r="J144" s="11" t="s">
        <v>137</v>
      </c>
      <c r="K144" s="11" t="s">
        <v>93</v>
      </c>
    </row>
    <row r="145" spans="1:11">
      <c r="A145" s="12">
        <v>201542</v>
      </c>
      <c r="B145" s="12" t="s">
        <v>286</v>
      </c>
      <c r="C145" s="12" t="s">
        <v>116</v>
      </c>
      <c r="D145" s="12" t="s">
        <v>125</v>
      </c>
      <c r="E145" s="12" t="s">
        <v>118</v>
      </c>
      <c r="F145" s="12">
        <v>61</v>
      </c>
      <c r="G145" s="12" t="s">
        <v>119</v>
      </c>
      <c r="H145" s="12" t="s">
        <v>134</v>
      </c>
      <c r="I145" s="12">
        <v>4705.1</v>
      </c>
      <c r="J145" s="12" t="s">
        <v>135</v>
      </c>
      <c r="K145" s="12" t="s">
        <v>97</v>
      </c>
    </row>
    <row r="146" spans="1:11">
      <c r="A146" s="11">
        <v>201543</v>
      </c>
      <c r="B146" s="11" t="s">
        <v>287</v>
      </c>
      <c r="C146" s="11" t="s">
        <v>124</v>
      </c>
      <c r="D146" s="11" t="s">
        <v>117</v>
      </c>
      <c r="E146" s="11" t="s">
        <v>118</v>
      </c>
      <c r="F146" s="11">
        <v>23</v>
      </c>
      <c r="G146" s="11" t="s">
        <v>119</v>
      </c>
      <c r="H146" s="11" t="s">
        <v>159</v>
      </c>
      <c r="I146" s="11">
        <v>4407.21</v>
      </c>
      <c r="J146" s="11" t="s">
        <v>121</v>
      </c>
      <c r="K146" s="11" t="s">
        <v>122</v>
      </c>
    </row>
    <row r="147" spans="1:11">
      <c r="A147" s="12">
        <v>201544</v>
      </c>
      <c r="B147" s="12" t="s">
        <v>288</v>
      </c>
      <c r="C147" s="12" t="s">
        <v>162</v>
      </c>
      <c r="D147" s="12" t="s">
        <v>117</v>
      </c>
      <c r="E147" s="12" t="s">
        <v>118</v>
      </c>
      <c r="F147" s="12">
        <v>35</v>
      </c>
      <c r="G147" s="12" t="s">
        <v>143</v>
      </c>
      <c r="H147" s="12" t="s">
        <v>155</v>
      </c>
      <c r="I147" s="12">
        <v>5906.36</v>
      </c>
      <c r="J147" s="12" t="s">
        <v>137</v>
      </c>
      <c r="K147" s="12" t="s">
        <v>93</v>
      </c>
    </row>
    <row r="148" spans="1:11">
      <c r="A148" s="11">
        <v>201545</v>
      </c>
      <c r="B148" s="11" t="s">
        <v>289</v>
      </c>
      <c r="C148" s="11" t="s">
        <v>116</v>
      </c>
      <c r="D148" s="11" t="s">
        <v>117</v>
      </c>
      <c r="E148" s="11" t="s">
        <v>118</v>
      </c>
      <c r="F148" s="11">
        <v>23</v>
      </c>
      <c r="G148" s="11" t="s">
        <v>158</v>
      </c>
      <c r="H148" s="11" t="s">
        <v>134</v>
      </c>
      <c r="I148" s="11">
        <v>9374.8</v>
      </c>
      <c r="J148" s="11" t="s">
        <v>121</v>
      </c>
      <c r="K148" s="11" t="s">
        <v>122</v>
      </c>
    </row>
    <row r="149" spans="1:11">
      <c r="A149" s="12">
        <v>201546</v>
      </c>
      <c r="B149" s="12" t="s">
        <v>290</v>
      </c>
      <c r="C149" s="12" t="s">
        <v>124</v>
      </c>
      <c r="D149" s="12" t="s">
        <v>125</v>
      </c>
      <c r="E149" s="12" t="s">
        <v>118</v>
      </c>
      <c r="F149" s="12">
        <v>34</v>
      </c>
      <c r="G149" s="12" t="s">
        <v>119</v>
      </c>
      <c r="H149" s="12" t="s">
        <v>134</v>
      </c>
      <c r="I149" s="12">
        <v>4705.1</v>
      </c>
      <c r="J149" s="12" t="s">
        <v>135</v>
      </c>
      <c r="K149" s="12" t="s">
        <v>97</v>
      </c>
    </row>
    <row r="150" spans="1:11">
      <c r="A150" s="11">
        <v>201547</v>
      </c>
      <c r="B150" s="11" t="s">
        <v>291</v>
      </c>
      <c r="C150" s="11" t="s">
        <v>124</v>
      </c>
      <c r="D150" s="11" t="s">
        <v>117</v>
      </c>
      <c r="E150" s="11" t="s">
        <v>118</v>
      </c>
      <c r="F150" s="11">
        <v>60</v>
      </c>
      <c r="G150" s="11" t="s">
        <v>143</v>
      </c>
      <c r="H150" s="11" t="s">
        <v>120</v>
      </c>
      <c r="I150" s="11">
        <v>6503.02</v>
      </c>
      <c r="J150" s="11" t="s">
        <v>135</v>
      </c>
      <c r="K150" s="11" t="s">
        <v>97</v>
      </c>
    </row>
    <row r="151" spans="1:11">
      <c r="A151" s="12">
        <v>201548</v>
      </c>
      <c r="B151" s="12" t="s">
        <v>292</v>
      </c>
      <c r="C151" s="12" t="s">
        <v>116</v>
      </c>
      <c r="D151" s="12" t="s">
        <v>117</v>
      </c>
      <c r="E151" s="12" t="s">
        <v>118</v>
      </c>
      <c r="F151" s="12">
        <v>32</v>
      </c>
      <c r="G151" s="12" t="s">
        <v>186</v>
      </c>
      <c r="H151" s="12" t="s">
        <v>134</v>
      </c>
      <c r="I151" s="12">
        <v>11631</v>
      </c>
      <c r="J151" s="12" t="s">
        <v>135</v>
      </c>
      <c r="K151" s="12" t="s">
        <v>97</v>
      </c>
    </row>
    <row r="152" spans="1:11">
      <c r="A152" s="11">
        <v>201549</v>
      </c>
      <c r="B152" s="11" t="s">
        <v>293</v>
      </c>
      <c r="C152" s="11" t="s">
        <v>116</v>
      </c>
      <c r="D152" s="11" t="s">
        <v>125</v>
      </c>
      <c r="E152" s="11" t="s">
        <v>118</v>
      </c>
      <c r="F152" s="11">
        <v>31</v>
      </c>
      <c r="G152" s="11" t="s">
        <v>131</v>
      </c>
      <c r="H152" s="11" t="s">
        <v>155</v>
      </c>
      <c r="I152" s="11">
        <v>2867.86</v>
      </c>
      <c r="J152" s="11" t="s">
        <v>129</v>
      </c>
      <c r="K152" s="11" t="s">
        <v>95</v>
      </c>
    </row>
    <row r="153" spans="1:11">
      <c r="A153" s="12">
        <v>201550</v>
      </c>
      <c r="B153" s="12" t="s">
        <v>294</v>
      </c>
      <c r="C153" s="12" t="s">
        <v>116</v>
      </c>
      <c r="D153" s="12" t="s">
        <v>125</v>
      </c>
      <c r="E153" s="12" t="s">
        <v>118</v>
      </c>
      <c r="F153" s="12">
        <v>35</v>
      </c>
      <c r="G153" s="12" t="s">
        <v>131</v>
      </c>
      <c r="H153" s="12" t="s">
        <v>69</v>
      </c>
      <c r="I153" s="12">
        <v>3124.25</v>
      </c>
      <c r="J153" s="12" t="s">
        <v>135</v>
      </c>
      <c r="K153" s="12" t="s">
        <v>97</v>
      </c>
    </row>
    <row r="154" spans="1:11">
      <c r="A154" s="11">
        <v>201551</v>
      </c>
      <c r="B154" s="11" t="s">
        <v>295</v>
      </c>
      <c r="C154" s="11" t="s">
        <v>116</v>
      </c>
      <c r="D154" s="11" t="s">
        <v>125</v>
      </c>
      <c r="E154" s="11" t="s">
        <v>126</v>
      </c>
      <c r="F154" s="11">
        <v>60</v>
      </c>
      <c r="G154" s="11" t="s">
        <v>131</v>
      </c>
      <c r="H154" s="11" t="s">
        <v>159</v>
      </c>
      <c r="I154" s="11">
        <v>2748.32</v>
      </c>
      <c r="J154" s="11" t="s">
        <v>121</v>
      </c>
      <c r="K154" s="11" t="s">
        <v>122</v>
      </c>
    </row>
    <row r="155" spans="1:11">
      <c r="A155" s="12">
        <v>201552</v>
      </c>
      <c r="B155" s="12" t="s">
        <v>296</v>
      </c>
      <c r="C155" s="12" t="s">
        <v>124</v>
      </c>
      <c r="D155" s="12" t="s">
        <v>125</v>
      </c>
      <c r="E155" s="12" t="s">
        <v>118</v>
      </c>
      <c r="F155" s="12">
        <v>45</v>
      </c>
      <c r="G155" s="12" t="s">
        <v>131</v>
      </c>
      <c r="H155" s="12" t="s">
        <v>69</v>
      </c>
      <c r="I155" s="12">
        <v>3154.25</v>
      </c>
      <c r="J155" s="12" t="s">
        <v>129</v>
      </c>
      <c r="K155" s="12" t="s">
        <v>95</v>
      </c>
    </row>
    <row r="156" spans="1:11">
      <c r="A156" s="11">
        <v>201553</v>
      </c>
      <c r="B156" s="11" t="s">
        <v>297</v>
      </c>
      <c r="C156" s="11" t="s">
        <v>124</v>
      </c>
      <c r="D156" s="11" t="s">
        <v>117</v>
      </c>
      <c r="E156" s="11" t="s">
        <v>126</v>
      </c>
      <c r="F156" s="11">
        <v>61</v>
      </c>
      <c r="G156" s="11" t="s">
        <v>119</v>
      </c>
      <c r="H156" s="11" t="s">
        <v>159</v>
      </c>
      <c r="I156" s="11">
        <v>4477.21</v>
      </c>
      <c r="J156" s="11" t="s">
        <v>129</v>
      </c>
      <c r="K156" s="11" t="s">
        <v>95</v>
      </c>
    </row>
    <row r="157" spans="1:11">
      <c r="A157" s="12">
        <v>201554</v>
      </c>
      <c r="B157" s="12" t="s">
        <v>298</v>
      </c>
      <c r="C157" s="12" t="s">
        <v>124</v>
      </c>
      <c r="D157" s="12" t="s">
        <v>117</v>
      </c>
      <c r="E157" s="12" t="s">
        <v>126</v>
      </c>
      <c r="F157" s="12">
        <v>24</v>
      </c>
      <c r="G157" s="12" t="s">
        <v>119</v>
      </c>
      <c r="H157" s="12" t="s">
        <v>120</v>
      </c>
      <c r="I157" s="12">
        <v>4974.76</v>
      </c>
      <c r="J157" s="12" t="s">
        <v>121</v>
      </c>
      <c r="K157" s="12" t="s">
        <v>122</v>
      </c>
    </row>
    <row r="158" spans="1:11">
      <c r="A158" s="11">
        <v>201555</v>
      </c>
      <c r="B158" s="11" t="s">
        <v>299</v>
      </c>
      <c r="C158" s="11" t="s">
        <v>124</v>
      </c>
      <c r="D158" s="11" t="s">
        <v>117</v>
      </c>
      <c r="E158" s="11" t="s">
        <v>126</v>
      </c>
      <c r="F158" s="11">
        <v>42</v>
      </c>
      <c r="G158" s="11" t="s">
        <v>133</v>
      </c>
      <c r="H158" s="11" t="s">
        <v>69</v>
      </c>
      <c r="I158" s="11">
        <v>8008.48</v>
      </c>
      <c r="J158" s="11" t="s">
        <v>129</v>
      </c>
      <c r="K158" s="11" t="s">
        <v>95</v>
      </c>
    </row>
    <row r="159" spans="1:11">
      <c r="A159" s="12">
        <v>201556</v>
      </c>
      <c r="B159" s="12" t="s">
        <v>300</v>
      </c>
      <c r="C159" s="12" t="s">
        <v>116</v>
      </c>
      <c r="D159" s="12" t="s">
        <v>125</v>
      </c>
      <c r="E159" s="12" t="s">
        <v>126</v>
      </c>
      <c r="F159" s="12">
        <v>40</v>
      </c>
      <c r="G159" s="12" t="s">
        <v>131</v>
      </c>
      <c r="H159" s="12" t="s">
        <v>134</v>
      </c>
      <c r="I159" s="12">
        <v>3053.06</v>
      </c>
      <c r="J159" s="12" t="s">
        <v>137</v>
      </c>
      <c r="K159" s="12" t="s">
        <v>93</v>
      </c>
    </row>
    <row r="160" spans="1:11">
      <c r="A160" s="11">
        <v>201557</v>
      </c>
      <c r="B160" s="11" t="s">
        <v>301</v>
      </c>
      <c r="C160" s="11" t="s">
        <v>116</v>
      </c>
      <c r="D160" s="11" t="s">
        <v>125</v>
      </c>
      <c r="E160" s="11" t="s">
        <v>118</v>
      </c>
      <c r="F160" s="11">
        <v>26</v>
      </c>
      <c r="G160" s="11" t="s">
        <v>119</v>
      </c>
      <c r="H160" s="11" t="s">
        <v>127</v>
      </c>
      <c r="I160" s="11">
        <v>4358.35</v>
      </c>
      <c r="J160" s="11" t="s">
        <v>135</v>
      </c>
      <c r="K160" s="11" t="s">
        <v>97</v>
      </c>
    </row>
    <row r="161" spans="1:11">
      <c r="A161" s="12">
        <v>201558</v>
      </c>
      <c r="B161" s="12" t="s">
        <v>302</v>
      </c>
      <c r="C161" s="12" t="s">
        <v>116</v>
      </c>
      <c r="D161" s="12" t="s">
        <v>125</v>
      </c>
      <c r="E161" s="12" t="s">
        <v>118</v>
      </c>
      <c r="F161" s="12">
        <v>38</v>
      </c>
      <c r="G161" s="12" t="s">
        <v>119</v>
      </c>
      <c r="H161" s="12" t="s">
        <v>134</v>
      </c>
      <c r="I161" s="12">
        <v>4705.1</v>
      </c>
      <c r="J161" s="12" t="s">
        <v>135</v>
      </c>
      <c r="K161" s="12" t="s">
        <v>97</v>
      </c>
    </row>
    <row r="162" spans="1:11">
      <c r="A162" s="11">
        <v>201559</v>
      </c>
      <c r="B162" s="11" t="s">
        <v>303</v>
      </c>
      <c r="C162" s="11" t="s">
        <v>116</v>
      </c>
      <c r="D162" s="11" t="s">
        <v>125</v>
      </c>
      <c r="E162" s="11" t="s">
        <v>118</v>
      </c>
      <c r="F162" s="11">
        <v>29</v>
      </c>
      <c r="G162" s="11" t="s">
        <v>131</v>
      </c>
      <c r="H162" s="11" t="s">
        <v>159</v>
      </c>
      <c r="I162" s="11">
        <v>2788.32</v>
      </c>
      <c r="J162" s="11" t="s">
        <v>135</v>
      </c>
      <c r="K162" s="11" t="s">
        <v>97</v>
      </c>
    </row>
    <row r="163" spans="1:11">
      <c r="A163" s="12">
        <v>201560</v>
      </c>
      <c r="B163" s="12" t="s">
        <v>304</v>
      </c>
      <c r="C163" s="12" t="s">
        <v>124</v>
      </c>
      <c r="D163" s="12" t="s">
        <v>125</v>
      </c>
      <c r="E163" s="12" t="s">
        <v>118</v>
      </c>
      <c r="F163" s="12">
        <v>34</v>
      </c>
      <c r="G163" s="12" t="s">
        <v>131</v>
      </c>
      <c r="H163" s="12" t="s">
        <v>134</v>
      </c>
      <c r="I163" s="12">
        <v>3003.06</v>
      </c>
      <c r="J163" s="12" t="s">
        <v>135</v>
      </c>
      <c r="K163" s="12" t="s">
        <v>97</v>
      </c>
    </row>
    <row r="164" spans="1:11">
      <c r="A164" s="11">
        <v>201561</v>
      </c>
      <c r="B164" s="11" t="s">
        <v>305</v>
      </c>
      <c r="C164" s="11" t="s">
        <v>116</v>
      </c>
      <c r="D164" s="11" t="s">
        <v>157</v>
      </c>
      <c r="E164" s="11" t="s">
        <v>126</v>
      </c>
      <c r="F164" s="11">
        <v>60</v>
      </c>
      <c r="G164" s="11" t="s">
        <v>158</v>
      </c>
      <c r="H164" s="11" t="s">
        <v>69</v>
      </c>
      <c r="I164" s="11">
        <v>10035.6</v>
      </c>
      <c r="J164" s="11" t="s">
        <v>135</v>
      </c>
      <c r="K164" s="11" t="s">
        <v>97</v>
      </c>
    </row>
    <row r="165" spans="1:11">
      <c r="A165" s="12">
        <v>201562</v>
      </c>
      <c r="B165" s="12" t="s">
        <v>306</v>
      </c>
      <c r="C165" s="12" t="s">
        <v>116</v>
      </c>
      <c r="D165" s="12" t="s">
        <v>125</v>
      </c>
      <c r="E165" s="12" t="s">
        <v>118</v>
      </c>
      <c r="F165" s="12">
        <v>22</v>
      </c>
      <c r="G165" s="12" t="s">
        <v>131</v>
      </c>
      <c r="H165" s="12" t="s">
        <v>69</v>
      </c>
      <c r="I165" s="12">
        <v>3174.25</v>
      </c>
      <c r="J165" s="12" t="s">
        <v>137</v>
      </c>
      <c r="K165" s="12" t="s">
        <v>93</v>
      </c>
    </row>
    <row r="166" spans="1:11">
      <c r="A166" s="11">
        <v>201563</v>
      </c>
      <c r="B166" s="11" t="s">
        <v>307</v>
      </c>
      <c r="C166" s="11" t="s">
        <v>124</v>
      </c>
      <c r="D166" s="11" t="s">
        <v>125</v>
      </c>
      <c r="E166" s="11" t="s">
        <v>118</v>
      </c>
      <c r="F166" s="11">
        <v>31</v>
      </c>
      <c r="G166" s="11" t="s">
        <v>131</v>
      </c>
      <c r="H166" s="11" t="s">
        <v>69</v>
      </c>
      <c r="I166" s="11">
        <v>3174.25</v>
      </c>
      <c r="J166" s="11" t="s">
        <v>137</v>
      </c>
      <c r="K166" s="11" t="s">
        <v>93</v>
      </c>
    </row>
    <row r="167" spans="1:11">
      <c r="A167" s="12">
        <v>201564</v>
      </c>
      <c r="B167" s="12" t="s">
        <v>308</v>
      </c>
      <c r="C167" s="12" t="s">
        <v>116</v>
      </c>
      <c r="D167" s="12" t="s">
        <v>117</v>
      </c>
      <c r="E167" s="12" t="s">
        <v>126</v>
      </c>
      <c r="F167" s="12">
        <v>38</v>
      </c>
      <c r="G167" s="12" t="s">
        <v>119</v>
      </c>
      <c r="H167" s="12" t="s">
        <v>127</v>
      </c>
      <c r="I167" s="12">
        <v>4458.35</v>
      </c>
      <c r="J167" s="12" t="s">
        <v>135</v>
      </c>
      <c r="K167" s="12" t="s">
        <v>97</v>
      </c>
    </row>
    <row r="168" spans="1:11">
      <c r="A168" s="11">
        <v>201565</v>
      </c>
      <c r="B168" s="11" t="s">
        <v>309</v>
      </c>
      <c r="C168" s="11" t="s">
        <v>124</v>
      </c>
      <c r="D168" s="11" t="s">
        <v>125</v>
      </c>
      <c r="E168" s="11" t="s">
        <v>126</v>
      </c>
      <c r="F168" s="11">
        <v>34</v>
      </c>
      <c r="G168" s="11" t="s">
        <v>131</v>
      </c>
      <c r="H168" s="11" t="s">
        <v>120</v>
      </c>
      <c r="I168" s="11">
        <v>3178.86</v>
      </c>
      <c r="J168" s="11" t="s">
        <v>137</v>
      </c>
      <c r="K168" s="11" t="s">
        <v>93</v>
      </c>
    </row>
    <row r="169" spans="1:11">
      <c r="A169" s="12">
        <v>201566</v>
      </c>
      <c r="B169" s="12" t="s">
        <v>310</v>
      </c>
      <c r="C169" s="12" t="s">
        <v>124</v>
      </c>
      <c r="D169" s="12" t="s">
        <v>125</v>
      </c>
      <c r="E169" s="12" t="s">
        <v>118</v>
      </c>
      <c r="F169" s="12">
        <v>27</v>
      </c>
      <c r="G169" s="12" t="s">
        <v>131</v>
      </c>
      <c r="H169" s="12" t="s">
        <v>127</v>
      </c>
      <c r="I169" s="12">
        <v>2825.01</v>
      </c>
      <c r="J169" s="12" t="s">
        <v>129</v>
      </c>
      <c r="K169" s="12" t="s">
        <v>95</v>
      </c>
    </row>
    <row r="170" spans="1:11">
      <c r="A170" s="11">
        <v>201567</v>
      </c>
      <c r="B170" s="11" t="s">
        <v>311</v>
      </c>
      <c r="C170" s="11" t="s">
        <v>139</v>
      </c>
      <c r="D170" s="11" t="s">
        <v>145</v>
      </c>
      <c r="E170" s="11" t="s">
        <v>126</v>
      </c>
      <c r="F170" s="11">
        <v>29</v>
      </c>
      <c r="G170" s="11" t="s">
        <v>146</v>
      </c>
      <c r="H170" s="11" t="s">
        <v>69</v>
      </c>
      <c r="I170" s="11">
        <v>1350</v>
      </c>
      <c r="J170" s="11" t="s">
        <v>135</v>
      </c>
      <c r="K170" s="11" t="s">
        <v>97</v>
      </c>
    </row>
    <row r="171" spans="1:11">
      <c r="A171" s="12">
        <v>201568</v>
      </c>
      <c r="B171" s="12" t="s">
        <v>312</v>
      </c>
      <c r="C171" s="12" t="s">
        <v>116</v>
      </c>
      <c r="D171" s="12" t="s">
        <v>117</v>
      </c>
      <c r="E171" s="12" t="s">
        <v>126</v>
      </c>
      <c r="F171" s="12">
        <v>43</v>
      </c>
      <c r="G171" s="12" t="s">
        <v>143</v>
      </c>
      <c r="H171" s="12" t="s">
        <v>120</v>
      </c>
      <c r="I171" s="12">
        <v>6503.02</v>
      </c>
      <c r="J171" s="12" t="s">
        <v>135</v>
      </c>
      <c r="K171" s="12" t="s">
        <v>97</v>
      </c>
    </row>
    <row r="172" spans="1:11">
      <c r="A172" s="11">
        <v>201569</v>
      </c>
      <c r="B172" s="11" t="s">
        <v>313</v>
      </c>
      <c r="C172" s="11" t="s">
        <v>116</v>
      </c>
      <c r="D172" s="11" t="s">
        <v>125</v>
      </c>
      <c r="E172" s="11" t="s">
        <v>126</v>
      </c>
      <c r="F172" s="11">
        <v>29</v>
      </c>
      <c r="G172" s="11" t="s">
        <v>119</v>
      </c>
      <c r="H172" s="11" t="s">
        <v>120</v>
      </c>
      <c r="I172" s="11">
        <v>4944.76</v>
      </c>
      <c r="J172" s="11" t="s">
        <v>129</v>
      </c>
      <c r="K172" s="11" t="s">
        <v>95</v>
      </c>
    </row>
    <row r="173" spans="1:11">
      <c r="A173" s="12">
        <v>201570</v>
      </c>
      <c r="B173" s="12" t="s">
        <v>314</v>
      </c>
      <c r="C173" s="12" t="s">
        <v>116</v>
      </c>
      <c r="D173" s="12" t="s">
        <v>125</v>
      </c>
      <c r="E173" s="12" t="s">
        <v>118</v>
      </c>
      <c r="F173" s="12">
        <v>38</v>
      </c>
      <c r="G173" s="12" t="s">
        <v>133</v>
      </c>
      <c r="H173" s="12" t="s">
        <v>134</v>
      </c>
      <c r="I173" s="12">
        <v>7541.84</v>
      </c>
      <c r="J173" s="12" t="s">
        <v>135</v>
      </c>
      <c r="K173" s="12" t="s">
        <v>97</v>
      </c>
    </row>
    <row r="174" spans="1:11">
      <c r="A174" s="11">
        <v>201571</v>
      </c>
      <c r="B174" s="11" t="s">
        <v>315</v>
      </c>
      <c r="C174" s="11" t="s">
        <v>116</v>
      </c>
      <c r="D174" s="11" t="s">
        <v>125</v>
      </c>
      <c r="E174" s="11" t="s">
        <v>126</v>
      </c>
      <c r="F174" s="11">
        <v>27</v>
      </c>
      <c r="G174" s="11" t="s">
        <v>119</v>
      </c>
      <c r="H174" s="11" t="s">
        <v>155</v>
      </c>
      <c r="I174" s="11">
        <v>4479.77</v>
      </c>
      <c r="J174" s="11" t="s">
        <v>137</v>
      </c>
      <c r="K174" s="11" t="s">
        <v>93</v>
      </c>
    </row>
    <row r="175" spans="1:11">
      <c r="A175" s="12">
        <v>201572</v>
      </c>
      <c r="B175" s="12" t="s">
        <v>316</v>
      </c>
      <c r="C175" s="12" t="s">
        <v>116</v>
      </c>
      <c r="D175" s="12" t="s">
        <v>157</v>
      </c>
      <c r="E175" s="12" t="s">
        <v>118</v>
      </c>
      <c r="F175" s="12">
        <v>34</v>
      </c>
      <c r="G175" s="12" t="s">
        <v>158</v>
      </c>
      <c r="H175" s="12" t="s">
        <v>155</v>
      </c>
      <c r="I175" s="12">
        <v>9091.2</v>
      </c>
      <c r="J175" s="12" t="s">
        <v>137</v>
      </c>
      <c r="K175" s="12" t="s">
        <v>93</v>
      </c>
    </row>
    <row r="176" spans="1:11">
      <c r="A176" s="11">
        <v>201573</v>
      </c>
      <c r="B176" s="11" t="s">
        <v>317</v>
      </c>
      <c r="C176" s="11" t="s">
        <v>149</v>
      </c>
      <c r="D176" s="11" t="s">
        <v>117</v>
      </c>
      <c r="E176" s="11" t="s">
        <v>118</v>
      </c>
      <c r="F176" s="11">
        <v>46</v>
      </c>
      <c r="G176" s="11" t="s">
        <v>158</v>
      </c>
      <c r="H176" s="11" t="s">
        <v>127</v>
      </c>
      <c r="I176" s="11">
        <v>8742.4</v>
      </c>
      <c r="J176" s="11" t="s">
        <v>137</v>
      </c>
      <c r="K176" s="11" t="s">
        <v>93</v>
      </c>
    </row>
    <row r="177" spans="1:11">
      <c r="A177" s="12">
        <v>201574</v>
      </c>
      <c r="B177" s="12" t="s">
        <v>318</v>
      </c>
      <c r="C177" s="12" t="s">
        <v>116</v>
      </c>
      <c r="D177" s="12" t="s">
        <v>117</v>
      </c>
      <c r="E177" s="12" t="s">
        <v>126</v>
      </c>
      <c r="F177" s="12">
        <v>25</v>
      </c>
      <c r="G177" s="12" t="s">
        <v>133</v>
      </c>
      <c r="H177" s="12" t="s">
        <v>159</v>
      </c>
      <c r="I177" s="12">
        <v>7095.36</v>
      </c>
      <c r="J177" s="12" t="s">
        <v>137</v>
      </c>
      <c r="K177" s="12" t="s">
        <v>93</v>
      </c>
    </row>
    <row r="178" spans="1:11">
      <c r="A178" s="11">
        <v>201575</v>
      </c>
      <c r="B178" s="11" t="s">
        <v>319</v>
      </c>
      <c r="C178" s="11" t="s">
        <v>139</v>
      </c>
      <c r="D178" s="11" t="s">
        <v>145</v>
      </c>
      <c r="E178" s="11" t="s">
        <v>126</v>
      </c>
      <c r="F178" s="11">
        <v>44</v>
      </c>
      <c r="G178" s="11" t="s">
        <v>146</v>
      </c>
      <c r="H178" s="11" t="s">
        <v>134</v>
      </c>
      <c r="I178" s="11">
        <v>1400</v>
      </c>
      <c r="J178" s="11" t="s">
        <v>137</v>
      </c>
      <c r="K178" s="11" t="s">
        <v>93</v>
      </c>
    </row>
    <row r="179" spans="1:11">
      <c r="A179" s="12">
        <v>201576</v>
      </c>
      <c r="B179" s="12" t="s">
        <v>320</v>
      </c>
      <c r="C179" s="12" t="s">
        <v>116</v>
      </c>
      <c r="D179" s="12" t="s">
        <v>125</v>
      </c>
      <c r="E179" s="12" t="s">
        <v>118</v>
      </c>
      <c r="F179" s="12">
        <v>23</v>
      </c>
      <c r="G179" s="12" t="s">
        <v>119</v>
      </c>
      <c r="H179" s="12" t="s">
        <v>69</v>
      </c>
      <c r="I179" s="12">
        <v>4907.08</v>
      </c>
      <c r="J179" s="12" t="s">
        <v>135</v>
      </c>
      <c r="K179" s="12" t="s">
        <v>97</v>
      </c>
    </row>
    <row r="180" spans="1:11">
      <c r="A180" s="11">
        <v>201577</v>
      </c>
      <c r="B180" s="11" t="s">
        <v>321</v>
      </c>
      <c r="C180" s="11" t="s">
        <v>162</v>
      </c>
      <c r="D180" s="11" t="s">
        <v>157</v>
      </c>
      <c r="E180" s="11" t="s">
        <v>118</v>
      </c>
      <c r="F180" s="11">
        <v>25</v>
      </c>
      <c r="G180" s="11" t="s">
        <v>158</v>
      </c>
      <c r="H180" s="11" t="s">
        <v>127</v>
      </c>
      <c r="I180" s="11">
        <v>8922.4</v>
      </c>
      <c r="J180" s="11" t="s">
        <v>129</v>
      </c>
      <c r="K180" s="11" t="s">
        <v>95</v>
      </c>
    </row>
    <row r="181" spans="1:11">
      <c r="A181" s="12">
        <v>201578</v>
      </c>
      <c r="B181" s="12" t="s">
        <v>322</v>
      </c>
      <c r="C181" s="12" t="s">
        <v>116</v>
      </c>
      <c r="D181" s="12" t="s">
        <v>323</v>
      </c>
      <c r="E181" s="12" t="s">
        <v>126</v>
      </c>
      <c r="F181" s="12">
        <v>45</v>
      </c>
      <c r="G181" s="12" t="s">
        <v>186</v>
      </c>
      <c r="H181" s="12" t="s">
        <v>159</v>
      </c>
      <c r="I181" s="12">
        <v>11199</v>
      </c>
      <c r="J181" s="12" t="s">
        <v>135</v>
      </c>
      <c r="K181" s="12" t="s">
        <v>97</v>
      </c>
    </row>
    <row r="182" spans="1:11">
      <c r="A182" s="11">
        <v>201579</v>
      </c>
      <c r="B182" s="11" t="s">
        <v>324</v>
      </c>
      <c r="C182" s="11" t="s">
        <v>116</v>
      </c>
      <c r="D182" s="11" t="s">
        <v>117</v>
      </c>
      <c r="E182" s="11" t="s">
        <v>126</v>
      </c>
      <c r="F182" s="11">
        <v>51</v>
      </c>
      <c r="G182" s="11" t="s">
        <v>119</v>
      </c>
      <c r="H182" s="11" t="s">
        <v>69</v>
      </c>
      <c r="I182" s="11">
        <v>5007.08</v>
      </c>
      <c r="J182" s="11" t="s">
        <v>135</v>
      </c>
      <c r="K182" s="11" t="s">
        <v>97</v>
      </c>
    </row>
    <row r="183" spans="1:11">
      <c r="A183" s="12">
        <v>201580</v>
      </c>
      <c r="B183" s="12" t="s">
        <v>325</v>
      </c>
      <c r="C183" s="12" t="s">
        <v>116</v>
      </c>
      <c r="D183" s="12" t="s">
        <v>117</v>
      </c>
      <c r="E183" s="12" t="s">
        <v>118</v>
      </c>
      <c r="F183" s="12">
        <v>46</v>
      </c>
      <c r="G183" s="12" t="s">
        <v>133</v>
      </c>
      <c r="H183" s="12" t="s">
        <v>69</v>
      </c>
      <c r="I183" s="12">
        <v>8008.48</v>
      </c>
      <c r="J183" s="12" t="s">
        <v>129</v>
      </c>
      <c r="K183" s="12" t="s">
        <v>95</v>
      </c>
    </row>
    <row r="184" spans="1:11">
      <c r="A184" s="11">
        <v>201581</v>
      </c>
      <c r="B184" s="11" t="s">
        <v>326</v>
      </c>
      <c r="C184" s="11" t="s">
        <v>139</v>
      </c>
      <c r="D184" s="11" t="s">
        <v>145</v>
      </c>
      <c r="E184" s="11" t="s">
        <v>118</v>
      </c>
      <c r="F184" s="11">
        <v>37</v>
      </c>
      <c r="G184" s="11" t="s">
        <v>146</v>
      </c>
      <c r="H184" s="11" t="s">
        <v>120</v>
      </c>
      <c r="I184" s="11">
        <v>1400</v>
      </c>
      <c r="J184" s="11" t="s">
        <v>137</v>
      </c>
      <c r="K184" s="11" t="s">
        <v>93</v>
      </c>
    </row>
    <row r="185" spans="1:11">
      <c r="A185" s="12">
        <v>201582</v>
      </c>
      <c r="B185" s="12" t="s">
        <v>327</v>
      </c>
      <c r="C185" s="12" t="s">
        <v>124</v>
      </c>
      <c r="D185" s="12" t="s">
        <v>125</v>
      </c>
      <c r="E185" s="12" t="s">
        <v>126</v>
      </c>
      <c r="F185" s="12">
        <v>55</v>
      </c>
      <c r="G185" s="12" t="s">
        <v>119</v>
      </c>
      <c r="H185" s="12" t="s">
        <v>155</v>
      </c>
      <c r="I185" s="12">
        <v>4429.77</v>
      </c>
      <c r="J185" s="12" t="s">
        <v>135</v>
      </c>
      <c r="K185" s="12" t="s">
        <v>97</v>
      </c>
    </row>
    <row r="186" spans="1:11">
      <c r="A186" s="11">
        <v>201583</v>
      </c>
      <c r="B186" s="11" t="s">
        <v>328</v>
      </c>
      <c r="C186" s="11" t="s">
        <v>116</v>
      </c>
      <c r="D186" s="11" t="s">
        <v>117</v>
      </c>
      <c r="E186" s="11" t="s">
        <v>126</v>
      </c>
      <c r="F186" s="11">
        <v>23</v>
      </c>
      <c r="G186" s="11" t="s">
        <v>133</v>
      </c>
      <c r="H186" s="11" t="s">
        <v>127</v>
      </c>
      <c r="I186" s="11">
        <v>7093.92</v>
      </c>
      <c r="J186" s="11" t="s">
        <v>129</v>
      </c>
      <c r="K186" s="11" t="s">
        <v>95</v>
      </c>
    </row>
    <row r="187" spans="1:11">
      <c r="A187" s="12">
        <v>201584</v>
      </c>
      <c r="B187" s="12" t="s">
        <v>329</v>
      </c>
      <c r="C187" s="12" t="s">
        <v>162</v>
      </c>
      <c r="D187" s="12" t="s">
        <v>145</v>
      </c>
      <c r="E187" s="12" t="s">
        <v>118</v>
      </c>
      <c r="F187" s="12">
        <v>25</v>
      </c>
      <c r="G187" s="12" t="s">
        <v>146</v>
      </c>
      <c r="H187" s="12" t="s">
        <v>127</v>
      </c>
      <c r="I187" s="12">
        <v>1400</v>
      </c>
      <c r="J187" s="12" t="s">
        <v>137</v>
      </c>
      <c r="K187" s="12" t="s">
        <v>93</v>
      </c>
    </row>
    <row r="188" spans="1:11">
      <c r="A188" s="11">
        <v>201585</v>
      </c>
      <c r="B188" s="11" t="s">
        <v>330</v>
      </c>
      <c r="C188" s="11" t="s">
        <v>116</v>
      </c>
      <c r="D188" s="11" t="s">
        <v>125</v>
      </c>
      <c r="E188" s="11" t="s">
        <v>126</v>
      </c>
      <c r="F188" s="11">
        <v>27</v>
      </c>
      <c r="G188" s="11" t="s">
        <v>119</v>
      </c>
      <c r="H188" s="11" t="s">
        <v>69</v>
      </c>
      <c r="I188" s="11">
        <v>4957.08</v>
      </c>
      <c r="J188" s="11" t="s">
        <v>137</v>
      </c>
      <c r="K188" s="11" t="s">
        <v>93</v>
      </c>
    </row>
    <row r="189" spans="1:11">
      <c r="A189" s="12">
        <v>201586</v>
      </c>
      <c r="B189" s="12" t="s">
        <v>331</v>
      </c>
      <c r="C189" s="12" t="s">
        <v>116</v>
      </c>
      <c r="D189" s="12" t="s">
        <v>125</v>
      </c>
      <c r="E189" s="12" t="s">
        <v>126</v>
      </c>
      <c r="F189" s="12">
        <v>43</v>
      </c>
      <c r="G189" s="12" t="s">
        <v>131</v>
      </c>
      <c r="H189" s="12" t="s">
        <v>155</v>
      </c>
      <c r="I189" s="12">
        <v>2837.86</v>
      </c>
      <c r="J189" s="12" t="s">
        <v>135</v>
      </c>
      <c r="K189" s="12" t="s">
        <v>97</v>
      </c>
    </row>
    <row r="190" spans="1:11">
      <c r="A190" s="11">
        <v>201587</v>
      </c>
      <c r="B190" s="11" t="s">
        <v>332</v>
      </c>
      <c r="C190" s="11" t="s">
        <v>124</v>
      </c>
      <c r="D190" s="11" t="s">
        <v>125</v>
      </c>
      <c r="E190" s="11" t="s">
        <v>118</v>
      </c>
      <c r="F190" s="11">
        <v>56</v>
      </c>
      <c r="G190" s="11" t="s">
        <v>119</v>
      </c>
      <c r="H190" s="11" t="s">
        <v>120</v>
      </c>
      <c r="I190" s="11">
        <v>4914.76</v>
      </c>
      <c r="J190" s="11" t="s">
        <v>135</v>
      </c>
      <c r="K190" s="11" t="s">
        <v>97</v>
      </c>
    </row>
    <row r="191" spans="1:11">
      <c r="A191" s="12">
        <v>201588</v>
      </c>
      <c r="B191" s="12" t="s">
        <v>333</v>
      </c>
      <c r="C191" s="12" t="s">
        <v>116</v>
      </c>
      <c r="D191" s="12" t="s">
        <v>125</v>
      </c>
      <c r="E191" s="12" t="s">
        <v>118</v>
      </c>
      <c r="F191" s="12">
        <v>32</v>
      </c>
      <c r="G191" s="12" t="s">
        <v>131</v>
      </c>
      <c r="H191" s="12" t="s">
        <v>155</v>
      </c>
      <c r="I191" s="12">
        <v>2887.86</v>
      </c>
      <c r="J191" s="12" t="s">
        <v>137</v>
      </c>
      <c r="K191" s="12" t="s">
        <v>93</v>
      </c>
    </row>
    <row r="192" spans="1:11">
      <c r="A192" s="11">
        <v>201589</v>
      </c>
      <c r="B192" s="11" t="s">
        <v>334</v>
      </c>
      <c r="C192" s="11" t="s">
        <v>124</v>
      </c>
      <c r="D192" s="11" t="s">
        <v>125</v>
      </c>
      <c r="E192" s="11" t="s">
        <v>126</v>
      </c>
      <c r="F192" s="11">
        <v>56</v>
      </c>
      <c r="G192" s="11" t="s">
        <v>131</v>
      </c>
      <c r="H192" s="11" t="s">
        <v>155</v>
      </c>
      <c r="I192" s="11">
        <v>2887.86</v>
      </c>
      <c r="J192" s="11" t="s">
        <v>137</v>
      </c>
      <c r="K192" s="11" t="s">
        <v>93</v>
      </c>
    </row>
    <row r="193" spans="1:11">
      <c r="A193" s="12">
        <v>201590</v>
      </c>
      <c r="B193" s="12" t="s">
        <v>335</v>
      </c>
      <c r="C193" s="12" t="s">
        <v>149</v>
      </c>
      <c r="D193" s="12" t="s">
        <v>145</v>
      </c>
      <c r="E193" s="12" t="s">
        <v>118</v>
      </c>
      <c r="F193" s="12">
        <v>47</v>
      </c>
      <c r="G193" s="12" t="s">
        <v>146</v>
      </c>
      <c r="H193" s="12" t="s">
        <v>159</v>
      </c>
      <c r="I193" s="12">
        <v>1380</v>
      </c>
      <c r="J193" s="12" t="s">
        <v>129</v>
      </c>
      <c r="K193" s="12" t="s">
        <v>95</v>
      </c>
    </row>
    <row r="194" spans="1:11">
      <c r="A194" s="11">
        <v>201591</v>
      </c>
      <c r="B194" s="11" t="s">
        <v>336</v>
      </c>
      <c r="C194" s="11" t="s">
        <v>124</v>
      </c>
      <c r="D194" s="11" t="s">
        <v>125</v>
      </c>
      <c r="E194" s="11" t="s">
        <v>118</v>
      </c>
      <c r="F194" s="11">
        <v>53</v>
      </c>
      <c r="G194" s="11" t="s">
        <v>131</v>
      </c>
      <c r="H194" s="11" t="s">
        <v>69</v>
      </c>
      <c r="I194" s="11">
        <v>3124.25</v>
      </c>
      <c r="J194" s="11" t="s">
        <v>135</v>
      </c>
      <c r="K194" s="11" t="s">
        <v>97</v>
      </c>
    </row>
    <row r="195" spans="1:11">
      <c r="A195" s="12">
        <v>201592</v>
      </c>
      <c r="B195" s="12" t="s">
        <v>337</v>
      </c>
      <c r="C195" s="12" t="s">
        <v>124</v>
      </c>
      <c r="D195" s="12" t="s">
        <v>117</v>
      </c>
      <c r="E195" s="12" t="s">
        <v>126</v>
      </c>
      <c r="F195" s="12">
        <v>49</v>
      </c>
      <c r="G195" s="12" t="s">
        <v>143</v>
      </c>
      <c r="H195" s="12" t="s">
        <v>127</v>
      </c>
      <c r="I195" s="12">
        <v>5761.13</v>
      </c>
      <c r="J195" s="12" t="s">
        <v>135</v>
      </c>
      <c r="K195" s="12" t="s">
        <v>97</v>
      </c>
    </row>
    <row r="196" spans="1:11">
      <c r="A196" s="11">
        <v>201593</v>
      </c>
      <c r="B196" s="11" t="s">
        <v>338</v>
      </c>
      <c r="C196" s="11" t="s">
        <v>116</v>
      </c>
      <c r="D196" s="11" t="s">
        <v>125</v>
      </c>
      <c r="E196" s="11" t="s">
        <v>118</v>
      </c>
      <c r="F196" s="11">
        <v>49</v>
      </c>
      <c r="G196" s="11" t="s">
        <v>131</v>
      </c>
      <c r="H196" s="11" t="s">
        <v>120</v>
      </c>
      <c r="I196" s="11">
        <v>3128.86</v>
      </c>
      <c r="J196" s="11" t="s">
        <v>135</v>
      </c>
      <c r="K196" s="11" t="s">
        <v>97</v>
      </c>
    </row>
    <row r="197" spans="1:11">
      <c r="A197" s="12">
        <v>201594</v>
      </c>
      <c r="B197" s="12" t="s">
        <v>339</v>
      </c>
      <c r="C197" s="12" t="s">
        <v>162</v>
      </c>
      <c r="D197" s="12" t="s">
        <v>145</v>
      </c>
      <c r="E197" s="12" t="s">
        <v>126</v>
      </c>
      <c r="F197" s="12">
        <v>23</v>
      </c>
      <c r="G197" s="12" t="s">
        <v>146</v>
      </c>
      <c r="H197" s="12" t="s">
        <v>69</v>
      </c>
      <c r="I197" s="12">
        <v>1380</v>
      </c>
      <c r="J197" s="12" t="s">
        <v>129</v>
      </c>
      <c r="K197" s="12" t="s">
        <v>95</v>
      </c>
    </row>
    <row r="198" spans="1:11">
      <c r="A198" s="11">
        <v>201595</v>
      </c>
      <c r="B198" s="11" t="s">
        <v>340</v>
      </c>
      <c r="C198" s="11" t="s">
        <v>116</v>
      </c>
      <c r="D198" s="11" t="s">
        <v>117</v>
      </c>
      <c r="E198" s="11" t="s">
        <v>118</v>
      </c>
      <c r="F198" s="11">
        <v>28</v>
      </c>
      <c r="G198" s="11" t="s">
        <v>119</v>
      </c>
      <c r="H198" s="11" t="s">
        <v>159</v>
      </c>
      <c r="I198" s="11">
        <v>4497.21</v>
      </c>
      <c r="J198" s="11" t="s">
        <v>137</v>
      </c>
      <c r="K198" s="11" t="s">
        <v>93</v>
      </c>
    </row>
    <row r="199" spans="1:11">
      <c r="A199" s="12">
        <v>201596</v>
      </c>
      <c r="B199" s="12" t="s">
        <v>341</v>
      </c>
      <c r="C199" s="12" t="s">
        <v>124</v>
      </c>
      <c r="D199" s="12" t="s">
        <v>125</v>
      </c>
      <c r="E199" s="12" t="s">
        <v>118</v>
      </c>
      <c r="F199" s="12">
        <v>57</v>
      </c>
      <c r="G199" s="12" t="s">
        <v>131</v>
      </c>
      <c r="H199" s="12" t="s">
        <v>120</v>
      </c>
      <c r="I199" s="12">
        <v>3178.86</v>
      </c>
      <c r="J199" s="12" t="s">
        <v>137</v>
      </c>
      <c r="K199" s="12" t="s">
        <v>93</v>
      </c>
    </row>
    <row r="200" spans="1:11">
      <c r="A200" s="11">
        <v>201597</v>
      </c>
      <c r="B200" s="11" t="s">
        <v>342</v>
      </c>
      <c r="C200" s="11" t="s">
        <v>124</v>
      </c>
      <c r="D200" s="11" t="s">
        <v>125</v>
      </c>
      <c r="E200" s="11" t="s">
        <v>126</v>
      </c>
      <c r="F200" s="11">
        <v>45</v>
      </c>
      <c r="G200" s="11" t="s">
        <v>119</v>
      </c>
      <c r="H200" s="11" t="s">
        <v>69</v>
      </c>
      <c r="I200" s="11">
        <v>4907.08</v>
      </c>
      <c r="J200" s="11" t="s">
        <v>135</v>
      </c>
      <c r="K200" s="11" t="s">
        <v>97</v>
      </c>
    </row>
    <row r="201" spans="1:11">
      <c r="A201" s="13">
        <v>201598</v>
      </c>
      <c r="B201" s="13" t="s">
        <v>343</v>
      </c>
      <c r="C201" s="13" t="s">
        <v>116</v>
      </c>
      <c r="D201" s="13" t="s">
        <v>117</v>
      </c>
      <c r="E201" s="13" t="s">
        <v>126</v>
      </c>
      <c r="F201" s="13">
        <v>23</v>
      </c>
      <c r="G201" s="13" t="s">
        <v>133</v>
      </c>
      <c r="H201" s="13" t="s">
        <v>127</v>
      </c>
      <c r="I201" s="13">
        <v>7093.92</v>
      </c>
      <c r="J201" s="13" t="s">
        <v>129</v>
      </c>
      <c r="K201" s="13" t="s">
        <v>95</v>
      </c>
    </row>
  </sheetData>
  <pageMargins left="0.511811024" right="0.511811024" top="0.787401575" bottom="0.787401575" header="0.31496062" footer="0.31496062"/>
  <headerFooter/>
  <drawing r:id="rId1"/>
  <tableParts count="1">
    <tablePart r:id="rId2"/>
  </tableParts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1"/>
  <sheetViews>
    <sheetView workbookViewId="0">
      <selection activeCell="I3" sqref="I3"/>
    </sheetView>
  </sheetViews>
  <sheetFormatPr defaultColWidth="9" defaultRowHeight="13.8"/>
  <cols>
    <col min="1" max="1" width="13.5" customWidth="1"/>
    <col min="4" max="4" width="18.875" customWidth="1"/>
    <col min="5" max="5" width="11.5" customWidth="1"/>
    <col min="9" max="9" width="20.125" customWidth="1"/>
    <col min="10" max="10" width="12.75" customWidth="1"/>
    <col min="11" max="11" width="11.75" customWidth="1"/>
  </cols>
  <sheetData>
    <row r="1" spans="1:10">
      <c r="A1" t="s">
        <v>344</v>
      </c>
      <c r="B1" t="s">
        <v>345</v>
      </c>
      <c r="C1" t="s">
        <v>346</v>
      </c>
      <c r="D1" t="s">
        <v>347</v>
      </c>
      <c r="E1" t="s">
        <v>348</v>
      </c>
      <c r="G1" t="s">
        <v>349</v>
      </c>
      <c r="I1" s="1" t="s">
        <v>350</v>
      </c>
      <c r="J1" s="1" t="s">
        <v>351</v>
      </c>
    </row>
    <row r="2" spans="1:10">
      <c r="A2" t="s">
        <v>352</v>
      </c>
      <c r="B2">
        <v>6</v>
      </c>
      <c r="C2">
        <v>9</v>
      </c>
      <c r="D2">
        <v>0</v>
      </c>
      <c r="E2" t="s">
        <v>353</v>
      </c>
      <c r="G2">
        <f>AVERAGE(Table3[[#This Row],[nota1]:[nota2]])</f>
        <v>7.5</v>
      </c>
      <c r="I2" s="2" t="s">
        <v>354</v>
      </c>
      <c r="J2" s="2" t="s">
        <v>355</v>
      </c>
    </row>
    <row r="3" spans="1:9">
      <c r="A3" t="s">
        <v>356</v>
      </c>
      <c r="B3">
        <v>10</v>
      </c>
      <c r="C3">
        <v>4</v>
      </c>
      <c r="D3">
        <v>0</v>
      </c>
      <c r="E3" t="s">
        <v>353</v>
      </c>
      <c r="G3">
        <f>AVERAGE(Table3[[#This Row],[nota1]:[nota2]])</f>
        <v>7</v>
      </c>
      <c r="I3" t="s">
        <v>357</v>
      </c>
    </row>
    <row r="4" spans="1:7">
      <c r="A4" t="s">
        <v>358</v>
      </c>
      <c r="B4">
        <v>5</v>
      </c>
      <c r="C4">
        <v>2</v>
      </c>
      <c r="D4">
        <v>0</v>
      </c>
      <c r="E4" t="s">
        <v>359</v>
      </c>
      <c r="G4">
        <f>AVERAGE(Table3[[#This Row],[nota1]:[nota2]])</f>
        <v>3.5</v>
      </c>
    </row>
    <row r="5" spans="1:7">
      <c r="A5" t="s">
        <v>360</v>
      </c>
      <c r="B5">
        <v>2</v>
      </c>
      <c r="C5">
        <v>2</v>
      </c>
      <c r="D5">
        <v>1</v>
      </c>
      <c r="E5" t="s">
        <v>361</v>
      </c>
      <c r="G5">
        <f>AVERAGE(Table3[[#This Row],[nota1]:[nota2]])</f>
        <v>2</v>
      </c>
    </row>
    <row r="6" spans="1:10">
      <c r="A6" t="s">
        <v>362</v>
      </c>
      <c r="B6">
        <v>1</v>
      </c>
      <c r="C6">
        <v>6</v>
      </c>
      <c r="D6">
        <v>1</v>
      </c>
      <c r="E6" t="s">
        <v>359</v>
      </c>
      <c r="G6">
        <f>AVERAGE(Table3[[#This Row],[nota1]:[nota2]])</f>
        <v>3.5</v>
      </c>
      <c r="I6" t="s">
        <v>363</v>
      </c>
      <c r="J6">
        <f>AVERAGE(G2:G51)</f>
        <v>5.06</v>
      </c>
    </row>
    <row r="7" spans="1:7">
      <c r="A7" t="s">
        <v>364</v>
      </c>
      <c r="B7">
        <v>6</v>
      </c>
      <c r="C7">
        <v>2</v>
      </c>
      <c r="D7">
        <v>2</v>
      </c>
      <c r="E7" t="s">
        <v>353</v>
      </c>
      <c r="G7">
        <f>AVERAGE(Table3[[#This Row],[nota1]:[nota2]])</f>
        <v>4</v>
      </c>
    </row>
    <row r="8" spans="1:11">
      <c r="A8" t="s">
        <v>365</v>
      </c>
      <c r="B8">
        <v>1</v>
      </c>
      <c r="C8">
        <v>8</v>
      </c>
      <c r="D8">
        <v>3</v>
      </c>
      <c r="E8" t="s">
        <v>361</v>
      </c>
      <c r="G8">
        <f>AVERAGE(Table3[[#This Row],[nota1]:[nota2]])</f>
        <v>4.5</v>
      </c>
      <c r="I8" t="s">
        <v>366</v>
      </c>
      <c r="J8" t="s">
        <v>3</v>
      </c>
      <c r="K8" t="s">
        <v>367</v>
      </c>
    </row>
    <row r="9" spans="1:11">
      <c r="A9" t="s">
        <v>368</v>
      </c>
      <c r="B9">
        <v>8</v>
      </c>
      <c r="C9">
        <v>6</v>
      </c>
      <c r="D9">
        <v>3</v>
      </c>
      <c r="E9" t="s">
        <v>369</v>
      </c>
      <c r="G9">
        <f>AVERAGE(Table3[[#This Row],[nota1]:[nota2]])</f>
        <v>7</v>
      </c>
      <c r="I9" t="str" cm="1">
        <f t="array" ref="I9:I12">_xlfn.UNIQUE(Table3[disciplina])</f>
        <v>Historia</v>
      </c>
      <c r="J9" s="3">
        <f>AVERAGEIF(Table3[disciplina],I9,$G$2:$G$51)</f>
        <v>6</v>
      </c>
      <c r="K9" s="4">
        <v>5.06</v>
      </c>
    </row>
    <row r="10" spans="1:11">
      <c r="A10" t="s">
        <v>370</v>
      </c>
      <c r="B10">
        <v>1</v>
      </c>
      <c r="C10">
        <v>8</v>
      </c>
      <c r="D10">
        <v>3</v>
      </c>
      <c r="E10" t="s">
        <v>359</v>
      </c>
      <c r="G10">
        <f>AVERAGE(Table3[[#This Row],[nota1]:[nota2]])</f>
        <v>4.5</v>
      </c>
      <c r="I10" t="str">
        <v>Matematica</v>
      </c>
      <c r="J10" s="3">
        <f>AVERAGEIF(Table3[disciplina],I10,$G$2:$G$51)</f>
        <v>4.5</v>
      </c>
      <c r="K10" s="4">
        <v>5.06</v>
      </c>
    </row>
    <row r="11" spans="1:11">
      <c r="A11" t="s">
        <v>371</v>
      </c>
      <c r="B11">
        <v>4</v>
      </c>
      <c r="C11">
        <v>2</v>
      </c>
      <c r="D11">
        <v>4</v>
      </c>
      <c r="E11" t="s">
        <v>359</v>
      </c>
      <c r="G11">
        <f>AVERAGE(Table3[[#This Row],[nota1]:[nota2]])</f>
        <v>3</v>
      </c>
      <c r="I11" t="str">
        <v>Geografia</v>
      </c>
      <c r="J11" s="3">
        <f>AVERAGEIF(Table3[disciplina],I11,$G$2:$G$51)</f>
        <v>4.79411764705882</v>
      </c>
      <c r="K11" s="4">
        <v>5.06</v>
      </c>
    </row>
    <row r="12" spans="1:11">
      <c r="A12" t="s">
        <v>372</v>
      </c>
      <c r="B12">
        <v>1</v>
      </c>
      <c r="C12">
        <v>5</v>
      </c>
      <c r="D12">
        <v>5</v>
      </c>
      <c r="E12" t="s">
        <v>361</v>
      </c>
      <c r="G12">
        <f>AVERAGE(Table3[[#This Row],[nota1]:[nota2]])</f>
        <v>3</v>
      </c>
      <c r="I12" t="str">
        <v>Ingles</v>
      </c>
      <c r="J12" s="3">
        <f>AVERAGEIF(Table3[disciplina],I12,$G$2:$G$51)</f>
        <v>5.15</v>
      </c>
      <c r="K12" s="4">
        <v>5.06</v>
      </c>
    </row>
    <row r="13" spans="1:7">
      <c r="A13" t="s">
        <v>373</v>
      </c>
      <c r="B13">
        <v>7</v>
      </c>
      <c r="C13">
        <v>3</v>
      </c>
      <c r="D13">
        <v>5</v>
      </c>
      <c r="E13" t="s">
        <v>361</v>
      </c>
      <c r="G13">
        <f>AVERAGE(Table3[[#This Row],[nota1]:[nota2]])</f>
        <v>5</v>
      </c>
    </row>
    <row r="14" spans="1:7">
      <c r="A14" t="s">
        <v>374</v>
      </c>
      <c r="B14">
        <v>3</v>
      </c>
      <c r="C14">
        <v>3</v>
      </c>
      <c r="D14">
        <v>6</v>
      </c>
      <c r="E14" t="s">
        <v>359</v>
      </c>
      <c r="G14">
        <f>AVERAGE(Table3[[#This Row],[nota1]:[nota2]])</f>
        <v>3</v>
      </c>
    </row>
    <row r="15" spans="1:7">
      <c r="A15" t="s">
        <v>375</v>
      </c>
      <c r="B15">
        <v>3</v>
      </c>
      <c r="C15">
        <v>8</v>
      </c>
      <c r="D15">
        <v>6</v>
      </c>
      <c r="E15" t="s">
        <v>369</v>
      </c>
      <c r="G15">
        <f>AVERAGE(Table3[[#This Row],[nota1]:[nota2]])</f>
        <v>5.5</v>
      </c>
    </row>
    <row r="16" spans="1:7">
      <c r="A16" t="s">
        <v>376</v>
      </c>
      <c r="B16">
        <v>9</v>
      </c>
      <c r="C16">
        <v>9</v>
      </c>
      <c r="D16">
        <v>6</v>
      </c>
      <c r="E16" t="s">
        <v>361</v>
      </c>
      <c r="G16">
        <f>AVERAGE(Table3[[#This Row],[nota1]:[nota2]])</f>
        <v>9</v>
      </c>
    </row>
    <row r="17" ht="13.9" customHeight="1" spans="1:7">
      <c r="A17" t="s">
        <v>377</v>
      </c>
      <c r="B17">
        <v>8</v>
      </c>
      <c r="C17">
        <v>3</v>
      </c>
      <c r="D17">
        <v>7</v>
      </c>
      <c r="E17" t="s">
        <v>359</v>
      </c>
      <c r="G17">
        <f>AVERAGE(Table3[[#This Row],[nota1]:[nota2]])</f>
        <v>5.5</v>
      </c>
    </row>
    <row r="18" spans="1:7">
      <c r="A18" t="s">
        <v>378</v>
      </c>
      <c r="B18">
        <v>3</v>
      </c>
      <c r="C18">
        <v>8</v>
      </c>
      <c r="D18">
        <v>7</v>
      </c>
      <c r="E18" t="s">
        <v>359</v>
      </c>
      <c r="G18">
        <f>AVERAGE(Table3[[#This Row],[nota1]:[nota2]])</f>
        <v>5.5</v>
      </c>
    </row>
    <row r="19" spans="1:7">
      <c r="A19" t="s">
        <v>364</v>
      </c>
      <c r="B19">
        <v>1</v>
      </c>
      <c r="C19">
        <v>3</v>
      </c>
      <c r="D19">
        <v>7</v>
      </c>
      <c r="E19" t="s">
        <v>369</v>
      </c>
      <c r="G19">
        <f>AVERAGE(Table3[[#This Row],[nota1]:[nota2]])</f>
        <v>2</v>
      </c>
    </row>
    <row r="20" spans="1:7">
      <c r="A20" t="s">
        <v>379</v>
      </c>
      <c r="B20">
        <v>9</v>
      </c>
      <c r="C20">
        <v>6</v>
      </c>
      <c r="D20">
        <v>7</v>
      </c>
      <c r="E20" t="s">
        <v>361</v>
      </c>
      <c r="G20">
        <f>AVERAGE(Table3[[#This Row],[nota1]:[nota2]])</f>
        <v>7.5</v>
      </c>
    </row>
    <row r="21" spans="1:7">
      <c r="A21" t="s">
        <v>380</v>
      </c>
      <c r="B21">
        <v>9</v>
      </c>
      <c r="C21">
        <v>2</v>
      </c>
      <c r="D21">
        <v>8</v>
      </c>
      <c r="E21" t="s">
        <v>361</v>
      </c>
      <c r="G21">
        <f>AVERAGE(Table3[[#This Row],[nota1]:[nota2]])</f>
        <v>5.5</v>
      </c>
    </row>
    <row r="22" spans="1:7">
      <c r="A22" t="s">
        <v>381</v>
      </c>
      <c r="B22">
        <v>9</v>
      </c>
      <c r="C22">
        <v>4</v>
      </c>
      <c r="D22">
        <v>8</v>
      </c>
      <c r="E22" t="s">
        <v>369</v>
      </c>
      <c r="G22">
        <f>AVERAGE(Table3[[#This Row],[nota1]:[nota2]])</f>
        <v>6.5</v>
      </c>
    </row>
    <row r="23" spans="1:7">
      <c r="A23" t="s">
        <v>382</v>
      </c>
      <c r="B23">
        <v>7</v>
      </c>
      <c r="C23">
        <v>2</v>
      </c>
      <c r="D23">
        <v>8</v>
      </c>
      <c r="E23" t="s">
        <v>361</v>
      </c>
      <c r="G23">
        <f>AVERAGE(Table3[[#This Row],[nota1]:[nota2]])</f>
        <v>4.5</v>
      </c>
    </row>
    <row r="24" spans="1:7">
      <c r="A24" t="s">
        <v>383</v>
      </c>
      <c r="B24">
        <v>6</v>
      </c>
      <c r="C24">
        <v>7</v>
      </c>
      <c r="D24">
        <v>8</v>
      </c>
      <c r="E24" t="s">
        <v>353</v>
      </c>
      <c r="G24">
        <f>AVERAGE(Table3[[#This Row],[nota1]:[nota2]])</f>
        <v>6.5</v>
      </c>
    </row>
    <row r="25" spans="1:7">
      <c r="A25" t="s">
        <v>384</v>
      </c>
      <c r="B25">
        <v>5</v>
      </c>
      <c r="C25">
        <v>9</v>
      </c>
      <c r="D25">
        <v>9</v>
      </c>
      <c r="E25" t="s">
        <v>369</v>
      </c>
      <c r="G25">
        <f>AVERAGE(Table3[[#This Row],[nota1]:[nota2]])</f>
        <v>7</v>
      </c>
    </row>
    <row r="26" spans="1:7">
      <c r="A26" t="s">
        <v>385</v>
      </c>
      <c r="B26">
        <v>5</v>
      </c>
      <c r="C26">
        <v>2</v>
      </c>
      <c r="D26">
        <v>10</v>
      </c>
      <c r="E26" t="s">
        <v>361</v>
      </c>
      <c r="G26">
        <f>AVERAGE(Table3[[#This Row],[nota1]:[nota2]])</f>
        <v>3.5</v>
      </c>
    </row>
    <row r="27" spans="1:7">
      <c r="A27" t="s">
        <v>386</v>
      </c>
      <c r="B27">
        <v>8</v>
      </c>
      <c r="C27">
        <v>0</v>
      </c>
      <c r="D27">
        <v>10</v>
      </c>
      <c r="E27" t="s">
        <v>361</v>
      </c>
      <c r="G27">
        <f>AVERAGE(Table3[[#This Row],[nota1]:[nota2]])</f>
        <v>4</v>
      </c>
    </row>
    <row r="28" spans="1:7">
      <c r="A28" t="s">
        <v>387</v>
      </c>
      <c r="B28">
        <v>1</v>
      </c>
      <c r="C28">
        <v>4</v>
      </c>
      <c r="D28">
        <v>11</v>
      </c>
      <c r="E28" t="s">
        <v>359</v>
      </c>
      <c r="G28">
        <f>AVERAGE(Table3[[#This Row],[nota1]:[nota2]])</f>
        <v>2.5</v>
      </c>
    </row>
    <row r="29" spans="1:7">
      <c r="A29" t="s">
        <v>388</v>
      </c>
      <c r="B29">
        <v>3</v>
      </c>
      <c r="C29">
        <v>6</v>
      </c>
      <c r="D29">
        <v>11</v>
      </c>
      <c r="E29" t="s">
        <v>353</v>
      </c>
      <c r="G29">
        <f>AVERAGE(Table3[[#This Row],[nota1]:[nota2]])</f>
        <v>4.5</v>
      </c>
    </row>
    <row r="30" spans="1:7">
      <c r="A30" t="s">
        <v>389</v>
      </c>
      <c r="B30">
        <v>6</v>
      </c>
      <c r="C30">
        <v>9</v>
      </c>
      <c r="D30">
        <v>12</v>
      </c>
      <c r="E30" t="s">
        <v>353</v>
      </c>
      <c r="G30">
        <f>AVERAGE(Table3[[#This Row],[nota1]:[nota2]])</f>
        <v>7.5</v>
      </c>
    </row>
    <row r="31" spans="1:11">
      <c r="A31" t="s">
        <v>390</v>
      </c>
      <c r="B31">
        <v>8</v>
      </c>
      <c r="C31">
        <v>9</v>
      </c>
      <c r="D31">
        <v>12</v>
      </c>
      <c r="E31" t="s">
        <v>353</v>
      </c>
      <c r="G31">
        <f>AVERAGE(Table3[[#This Row],[nota1]:[nota2]])</f>
        <v>8.5</v>
      </c>
      <c r="I31" s="5" t="s">
        <v>391</v>
      </c>
      <c r="J31" s="5"/>
      <c r="K31" s="5"/>
    </row>
    <row r="32" spans="1:11">
      <c r="A32" t="s">
        <v>392</v>
      </c>
      <c r="B32">
        <v>3</v>
      </c>
      <c r="C32">
        <v>2</v>
      </c>
      <c r="D32">
        <v>12</v>
      </c>
      <c r="E32" t="s">
        <v>361</v>
      </c>
      <c r="G32">
        <f>AVERAGE(Table3[[#This Row],[nota1]:[nota2]])</f>
        <v>2.5</v>
      </c>
      <c r="I32" s="5"/>
      <c r="J32" s="5"/>
      <c r="K32" s="5"/>
    </row>
    <row r="33" spans="1:11">
      <c r="A33" t="s">
        <v>393</v>
      </c>
      <c r="B33">
        <v>7</v>
      </c>
      <c r="C33">
        <v>7</v>
      </c>
      <c r="D33">
        <v>13</v>
      </c>
      <c r="E33" t="s">
        <v>361</v>
      </c>
      <c r="G33">
        <f>AVERAGE(Table3[[#This Row],[nota1]:[nota2]])</f>
        <v>7</v>
      </c>
      <c r="I33" s="6">
        <f>CORREL(Table3[quantidade_faltas],G2:G51)</f>
        <v>0.0493378912002421</v>
      </c>
      <c r="J33" s="6"/>
      <c r="K33" s="6"/>
    </row>
    <row r="34" spans="1:11">
      <c r="A34" t="s">
        <v>394</v>
      </c>
      <c r="B34">
        <v>10</v>
      </c>
      <c r="C34">
        <v>6</v>
      </c>
      <c r="D34">
        <v>13</v>
      </c>
      <c r="E34" t="s">
        <v>353</v>
      </c>
      <c r="G34">
        <f>AVERAGE(Table3[[#This Row],[nota1]:[nota2]])</f>
        <v>8</v>
      </c>
      <c r="I34" s="7" t="s">
        <v>395</v>
      </c>
      <c r="J34" s="7"/>
      <c r="K34" s="7"/>
    </row>
    <row r="35" ht="13.5" customHeight="1" spans="1:7">
      <c r="A35" t="s">
        <v>396</v>
      </c>
      <c r="B35">
        <v>2</v>
      </c>
      <c r="C35">
        <v>7</v>
      </c>
      <c r="D35">
        <v>14</v>
      </c>
      <c r="E35" t="s">
        <v>359</v>
      </c>
      <c r="G35">
        <f>AVERAGE(Table3[[#This Row],[nota1]:[nota2]])</f>
        <v>4.5</v>
      </c>
    </row>
    <row r="36" spans="1:11">
      <c r="A36" t="s">
        <v>397</v>
      </c>
      <c r="B36">
        <v>8</v>
      </c>
      <c r="C36">
        <v>3</v>
      </c>
      <c r="D36">
        <v>14</v>
      </c>
      <c r="E36" t="s">
        <v>361</v>
      </c>
      <c r="G36">
        <f>AVERAGE(Table3[[#This Row],[nota1]:[nota2]])</f>
        <v>5.5</v>
      </c>
      <c r="I36" s="8" t="s">
        <v>398</v>
      </c>
      <c r="J36" s="8"/>
      <c r="K36" s="8"/>
    </row>
    <row r="37" spans="1:11">
      <c r="A37" t="s">
        <v>399</v>
      </c>
      <c r="B37">
        <v>6</v>
      </c>
      <c r="C37">
        <v>1</v>
      </c>
      <c r="D37">
        <v>14</v>
      </c>
      <c r="E37" t="s">
        <v>369</v>
      </c>
      <c r="G37">
        <f>AVERAGE(Table3[[#This Row],[nota1]:[nota2]])</f>
        <v>3.5</v>
      </c>
      <c r="I37" s="9" t="s">
        <v>400</v>
      </c>
      <c r="J37" s="9" t="s">
        <v>401</v>
      </c>
      <c r="K37" s="9"/>
    </row>
    <row r="38" spans="1:11">
      <c r="A38" t="s">
        <v>402</v>
      </c>
      <c r="B38">
        <v>5</v>
      </c>
      <c r="C38">
        <v>3</v>
      </c>
      <c r="D38">
        <v>14</v>
      </c>
      <c r="E38" t="s">
        <v>359</v>
      </c>
      <c r="G38">
        <f>AVERAGE(Table3[[#This Row],[nota1]:[nota2]])</f>
        <v>4</v>
      </c>
      <c r="I38" s="9" t="s">
        <v>403</v>
      </c>
      <c r="J38" s="9" t="s">
        <v>404</v>
      </c>
      <c r="K38" s="9"/>
    </row>
    <row r="39" spans="1:11">
      <c r="A39" t="s">
        <v>405</v>
      </c>
      <c r="B39">
        <v>8</v>
      </c>
      <c r="C39">
        <v>3</v>
      </c>
      <c r="D39">
        <v>15</v>
      </c>
      <c r="E39" t="s">
        <v>353</v>
      </c>
      <c r="G39">
        <f>AVERAGE(Table3[[#This Row],[nota1]:[nota2]])</f>
        <v>5.5</v>
      </c>
      <c r="I39" s="9" t="s">
        <v>406</v>
      </c>
      <c r="J39" s="9" t="s">
        <v>407</v>
      </c>
      <c r="K39" s="9"/>
    </row>
    <row r="40" spans="1:7">
      <c r="A40" t="s">
        <v>408</v>
      </c>
      <c r="B40">
        <v>0</v>
      </c>
      <c r="C40">
        <v>9</v>
      </c>
      <c r="D40">
        <v>15</v>
      </c>
      <c r="E40" t="s">
        <v>361</v>
      </c>
      <c r="G40">
        <f>AVERAGE(Table3[[#This Row],[nota1]:[nota2]])</f>
        <v>4.5</v>
      </c>
    </row>
    <row r="41" spans="1:7">
      <c r="A41" t="s">
        <v>409</v>
      </c>
      <c r="B41">
        <v>0</v>
      </c>
      <c r="C41">
        <v>5</v>
      </c>
      <c r="D41">
        <v>16</v>
      </c>
      <c r="E41" t="s">
        <v>369</v>
      </c>
      <c r="G41">
        <f>AVERAGE(Table3[[#This Row],[nota1]:[nota2]])</f>
        <v>2.5</v>
      </c>
    </row>
    <row r="42" spans="1:7">
      <c r="A42" t="s">
        <v>410</v>
      </c>
      <c r="B42">
        <v>9</v>
      </c>
      <c r="C42">
        <v>7</v>
      </c>
      <c r="D42">
        <v>17</v>
      </c>
      <c r="E42" t="s">
        <v>369</v>
      </c>
      <c r="G42">
        <f>AVERAGE(Table3[[#This Row],[nota1]:[nota2]])</f>
        <v>8</v>
      </c>
    </row>
    <row r="43" spans="1:7">
      <c r="A43" t="s">
        <v>411</v>
      </c>
      <c r="B43">
        <v>2</v>
      </c>
      <c r="C43">
        <v>8</v>
      </c>
      <c r="D43">
        <v>17</v>
      </c>
      <c r="E43" t="s">
        <v>353</v>
      </c>
      <c r="G43">
        <f>AVERAGE(Table3[[#This Row],[nota1]:[nota2]])</f>
        <v>5</v>
      </c>
    </row>
    <row r="44" spans="1:7">
      <c r="A44" t="s">
        <v>412</v>
      </c>
      <c r="B44">
        <v>4</v>
      </c>
      <c r="C44">
        <v>8</v>
      </c>
      <c r="D44">
        <v>18</v>
      </c>
      <c r="E44" t="s">
        <v>359</v>
      </c>
      <c r="G44">
        <f>AVERAGE(Table3[[#This Row],[nota1]:[nota2]])</f>
        <v>6</v>
      </c>
    </row>
    <row r="45" spans="1:7">
      <c r="A45" t="s">
        <v>413</v>
      </c>
      <c r="B45">
        <v>6</v>
      </c>
      <c r="C45">
        <v>1</v>
      </c>
      <c r="D45">
        <v>18</v>
      </c>
      <c r="E45" t="s">
        <v>369</v>
      </c>
      <c r="G45">
        <f>AVERAGE(Table3[[#This Row],[nota1]:[nota2]])</f>
        <v>3.5</v>
      </c>
    </row>
    <row r="46" spans="1:7">
      <c r="A46" t="s">
        <v>378</v>
      </c>
      <c r="B46">
        <v>9</v>
      </c>
      <c r="C46">
        <v>3</v>
      </c>
      <c r="D46">
        <v>18</v>
      </c>
      <c r="E46" t="s">
        <v>369</v>
      </c>
      <c r="G46">
        <f>AVERAGE(Table3[[#This Row],[nota1]:[nota2]])</f>
        <v>6</v>
      </c>
    </row>
    <row r="47" spans="1:7">
      <c r="A47" t="s">
        <v>414</v>
      </c>
      <c r="B47">
        <v>3</v>
      </c>
      <c r="C47">
        <v>1</v>
      </c>
      <c r="D47">
        <v>18</v>
      </c>
      <c r="E47" t="s">
        <v>353</v>
      </c>
      <c r="G47">
        <f>AVERAGE(Table3[[#This Row],[nota1]:[nota2]])</f>
        <v>2</v>
      </c>
    </row>
    <row r="48" spans="1:7">
      <c r="A48" t="s">
        <v>415</v>
      </c>
      <c r="B48">
        <v>9</v>
      </c>
      <c r="C48">
        <v>8</v>
      </c>
      <c r="D48">
        <v>19</v>
      </c>
      <c r="E48" t="s">
        <v>359</v>
      </c>
      <c r="G48">
        <f>AVERAGE(Table3[[#This Row],[nota1]:[nota2]])</f>
        <v>8.5</v>
      </c>
    </row>
    <row r="49" spans="1:7">
      <c r="A49" t="s">
        <v>416</v>
      </c>
      <c r="B49">
        <v>1</v>
      </c>
      <c r="C49">
        <v>2</v>
      </c>
      <c r="D49">
        <v>19</v>
      </c>
      <c r="E49" t="s">
        <v>361</v>
      </c>
      <c r="G49">
        <f>AVERAGE(Table3[[#This Row],[nota1]:[nota2]])</f>
        <v>1.5</v>
      </c>
    </row>
    <row r="50" spans="1:7">
      <c r="A50" t="s">
        <v>417</v>
      </c>
      <c r="B50">
        <v>6</v>
      </c>
      <c r="C50">
        <v>9</v>
      </c>
      <c r="D50">
        <v>20</v>
      </c>
      <c r="E50" t="s">
        <v>361</v>
      </c>
      <c r="G50">
        <f>AVERAGE(Table3[[#This Row],[nota1]:[nota2]])</f>
        <v>7.5</v>
      </c>
    </row>
    <row r="51" spans="1:7">
      <c r="A51" t="s">
        <v>418</v>
      </c>
      <c r="B51">
        <v>1</v>
      </c>
      <c r="C51">
        <v>8</v>
      </c>
      <c r="D51">
        <v>20</v>
      </c>
      <c r="E51" t="s">
        <v>361</v>
      </c>
      <c r="G51">
        <f>AVERAGE(Table3[[#This Row],[nota1]:[nota2]])</f>
        <v>4.5</v>
      </c>
    </row>
  </sheetData>
  <autoFilter xmlns:etc="http://www.wps.cn/officeDocument/2017/etCustomData" ref="G1:G51" etc:filterBottomFollowUsedRange="0">
    <extLst/>
  </autoFilter>
  <mergeCells count="7">
    <mergeCell ref="I33:K33"/>
    <mergeCell ref="I34:K34"/>
    <mergeCell ref="I36:K36"/>
    <mergeCell ref="J37:K37"/>
    <mergeCell ref="J38:K38"/>
    <mergeCell ref="J39:K39"/>
    <mergeCell ref="I31:K32"/>
  </mergeCells>
  <conditionalFormatting sqref="G2:G51;J9:J12">
    <cfRule type="cellIs" dxfId="15" priority="7" operator="greaterThanOrEqual">
      <formula>$J$6</formula>
    </cfRule>
    <cfRule type="cellIs" dxfId="16" priority="9" operator="lessThan">
      <formula>$J$6</formula>
    </cfRule>
  </conditionalFormatting>
  <pageMargins left="0.511811024" right="0.511811024" top="0.787401575" bottom="0.787401575" header="0.31496062" footer="0.31496062"/>
  <headerFooter/>
  <drawing r:id="rId1"/>
  <tableParts count="1">
    <tablePart r:id="rId2"/>
  </tableParts>
  <extLst>
    <ext xmlns:x14="http://schemas.microsoft.com/office/spreadsheetml/2009/9/main" uri="{A8765BA9-456A-4dab-B4F3-ACF838C121DE}">
      <x14:slicerList>
        <x14:slicer r:id="rId3"/>
      </x14:slicerList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47D3179-4535-40A4-9AC6-B331707A6E5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BASE</vt:lpstr>
      <vt:lpstr>SomaAtalho</vt:lpstr>
      <vt:lpstr>PreenchimentoRelampago</vt:lpstr>
      <vt:lpstr>Metas</vt:lpstr>
      <vt:lpstr>Segmentacao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SP</dc:creator>
  <cp:lastModifiedBy>Alexandre Pedro</cp:lastModifiedBy>
  <dcterms:created xsi:type="dcterms:W3CDTF">2025-08-25T01:09:00Z</dcterms:created>
  <dcterms:modified xsi:type="dcterms:W3CDTF">2025-09-18T01:26:05Z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6CD85DEC825B4FD38CE43BBE1E079212_13</vt:lpwstr>
  </property>
  <property fmtid="{D5CDD505-2E9C-101B-9397-08002B2CF9AE}" pid="3" name="KSOProductBuildVer">
    <vt:lpwstr>1046-12.2.0.22549</vt:lpwstr>
  </property>
</Properties>
</file>