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uriciolins/Documents/uaM/2.Projects/Hx/"/>
    </mc:Choice>
  </mc:AlternateContent>
  <xr:revisionPtr revIDLastSave="0" documentId="8_{C1AAE856-2BAA-8B43-97AE-79AE26596872}" xr6:coauthVersionLast="47" xr6:coauthVersionMax="47" xr10:uidLastSave="{00000000-0000-0000-0000-000000000000}"/>
  <bookViews>
    <workbookView xWindow="0" yWindow="500" windowWidth="28800" windowHeight="16520" xr2:uid="{8246E11F-BC94-7B48-AA35-56EF487E2ADA}"/>
  </bookViews>
  <sheets>
    <sheet name="data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5" i="1" l="1"/>
  <c r="O6" i="1" s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A9" i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J5" i="1"/>
  <c r="J6" i="1" s="1"/>
  <c r="C15" i="1" s="1"/>
  <c r="B38" i="1"/>
  <c r="B37" i="1" s="1"/>
  <c r="B36" i="1" s="1"/>
  <c r="B35" i="1" s="1"/>
  <c r="B34" i="1" s="1"/>
  <c r="B33" i="1" s="1"/>
  <c r="B32" i="1" s="1"/>
  <c r="B31" i="1" s="1"/>
  <c r="B30" i="1" s="1"/>
  <c r="B29" i="1" s="1"/>
  <c r="B28" i="1" s="1"/>
  <c r="B27" i="1" s="1"/>
  <c r="B26" i="1" s="1"/>
  <c r="B25" i="1" s="1"/>
  <c r="B24" i="1" s="1"/>
  <c r="B23" i="1" s="1"/>
  <c r="B22" i="1" s="1"/>
  <c r="B21" i="1" s="1"/>
  <c r="B20" i="1" s="1"/>
  <c r="B19" i="1" s="1"/>
  <c r="B18" i="1" s="1"/>
  <c r="B17" i="1" s="1"/>
  <c r="B16" i="1" s="1"/>
  <c r="B15" i="1" s="1"/>
  <c r="B14" i="1" s="1"/>
  <c r="B13" i="1" s="1"/>
  <c r="B12" i="1" s="1"/>
  <c r="B11" i="1" s="1"/>
  <c r="B10" i="1" s="1"/>
  <c r="B9" i="1" s="1"/>
  <c r="B8" i="1" s="1"/>
  <c r="C25" i="1" l="1"/>
  <c r="C9" i="1"/>
  <c r="C23" i="1"/>
  <c r="C30" i="1"/>
  <c r="C14" i="1"/>
  <c r="C37" i="1"/>
  <c r="C29" i="1"/>
  <c r="C21" i="1"/>
  <c r="C13" i="1"/>
  <c r="C33" i="1"/>
  <c r="C17" i="1"/>
  <c r="C38" i="1"/>
  <c r="D38" i="1" s="1"/>
  <c r="E38" i="1" s="1"/>
  <c r="C22" i="1"/>
  <c r="C36" i="1"/>
  <c r="C28" i="1"/>
  <c r="C20" i="1"/>
  <c r="C12" i="1"/>
  <c r="C35" i="1"/>
  <c r="C27" i="1"/>
  <c r="C19" i="1"/>
  <c r="C11" i="1"/>
  <c r="C34" i="1"/>
  <c r="C26" i="1"/>
  <c r="C18" i="1"/>
  <c r="C10" i="1"/>
  <c r="C32" i="1"/>
  <c r="C24" i="1"/>
  <c r="C16" i="1"/>
  <c r="C8" i="1"/>
  <c r="C31" i="1"/>
  <c r="P39" i="1" l="1"/>
  <c r="P40" i="1" s="1"/>
  <c r="F9" i="1" l="1"/>
  <c r="F32" i="1"/>
  <c r="F15" i="1"/>
  <c r="F8" i="1"/>
  <c r="F14" i="1"/>
  <c r="F13" i="1"/>
  <c r="F20" i="1"/>
  <c r="F18" i="1"/>
  <c r="F16" i="1"/>
  <c r="G15" i="1" s="1"/>
  <c r="F10" i="1"/>
  <c r="G9" i="1" s="1"/>
  <c r="F33" i="1"/>
  <c r="G32" i="1" s="1"/>
  <c r="F25" i="1"/>
  <c r="F27" i="1"/>
  <c r="F35" i="1"/>
  <c r="F17" i="1"/>
  <c r="G16" i="1" s="1"/>
  <c r="H15" i="1" s="1"/>
  <c r="F19" i="1"/>
  <c r="G18" i="1" s="1"/>
  <c r="F11" i="1"/>
  <c r="G10" i="1" s="1"/>
  <c r="H9" i="1" s="1"/>
  <c r="F39" i="1"/>
  <c r="F37" i="1"/>
  <c r="F31" i="1"/>
  <c r="F30" i="1"/>
  <c r="F29" i="1"/>
  <c r="F36" i="1"/>
  <c r="F34" i="1"/>
  <c r="G33" i="1" s="1"/>
  <c r="H32" i="1" s="1"/>
  <c r="F23" i="1"/>
  <c r="F24" i="1"/>
  <c r="G23" i="1" s="1"/>
  <c r="F22" i="1"/>
  <c r="F21" i="1"/>
  <c r="G20" i="1" s="1"/>
  <c r="F28" i="1"/>
  <c r="G27" i="1" s="1"/>
  <c r="F26" i="1"/>
  <c r="G25" i="1" s="1"/>
  <c r="F38" i="1"/>
  <c r="F12" i="1"/>
  <c r="G11" i="1" s="1"/>
  <c r="H10" i="1" s="1"/>
  <c r="G35" i="1" l="1"/>
  <c r="G29" i="1"/>
  <c r="G13" i="1"/>
  <c r="G21" i="1"/>
  <c r="H20" i="1" s="1"/>
  <c r="G17" i="1"/>
  <c r="H16" i="1" s="1"/>
  <c r="G38" i="1"/>
  <c r="G37" i="1"/>
  <c r="H36" i="1" s="1"/>
  <c r="H34" i="1"/>
  <c r="G19" i="1"/>
  <c r="H18" i="1" s="1"/>
  <c r="G28" i="1"/>
  <c r="H27" i="1" s="1"/>
  <c r="G34" i="1"/>
  <c r="H33" i="1" s="1"/>
  <c r="G12" i="1"/>
  <c r="H11" i="1" s="1"/>
  <c r="G26" i="1"/>
  <c r="H25" i="1" s="1"/>
  <c r="H12" i="1"/>
  <c r="G30" i="1"/>
  <c r="H29" i="1" s="1"/>
  <c r="G24" i="1"/>
  <c r="H23" i="1" s="1"/>
  <c r="G36" i="1"/>
  <c r="H35" i="1" s="1"/>
  <c r="G14" i="1"/>
  <c r="G31" i="1"/>
  <c r="G22" i="1"/>
  <c r="H21" i="1" s="1"/>
  <c r="G8" i="1"/>
  <c r="H8" i="1" s="1"/>
  <c r="H13" i="1" l="1"/>
  <c r="H19" i="1"/>
  <c r="H24" i="1"/>
  <c r="H30" i="1"/>
  <c r="H28" i="1"/>
  <c r="H31" i="1"/>
  <c r="H26" i="1"/>
  <c r="H38" i="1"/>
  <c r="H37" i="1"/>
  <c r="H22" i="1"/>
  <c r="H14" i="1"/>
  <c r="H17" i="1"/>
  <c r="E26" i="1"/>
  <c r="D27" i="1"/>
  <c r="E29" i="1"/>
  <c r="D30" i="1"/>
  <c r="E13" i="1"/>
  <c r="D14" i="1"/>
  <c r="E8" i="1"/>
  <c r="D9" i="1"/>
  <c r="E32" i="1"/>
  <c r="D33" i="1"/>
  <c r="E37" i="1"/>
  <c r="D37" i="1"/>
  <c r="E36" i="1"/>
  <c r="E24" i="1"/>
  <c r="D25" i="1"/>
  <c r="E17" i="1"/>
  <c r="D18" i="1"/>
  <c r="E33" i="1"/>
  <c r="D34" i="1"/>
  <c r="E11" i="1"/>
  <c r="D12" i="1"/>
  <c r="E12" i="1"/>
  <c r="D13" i="1"/>
  <c r="E34" i="1"/>
  <c r="D35" i="1"/>
  <c r="E35" i="1"/>
  <c r="D36" i="1"/>
  <c r="E16" i="1"/>
  <c r="D17" i="1"/>
  <c r="E25" i="1"/>
  <c r="D26" i="1"/>
  <c r="E22" i="1"/>
  <c r="D23" i="1"/>
  <c r="E31" i="1"/>
  <c r="D32" i="1"/>
  <c r="E14" i="1"/>
  <c r="D15" i="1"/>
  <c r="E21" i="1"/>
  <c r="D22" i="1"/>
  <c r="E15" i="1"/>
  <c r="D16" i="1"/>
  <c r="E20" i="1"/>
  <c r="D21" i="1"/>
  <c r="E19" i="1"/>
  <c r="D20" i="1"/>
  <c r="E23" i="1"/>
  <c r="D24" i="1"/>
  <c r="E18" i="1"/>
  <c r="D19" i="1"/>
  <c r="E30" i="1"/>
  <c r="D31" i="1"/>
  <c r="E28" i="1"/>
  <c r="D29" i="1"/>
  <c r="E10" i="1"/>
  <c r="D11" i="1"/>
  <c r="D8" i="1"/>
  <c r="E9" i="1"/>
  <c r="D10" i="1"/>
  <c r="D28" i="1"/>
  <c r="E27" i="1"/>
</calcChain>
</file>

<file path=xl/sharedStrings.xml><?xml version="1.0" encoding="utf-8"?>
<sst xmlns="http://schemas.openxmlformats.org/spreadsheetml/2006/main" count="391" uniqueCount="45">
  <si>
    <t>Year</t>
  </si>
  <si>
    <t xml:space="preserve"> Value</t>
  </si>
  <si>
    <t>YEAR</t>
  </si>
  <si>
    <t>WWW</t>
  </si>
  <si>
    <t>1990</t>
  </si>
  <si>
    <t>FIXED</t>
  </si>
  <si>
    <t>WWW +1.0%</t>
  </si>
  <si>
    <t>WWW +2.0%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</si>
  <si>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</si>
  <si>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</si>
  <si>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</si>
  <si>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</si>
  <si>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</si>
  <si>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</si>
  <si>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</si>
  <si>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</si>
  <si>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</si>
  <si>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</si>
  <si>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</si>
  <si>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</si>
  <si>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</si>
  <si>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</si>
  <si>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</si>
  <si>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</si>
  <si>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</si>
  <si>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</si>
  <si>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</si>
  <si>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</si>
  <si>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</si>
  <si>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</si>
  <si>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</si>
  <si>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</si>
  <si>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</si>
  <si>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</si>
  <si>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</si>
  <si>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</si>
  <si>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</si>
  <si>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</si>
  <si>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</si>
  <si>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XPI</t>
  </si>
  <si>
    <t>XPI +1.0%</t>
  </si>
  <si>
    <t>XPI +2.0%</t>
  </si>
  <si>
    <t>INFLATION</t>
  </si>
  <si>
    <t>TRENDS</t>
  </si>
  <si>
    <t>AUX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</si>
</sst>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0.0"/>
    <numFmt numFmtId="165" formatCode="0.0%"/>
    <numFmt numFmtId="166" formatCode="#0.000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8"/>
      <name val="Calibri"/>
      <family val="2"/>
      <scheme val="minor"/>
    </font>
    <font>
      <sz val="8"/>
      <color indexed="8"/>
      <name val="Calibri"/>
      <family val="2"/>
      <scheme val="minor"/>
    </font>
    <font>
      <sz val="8"/>
      <color rgb="FF212121"/>
      <name val="Calibri"/>
      <family val="2"/>
      <scheme val="minor"/>
    </font>
    <font>
      <sz val="8"/>
      <color rgb="FF0000FF"/>
      <name val="Calibri"/>
      <family val="2"/>
      <scheme val="minor"/>
    </font>
    <font>
      <b/>
      <sz val="8"/>
      <color rgb="FF0000F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0C0C0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/>
  </cellStyleXfs>
  <cellXfs count="17">
    <xf numFmtId="0" fontId="0" fillId="0" borderId="0" xfId="0"/>
    <xf numFmtId="0" fontId="4" fillId="2" borderId="1" xfId="2" applyFont="1" applyFill="1" applyBorder="1" applyAlignment="1">
      <alignment horizontal="center" vertical="center" wrapText="1"/>
    </xf>
    <xf numFmtId="165" fontId="7" fillId="0" borderId="2" xfId="1" applyNumberFormat="1" applyFont="1" applyFill="1" applyBorder="1" applyAlignment="1">
      <alignment horizontal="center"/>
    </xf>
    <xf numFmtId="2" fontId="2" fillId="3" borderId="2" xfId="0" applyNumberFormat="1" applyFont="1" applyFill="1" applyBorder="1" applyAlignment="1">
      <alignment horizontal="center"/>
    </xf>
    <xf numFmtId="0" fontId="5" fillId="0" borderId="0" xfId="2" applyFont="1" applyAlignment="1">
      <alignment horizontal="right"/>
    </xf>
    <xf numFmtId="0" fontId="2" fillId="0" borderId="0" xfId="0" applyFont="1" applyAlignment="1">
      <alignment horizontal="right"/>
    </xf>
    <xf numFmtId="165" fontId="8" fillId="0" borderId="2" xfId="1" applyNumberFormat="1" applyFont="1" applyFill="1" applyBorder="1" applyAlignment="1">
      <alignment horizontal="center"/>
    </xf>
    <xf numFmtId="0" fontId="2" fillId="0" borderId="0" xfId="0" applyFont="1" applyFill="1"/>
    <xf numFmtId="0" fontId="2" fillId="0" borderId="3" xfId="0" applyFont="1" applyFill="1" applyBorder="1" applyAlignment="1">
      <alignment horizontal="center"/>
    </xf>
    <xf numFmtId="2" fontId="2" fillId="0" borderId="3" xfId="0" applyNumberFormat="1" applyFont="1" applyFill="1" applyBorder="1" applyAlignment="1">
      <alignment horizontal="center"/>
    </xf>
    <xf numFmtId="2" fontId="7" fillId="0" borderId="3" xfId="0" applyNumberFormat="1" applyFont="1" applyBorder="1" applyAlignment="1">
      <alignment horizontal="center"/>
    </xf>
    <xf numFmtId="0" fontId="4" fillId="2" borderId="4" xfId="2" applyFont="1" applyFill="1" applyBorder="1" applyAlignment="1">
      <alignment horizontal="center" vertical="center" wrapText="1"/>
    </xf>
    <xf numFmtId="0" fontId="5" fillId="0" borderId="3" xfId="2" applyFont="1" applyBorder="1"/>
    <xf numFmtId="164" fontId="5" fillId="0" borderId="3" xfId="2" applyNumberFormat="1" applyFont="1" applyBorder="1" applyAlignment="1">
      <alignment horizontal="right"/>
    </xf>
    <xf numFmtId="166" fontId="5" fillId="0" borderId="3" xfId="2" applyNumberFormat="1" applyFont="1" applyBorder="1" applyAlignment="1">
      <alignment horizontal="right"/>
    </xf>
    <xf numFmtId="0" fontId="6" fillId="0" borderId="3" xfId="0" applyFont="1" applyFill="1" applyBorder="1" applyAlignment="1">
      <alignment horizontal="left" vertical="center" wrapText="1"/>
    </xf>
    <xf numFmtId="4" fontId="6" fillId="0" borderId="3" xfId="0" applyNumberFormat="1" applyFont="1" applyFill="1" applyBorder="1" applyAlignment="1">
      <alignment horizontal="right" vertical="center" wrapText="1"/>
    </xf>
  </cellXfs>
  <cellStyles count="3">
    <cellStyle name="Normal" xfId="0" builtinId="0"/>
    <cellStyle name="Normal 3" xfId="2" xr:uid="{45EE17E4-A511-2C4E-9A51-5CB30D93DE7A}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23BE7-E949-A640-9922-DB5F96482BCB}">
  <dimension ref="A2:P377"/>
  <sheetViews>
    <sheetView showGridLines="0" tabSelected="1" workbookViewId="0">
      <selection activeCell="S14" sqref="S14"/>
    </sheetView>
  </sheetViews>
  <sheetFormatPr baseColWidth="10" defaultRowHeight="16" x14ac:dyDescent="0.2"/>
  <cols>
    <col min="9" max="9" width="15.6640625" bestFit="1" customWidth="1"/>
    <col min="10" max="10" width="5.1640625" bestFit="1" customWidth="1"/>
  </cols>
  <sheetData>
    <row r="2" spans="1:16" x14ac:dyDescent="0.2">
      <c r="L2" t="s">
        <v>39</v>
      </c>
      <c r="O2" t="s">
        <v>3</v>
      </c>
    </row>
    <row r="3" spans="1:16" x14ac:dyDescent="0.2">
      <c r="B3" s="7"/>
      <c r="C3" s="7"/>
      <c r="D3" s="7"/>
      <c r="E3" s="7"/>
      <c r="F3" s="7"/>
      <c r="G3" s="7"/>
      <c r="H3" s="7"/>
      <c r="L3" s="11" t="s">
        <v>0</v>
      </c>
      <c r="M3" s="11" t="s">
        <v>1</v>
      </c>
      <c r="O3" s="11" t="s">
        <v>0</v>
      </c>
      <c r="P3" s="11" t="s">
        <v>1</v>
      </c>
    </row>
    <row r="4" spans="1:16" x14ac:dyDescent="0.2">
      <c r="B4" s="7"/>
      <c r="C4" s="7"/>
      <c r="D4" s="7"/>
      <c r="E4" s="7"/>
      <c r="F4" s="7"/>
      <c r="G4" s="7"/>
      <c r="H4" s="7"/>
      <c r="J4" t="s">
        <v>44</v>
      </c>
      <c r="L4" s="12" t="s">
        <v>4</v>
      </c>
      <c r="M4" s="13">
        <v>127.4</v>
      </c>
      <c r="O4" s="15">
        <v>1985</v>
      </c>
      <c r="P4" s="16">
        <v>16822.509999999998</v>
      </c>
    </row>
    <row r="5" spans="1:16" x14ac:dyDescent="0.2">
      <c r="B5" s="2">
        <v>0.03</v>
      </c>
      <c r="C5" s="7"/>
      <c r="D5" s="2">
        <v>0.01</v>
      </c>
      <c r="E5" s="2">
        <v>0.02</v>
      </c>
      <c r="F5" s="7"/>
      <c r="G5" s="2">
        <v>0.01</v>
      </c>
      <c r="H5" s="2">
        <v>0.02</v>
      </c>
      <c r="I5" s="4">
        <v>2020</v>
      </c>
      <c r="J5" s="3">
        <f>AVERAGEIF($L$4:$L$377,$I5,$M$4:$M$377)</f>
        <v>258.81116666666668</v>
      </c>
      <c r="L5" s="12" t="s">
        <v>4</v>
      </c>
      <c r="M5" s="13">
        <v>128</v>
      </c>
      <c r="O5" s="15">
        <f t="shared" ref="O5:O40" si="0">O4+1</f>
        <v>1986</v>
      </c>
      <c r="P5" s="16">
        <v>17321.82</v>
      </c>
    </row>
    <row r="6" spans="1:16" x14ac:dyDescent="0.2">
      <c r="A6" t="s">
        <v>43</v>
      </c>
      <c r="B6" s="7"/>
      <c r="C6" s="7"/>
      <c r="D6" s="7"/>
      <c r="E6" s="7"/>
      <c r="F6" s="7"/>
      <c r="G6" s="7"/>
      <c r="H6" s="7"/>
      <c r="I6" s="4">
        <v>2021</v>
      </c>
      <c r="J6" s="3">
        <f>J5*(1+J7)</f>
        <v>261.39927833333337</v>
      </c>
      <c r="L6" s="12" t="s">
        <v>4</v>
      </c>
      <c r="M6" s="13">
        <v>128.69999999999999</v>
      </c>
      <c r="O6" s="15">
        <f t="shared" si="0"/>
        <v>1987</v>
      </c>
      <c r="P6" s="16">
        <v>18426.509999999998</v>
      </c>
    </row>
    <row r="7" spans="1:16" x14ac:dyDescent="0.2">
      <c r="A7" s="1" t="s">
        <v>2</v>
      </c>
      <c r="B7" s="1" t="s">
        <v>5</v>
      </c>
      <c r="C7" s="1" t="s">
        <v>39</v>
      </c>
      <c r="D7" s="1" t="s">
        <v>40</v>
      </c>
      <c r="E7" s="1" t="s">
        <v>41</v>
      </c>
      <c r="F7" s="1" t="s">
        <v>3</v>
      </c>
      <c r="G7" s="1" t="s">
        <v>6</v>
      </c>
      <c r="H7" s="1" t="s">
        <v>7</v>
      </c>
      <c r="I7" s="5" t="s">
        <v>42</v>
      </c>
      <c r="J7" s="6">
        <v>0.01</v>
      </c>
      <c r="L7" s="12" t="s">
        <v>4</v>
      </c>
      <c r="M7" s="13">
        <v>128.9</v>
      </c>
      <c r="O7" s="15">
        <f t="shared" si="0"/>
        <v>1988</v>
      </c>
      <c r="P7" s="16">
        <v>19334.04</v>
      </c>
    </row>
    <row r="8" spans="1:16" x14ac:dyDescent="0.2">
      <c r="A8" s="8">
        <v>1990</v>
      </c>
      <c r="B8" s="9">
        <f t="shared" ref="B8:B21" si="1">B9*(1+$B$5)</f>
        <v>2.5000803453253524</v>
      </c>
      <c r="C8" s="9">
        <f>$J$6/AVERAGEIF($L$4:$L$377,A8,$M$4:$M$377)</f>
        <v>2.0006322724663566</v>
      </c>
      <c r="D8" s="9">
        <f t="shared" ref="D8:E37" ca="1" si="2">C9*(C8/C9+D$10)</f>
        <v>2.0198257579953292</v>
      </c>
      <c r="E8" s="9">
        <f t="shared" ca="1" si="2"/>
        <v>2.0585853138424417</v>
      </c>
      <c r="F8" s="9">
        <f>VLOOKUP($A$39,$O$4:$P$40,2,FALSE)/VLOOKUP($A8,$O$4:$P$40,2,FALSE)</f>
        <v>2.5727621007819104</v>
      </c>
      <c r="G8" s="9">
        <f t="shared" ref="G8:H37" si="3">F9*(F8/F9+G$5)</f>
        <v>2.5975654118640872</v>
      </c>
      <c r="H8" s="9">
        <f t="shared" si="3"/>
        <v>2.6476437933422003</v>
      </c>
      <c r="L8" s="12" t="s">
        <v>4</v>
      </c>
      <c r="M8" s="13">
        <v>129.19999999999999</v>
      </c>
      <c r="O8" s="15">
        <f t="shared" si="0"/>
        <v>1989</v>
      </c>
      <c r="P8" s="16">
        <v>20099.55</v>
      </c>
    </row>
    <row r="9" spans="1:16" x14ac:dyDescent="0.2">
      <c r="A9" s="8">
        <f>A8+1</f>
        <v>1991</v>
      </c>
      <c r="B9" s="9">
        <f t="shared" si="1"/>
        <v>2.4272624711896627</v>
      </c>
      <c r="C9" s="9">
        <f>$J$6/AVERAGEIF($L$4:$L$377,A9,$M$4:$M$377)</f>
        <v>1.9193485528972651</v>
      </c>
      <c r="D9" s="9">
        <f t="shared" ca="1" si="2"/>
        <v>1.9379777923556329</v>
      </c>
      <c r="E9" s="9">
        <f t="shared" ca="1" si="2"/>
        <v>1.9755981739363437</v>
      </c>
      <c r="F9" s="9">
        <f>VLOOKUP($A$39,$O$4:$P$40,2,FALSE)/VLOOKUP($A9,$O$4:$P$40,2,FALSE)</f>
        <v>2.4803311082176456</v>
      </c>
      <c r="G9" s="9">
        <f t="shared" si="3"/>
        <v>2.5039190739056512</v>
      </c>
      <c r="H9" s="9">
        <f t="shared" si="3"/>
        <v>2.5515627419501925</v>
      </c>
      <c r="L9" s="12" t="s">
        <v>4</v>
      </c>
      <c r="M9" s="13">
        <v>129.9</v>
      </c>
      <c r="O9" s="15">
        <f t="shared" si="0"/>
        <v>1990</v>
      </c>
      <c r="P9" s="16">
        <v>21027.98</v>
      </c>
    </row>
    <row r="10" spans="1:16" x14ac:dyDescent="0.2">
      <c r="A10" s="8">
        <f t="shared" ref="A10:A39" si="4">A9+1</f>
        <v>1992</v>
      </c>
      <c r="B10" s="9">
        <f t="shared" si="1"/>
        <v>2.3565655060093813</v>
      </c>
      <c r="C10" s="9">
        <f>$J$6/AVERAGEIF($L$4:$L$377,A10,$M$4:$M$377)</f>
        <v>1.8629239458367977</v>
      </c>
      <c r="D10" s="9">
        <f t="shared" ca="1" si="2"/>
        <v>1.8810190790355288</v>
      </c>
      <c r="E10" s="9">
        <f t="shared" ca="1" si="2"/>
        <v>1.9175620514924723</v>
      </c>
      <c r="F10" s="9">
        <f>VLOOKUP($A$39,$O$4:$P$40,2,FALSE)/VLOOKUP($A10,$O$4:$P$40,2,FALSE)</f>
        <v>2.3587965688005714</v>
      </c>
      <c r="G10" s="9">
        <f t="shared" si="3"/>
        <v>2.3821834022270632</v>
      </c>
      <c r="H10" s="9">
        <f t="shared" si="3"/>
        <v>2.4294125802398616</v>
      </c>
      <c r="L10" s="12" t="s">
        <v>4</v>
      </c>
      <c r="M10" s="13">
        <v>130.4</v>
      </c>
      <c r="O10" s="15">
        <f t="shared" si="0"/>
        <v>1991</v>
      </c>
      <c r="P10" s="16">
        <v>21811.599999999999</v>
      </c>
    </row>
    <row r="11" spans="1:16" x14ac:dyDescent="0.2">
      <c r="A11" s="8">
        <f t="shared" si="4"/>
        <v>1993</v>
      </c>
      <c r="B11" s="9">
        <f t="shared" si="1"/>
        <v>2.2879276757372633</v>
      </c>
      <c r="C11" s="9">
        <f>$J$6/AVERAGEIF($L$4:$L$377,A11,$M$4:$M$377)</f>
        <v>1.8095133198730897</v>
      </c>
      <c r="D11" s="9">
        <f t="shared" ca="1" si="2"/>
        <v>1.8271486228471721</v>
      </c>
      <c r="E11" s="9">
        <f t="shared" ca="1" si="2"/>
        <v>1.8627623099875052</v>
      </c>
      <c r="F11" s="9">
        <f>VLOOKUP($A$39,$O$4:$P$40,2,FALSE)/VLOOKUP($A11,$O$4:$P$40,2,FALSE)</f>
        <v>2.3386833426491624</v>
      </c>
      <c r="G11" s="9">
        <f t="shared" si="3"/>
        <v>2.3614589006399118</v>
      </c>
      <c r="H11" s="9">
        <f t="shared" si="3"/>
        <v>2.4074479728630167</v>
      </c>
      <c r="L11" s="12" t="s">
        <v>4</v>
      </c>
      <c r="M11" s="13">
        <v>131.6</v>
      </c>
      <c r="O11" s="15">
        <f t="shared" si="0"/>
        <v>1992</v>
      </c>
      <c r="P11" s="16">
        <v>22935.42</v>
      </c>
    </row>
    <row r="12" spans="1:16" x14ac:dyDescent="0.2">
      <c r="A12" s="8">
        <f t="shared" si="4"/>
        <v>1994</v>
      </c>
      <c r="B12" s="9">
        <f t="shared" si="1"/>
        <v>2.2212890055701586</v>
      </c>
      <c r="C12" s="9">
        <f>$J$6/AVERAGEIF($L$4:$L$377,A12,$M$4:$M$377)</f>
        <v>1.7635302974082194</v>
      </c>
      <c r="D12" s="9">
        <f t="shared" ca="1" si="2"/>
        <v>1.7806843570166631</v>
      </c>
      <c r="E12" s="9">
        <f t="shared" ca="1" si="2"/>
        <v>1.8153257873949573</v>
      </c>
      <c r="F12" s="9">
        <f>VLOOKUP($A$39,$O$4:$P$40,2,FALSE)/VLOOKUP($A12,$O$4:$P$40,2,FALSE)</f>
        <v>2.2775557990749165</v>
      </c>
      <c r="G12" s="9">
        <f t="shared" si="3"/>
        <v>2.2994536111552248</v>
      </c>
      <c r="H12" s="9">
        <f t="shared" si="3"/>
        <v>2.3436667717731106</v>
      </c>
      <c r="L12" s="12" t="s">
        <v>4</v>
      </c>
      <c r="M12" s="13">
        <v>132.69999999999999</v>
      </c>
      <c r="O12" s="15">
        <f t="shared" si="0"/>
        <v>1993</v>
      </c>
      <c r="P12" s="16">
        <v>23132.67</v>
      </c>
    </row>
    <row r="13" spans="1:16" x14ac:dyDescent="0.2">
      <c r="A13" s="8">
        <f t="shared" si="4"/>
        <v>1995</v>
      </c>
      <c r="B13" s="9">
        <f t="shared" si="1"/>
        <v>2.1565912675438432</v>
      </c>
      <c r="C13" s="9">
        <f>$J$6/AVERAGEIF($L$4:$L$377,A13,$M$4:$M$377)</f>
        <v>1.7154059608443619</v>
      </c>
      <c r="D13" s="9">
        <f t="shared" ca="1" si="2"/>
        <v>1.7320715189147053</v>
      </c>
      <c r="E13" s="9">
        <f t="shared" ca="1" si="2"/>
        <v>1.7657283324222279</v>
      </c>
      <c r="F13" s="9">
        <f>VLOOKUP($A$39,$O$4:$P$40,2,FALSE)/VLOOKUP($A13,$O$4:$P$40,2,FALSE)</f>
        <v>2.1897812080308721</v>
      </c>
      <c r="G13" s="9">
        <f t="shared" si="3"/>
        <v>2.2106580308942774</v>
      </c>
      <c r="H13" s="9">
        <f t="shared" si="3"/>
        <v>2.2528061927007208</v>
      </c>
      <c r="L13" s="12" t="s">
        <v>4</v>
      </c>
      <c r="M13" s="13">
        <v>133.5</v>
      </c>
      <c r="O13" s="15">
        <f t="shared" si="0"/>
        <v>1994</v>
      </c>
      <c r="P13" s="16">
        <v>23753.53</v>
      </c>
    </row>
    <row r="14" spans="1:16" x14ac:dyDescent="0.2">
      <c r="A14" s="8">
        <f t="shared" si="4"/>
        <v>1996</v>
      </c>
      <c r="B14" s="9">
        <f t="shared" si="1"/>
        <v>2.0937779296542165</v>
      </c>
      <c r="C14" s="9">
        <f>$J$6/AVERAGEIF($L$4:$L$377,A14,$M$4:$M$377)</f>
        <v>1.666555807034322</v>
      </c>
      <c r="D14" s="9">
        <f t="shared" ca="1" si="2"/>
        <v>1.6828406753761349</v>
      </c>
      <c r="E14" s="9">
        <f t="shared" ca="1" si="2"/>
        <v>1.7157311309739267</v>
      </c>
      <c r="F14" s="9">
        <f>VLOOKUP($A$39,$O$4:$P$40,2,FALSE)/VLOOKUP($A14,$O$4:$P$40,2,FALSE)</f>
        <v>2.0876822863405353</v>
      </c>
      <c r="G14" s="9">
        <f t="shared" si="3"/>
        <v>2.1074080903221586</v>
      </c>
      <c r="H14" s="9">
        <f t="shared" si="3"/>
        <v>2.1472345928852592</v>
      </c>
      <c r="L14" s="12" t="s">
        <v>4</v>
      </c>
      <c r="M14" s="13">
        <v>133.80000000000001</v>
      </c>
      <c r="O14" s="15">
        <f t="shared" si="0"/>
        <v>1995</v>
      </c>
      <c r="P14" s="16">
        <v>24705.66</v>
      </c>
    </row>
    <row r="15" spans="1:16" x14ac:dyDescent="0.2">
      <c r="A15" s="8">
        <f t="shared" si="4"/>
        <v>1997</v>
      </c>
      <c r="B15" s="9">
        <f t="shared" si="1"/>
        <v>2.0327941064604045</v>
      </c>
      <c r="C15" s="9">
        <f>$J$6/AVERAGEIF($L$4:$L$377,A15,$M$4:$M$377)</f>
        <v>1.6284868341812899</v>
      </c>
      <c r="D15" s="9">
        <f t="shared" ca="1" si="2"/>
        <v>1.6445227798895872</v>
      </c>
      <c r="E15" s="9">
        <f t="shared" ca="1" si="2"/>
        <v>1.6769085230586454</v>
      </c>
      <c r="F15" s="9">
        <f>VLOOKUP($A$39,$O$4:$P$40,2,FALSE)/VLOOKUP($A15,$O$4:$P$40,2,FALSE)</f>
        <v>1.9725803981623276</v>
      </c>
      <c r="G15" s="9">
        <f t="shared" si="3"/>
        <v>1.9913251281550097</v>
      </c>
      <c r="H15" s="9">
        <f t="shared" si="3"/>
        <v>2.0291696933197914</v>
      </c>
      <c r="L15" s="12" t="s">
        <v>4</v>
      </c>
      <c r="M15" s="13">
        <v>133.80000000000001</v>
      </c>
      <c r="O15" s="15">
        <f t="shared" si="0"/>
        <v>1996</v>
      </c>
      <c r="P15" s="16">
        <v>25913.9</v>
      </c>
    </row>
    <row r="16" spans="1:16" x14ac:dyDescent="0.2">
      <c r="A16" s="8">
        <f t="shared" si="4"/>
        <v>1998</v>
      </c>
      <c r="B16" s="9">
        <f t="shared" si="1"/>
        <v>1.9735865111266062</v>
      </c>
      <c r="C16" s="9">
        <f>$J$6/AVERAGEIF($L$4:$L$377,A16,$M$4:$M$377)</f>
        <v>1.6035945708297121</v>
      </c>
      <c r="D16" s="9">
        <f t="shared" ca="1" si="2"/>
        <v>1.6192871584529047</v>
      </c>
      <c r="E16" s="9">
        <f t="shared" ca="1" si="2"/>
        <v>1.6509759333256939</v>
      </c>
      <c r="F16" s="9">
        <f>VLOOKUP($A$39,$O$4:$P$40,2,FALSE)/VLOOKUP($A16,$O$4:$P$40,2,FALSE)</f>
        <v>1.8744729992682279</v>
      </c>
      <c r="G16" s="9">
        <f t="shared" si="3"/>
        <v>1.8922282582390657</v>
      </c>
      <c r="H16" s="9">
        <f t="shared" si="3"/>
        <v>1.9280752731040645</v>
      </c>
      <c r="L16" s="12" t="s">
        <v>8</v>
      </c>
      <c r="M16" s="13">
        <v>134.6</v>
      </c>
      <c r="O16" s="15">
        <f t="shared" si="0"/>
        <v>1997</v>
      </c>
      <c r="P16" s="16">
        <v>27426</v>
      </c>
    </row>
    <row r="17" spans="1:16" x14ac:dyDescent="0.2">
      <c r="A17" s="8">
        <f t="shared" si="4"/>
        <v>1999</v>
      </c>
      <c r="B17" s="9">
        <f t="shared" si="1"/>
        <v>1.9161034088607827</v>
      </c>
      <c r="C17" s="9">
        <f>$J$6/AVERAGEIF($L$4:$L$377,A17,$M$4:$M$377)</f>
        <v>1.5692587623192757</v>
      </c>
      <c r="D17" s="9">
        <f t="shared" ca="1" si="2"/>
        <v>1.5844387436394463</v>
      </c>
      <c r="E17" s="9">
        <f t="shared" ca="1" si="2"/>
        <v>1.6150939614887478</v>
      </c>
      <c r="F17" s="9">
        <f>VLOOKUP($A$39,$O$4:$P$40,2,FALSE)/VLOOKUP($A17,$O$4:$P$40,2,FALSE)</f>
        <v>1.7755258970838048</v>
      </c>
      <c r="G17" s="9">
        <f t="shared" si="3"/>
        <v>1.7923507432499473</v>
      </c>
      <c r="H17" s="9">
        <f t="shared" si="3"/>
        <v>1.8263290919303432</v>
      </c>
      <c r="L17" s="12" t="s">
        <v>8</v>
      </c>
      <c r="M17" s="13">
        <v>134.80000000000001</v>
      </c>
      <c r="O17" s="15">
        <f t="shared" si="0"/>
        <v>1998</v>
      </c>
      <c r="P17" s="16">
        <v>28861.439999999999</v>
      </c>
    </row>
    <row r="18" spans="1:16" x14ac:dyDescent="0.2">
      <c r="A18" s="8">
        <f t="shared" si="4"/>
        <v>2000</v>
      </c>
      <c r="B18" s="9">
        <f t="shared" si="1"/>
        <v>1.8602945717094976</v>
      </c>
      <c r="C18" s="9">
        <f>$J$6/AVERAGEIF($L$4:$L$377,A18,$M$4:$M$377)</f>
        <v>1.517998132017035</v>
      </c>
      <c r="D18" s="9">
        <f t="shared" ca="1" si="2"/>
        <v>1.5327608924650773</v>
      </c>
      <c r="E18" s="9">
        <f t="shared" ca="1" si="2"/>
        <v>1.5625770588408929</v>
      </c>
      <c r="F18" s="9">
        <f>VLOOKUP($A$39,$O$4:$P$40,2,FALSE)/VLOOKUP($A18,$O$4:$P$40,2,FALSE)</f>
        <v>1.6824846166142431</v>
      </c>
      <c r="G18" s="9">
        <f t="shared" si="3"/>
        <v>1.6989174340197892</v>
      </c>
      <c r="H18" s="9">
        <f t="shared" si="3"/>
        <v>1.7321084618512905</v>
      </c>
      <c r="L18" s="12" t="s">
        <v>8</v>
      </c>
      <c r="M18" s="13">
        <v>135</v>
      </c>
      <c r="O18" s="15">
        <f t="shared" si="0"/>
        <v>1999</v>
      </c>
      <c r="P18" s="16">
        <v>30469.84</v>
      </c>
    </row>
    <row r="19" spans="1:16" x14ac:dyDescent="0.2">
      <c r="A19" s="8">
        <f t="shared" si="4"/>
        <v>2001</v>
      </c>
      <c r="B19" s="9">
        <f t="shared" si="1"/>
        <v>1.806111234669415</v>
      </c>
      <c r="C19" s="9">
        <f>$J$6/AVERAGEIF($L$4:$L$377,A19,$M$4:$M$377)</f>
        <v>1.4762760448042174</v>
      </c>
      <c r="D19" s="9">
        <f t="shared" ca="1" si="2"/>
        <v>1.4908083187907823</v>
      </c>
      <c r="E19" s="9">
        <f t="shared" ca="1" si="2"/>
        <v>1.5201570607698009</v>
      </c>
      <c r="F19" s="9">
        <f>VLOOKUP($A$39,$O$4:$P$40,2,FALSE)/VLOOKUP($A19,$O$4:$P$40,2,FALSE)</f>
        <v>1.6432817405546214</v>
      </c>
      <c r="G19" s="9">
        <f t="shared" si="3"/>
        <v>1.6595513915750537</v>
      </c>
      <c r="H19" s="9">
        <f t="shared" si="3"/>
        <v>1.6924083220874115</v>
      </c>
      <c r="L19" s="12" t="s">
        <v>8</v>
      </c>
      <c r="M19" s="13">
        <v>135.19999999999999</v>
      </c>
      <c r="O19" s="15">
        <f t="shared" si="0"/>
        <v>2000</v>
      </c>
      <c r="P19" s="16">
        <v>32154.82</v>
      </c>
    </row>
    <row r="20" spans="1:16" x14ac:dyDescent="0.2">
      <c r="A20" s="8">
        <f t="shared" si="4"/>
        <v>2002</v>
      </c>
      <c r="B20" s="9">
        <f t="shared" si="1"/>
        <v>1.7535060530771018</v>
      </c>
      <c r="C20" s="9">
        <f>$J$6/AVERAGEIF($L$4:$L$377,A20,$M$4:$M$377)</f>
        <v>1.4532273986564745</v>
      </c>
      <c r="D20" s="9">
        <f t="shared" ca="1" si="2"/>
        <v>1.4674370989509253</v>
      </c>
      <c r="E20" s="9">
        <f t="shared" ca="1" si="2"/>
        <v>1.4961332833869987</v>
      </c>
      <c r="F20" s="9">
        <f>VLOOKUP($A$39,$O$4:$P$40,2,FALSE)/VLOOKUP($A20,$O$4:$P$40,2,FALSE)</f>
        <v>1.6269651020432101</v>
      </c>
      <c r="G20" s="9">
        <f t="shared" si="3"/>
        <v>1.6428465256178815</v>
      </c>
      <c r="H20" s="9">
        <f t="shared" si="3"/>
        <v>1.6749128913675602</v>
      </c>
      <c r="L20" s="12" t="s">
        <v>8</v>
      </c>
      <c r="M20" s="13">
        <v>135.6</v>
      </c>
      <c r="O20" s="15">
        <f t="shared" si="0"/>
        <v>2001</v>
      </c>
      <c r="P20" s="16">
        <v>32921.919999999998</v>
      </c>
    </row>
    <row r="21" spans="1:16" x14ac:dyDescent="0.2">
      <c r="A21" s="8">
        <f t="shared" si="4"/>
        <v>2003</v>
      </c>
      <c r="B21" s="9">
        <f t="shared" si="1"/>
        <v>1.7024330612399046</v>
      </c>
      <c r="C21" s="9">
        <f>$J$6/AVERAGEIF($L$4:$L$377,A21,$M$4:$M$377)</f>
        <v>1.4209700294450738</v>
      </c>
      <c r="D21" s="9">
        <f t="shared" ca="1" si="2"/>
        <v>1.4348092218036725</v>
      </c>
      <c r="E21" s="9">
        <f t="shared" ca="1" si="2"/>
        <v>1.4627553079367013</v>
      </c>
      <c r="F21" s="9">
        <f>VLOOKUP($A$39,$O$4:$P$40,2,FALSE)/VLOOKUP($A21,$O$4:$P$40,2,FALSE)</f>
        <v>1.5881423574671327</v>
      </c>
      <c r="G21" s="9">
        <f t="shared" si="3"/>
        <v>1.6033182874839216</v>
      </c>
      <c r="H21" s="9">
        <f t="shared" si="3"/>
        <v>1.6339629523119217</v>
      </c>
      <c r="L21" s="12" t="s">
        <v>8</v>
      </c>
      <c r="M21" s="13">
        <v>136</v>
      </c>
      <c r="O21" s="15">
        <f t="shared" si="0"/>
        <v>2002</v>
      </c>
      <c r="P21" s="16">
        <v>33252.089999999997</v>
      </c>
    </row>
    <row r="22" spans="1:16" x14ac:dyDescent="0.2">
      <c r="A22" s="8">
        <f t="shared" si="4"/>
        <v>2004</v>
      </c>
      <c r="B22" s="9">
        <f t="shared" ref="B22:B36" si="5">B23*(1+$B$5)</f>
        <v>1.652847632271752</v>
      </c>
      <c r="C22" s="9">
        <f>$J$6/AVERAGEIF($L$4:$L$377,A22,$M$4:$M$377)</f>
        <v>1.3839192358598782</v>
      </c>
      <c r="D22" s="9">
        <f t="shared" ca="1" si="2"/>
        <v>1.3973043066514292</v>
      </c>
      <c r="E22" s="9">
        <f t="shared" ca="1" si="2"/>
        <v>1.4243337836353003</v>
      </c>
      <c r="F22" s="9">
        <f>VLOOKUP($A$39,$O$4:$P$40,2,FALSE)/VLOOKUP($A22,$O$4:$P$40,2,FALSE)</f>
        <v>1.5175930016788899</v>
      </c>
      <c r="G22" s="9">
        <f t="shared" si="3"/>
        <v>1.5322332414000055</v>
      </c>
      <c r="H22" s="9">
        <f t="shared" si="3"/>
        <v>1.5617936588315624</v>
      </c>
      <c r="L22" s="12" t="s">
        <v>8</v>
      </c>
      <c r="M22" s="13">
        <v>136.19999999999999</v>
      </c>
      <c r="O22" s="15">
        <f t="shared" si="0"/>
        <v>2003</v>
      </c>
      <c r="P22" s="16">
        <v>34064.949999999997</v>
      </c>
    </row>
    <row r="23" spans="1:16" x14ac:dyDescent="0.2">
      <c r="A23" s="8">
        <f t="shared" si="4"/>
        <v>2005</v>
      </c>
      <c r="B23" s="9">
        <f t="shared" si="5"/>
        <v>1.6047064390987884</v>
      </c>
      <c r="C23" s="9">
        <f>$J$6/AVERAGEIF($L$4:$L$377,A23,$M$4:$M$377)</f>
        <v>1.3385070791551097</v>
      </c>
      <c r="D23" s="9">
        <f t="shared" ca="1" si="2"/>
        <v>1.3514738491935538</v>
      </c>
      <c r="E23" s="9">
        <f t="shared" ca="1" si="2"/>
        <v>1.3776595318686964</v>
      </c>
      <c r="F23" s="9">
        <f>VLOOKUP($A$39,$O$4:$P$40,2,FALSE)/VLOOKUP($A23,$O$4:$P$40,2,FALSE)</f>
        <v>1.4640239721115558</v>
      </c>
      <c r="G23" s="9">
        <f t="shared" si="3"/>
        <v>1.4780208715778365</v>
      </c>
      <c r="H23" s="9">
        <f t="shared" si="3"/>
        <v>1.5062824559197041</v>
      </c>
      <c r="L23" s="12" t="s">
        <v>8</v>
      </c>
      <c r="M23" s="13">
        <v>136.6</v>
      </c>
      <c r="O23" s="15">
        <f t="shared" si="0"/>
        <v>2004</v>
      </c>
      <c r="P23" s="16">
        <v>35648.550000000003</v>
      </c>
    </row>
    <row r="24" spans="1:16" x14ac:dyDescent="0.2">
      <c r="A24" s="8">
        <f t="shared" si="4"/>
        <v>2006</v>
      </c>
      <c r="B24" s="9">
        <f t="shared" si="5"/>
        <v>1.5579674166007653</v>
      </c>
      <c r="C24" s="9">
        <f>$J$6/AVERAGEIF($L$4:$L$377,A24,$M$4:$M$377)</f>
        <v>1.2966770038444049</v>
      </c>
      <c r="D24" s="9">
        <f t="shared" ca="1" si="2"/>
        <v>1.3092841337571217</v>
      </c>
      <c r="E24" s="9">
        <f t="shared" ca="1" si="2"/>
        <v>1.3347412140591717</v>
      </c>
      <c r="F24" s="9">
        <f>VLOOKUP($A$39,$O$4:$P$40,2,FALSE)/VLOOKUP($A24,$O$4:$P$40,2,FALSE)</f>
        <v>1.3996899466280788</v>
      </c>
      <c r="G24" s="9">
        <f t="shared" si="3"/>
        <v>1.4130792170933721</v>
      </c>
      <c r="H24" s="9">
        <f t="shared" si="3"/>
        <v>1.4401195218041187</v>
      </c>
      <c r="L24" s="12" t="s">
        <v>8</v>
      </c>
      <c r="M24" s="13">
        <v>137.19999999999999</v>
      </c>
      <c r="O24" s="15">
        <f t="shared" si="0"/>
        <v>2005</v>
      </c>
      <c r="P24" s="16">
        <v>36952.94</v>
      </c>
    </row>
    <row r="25" spans="1:16" x14ac:dyDescent="0.2">
      <c r="A25" s="8">
        <f t="shared" si="4"/>
        <v>2007</v>
      </c>
      <c r="B25" s="9">
        <f t="shared" si="5"/>
        <v>1.5125897248551119</v>
      </c>
      <c r="C25" s="9">
        <f>$J$6/AVERAGEIF($L$4:$L$377,A25,$M$4:$M$377)</f>
        <v>1.2607129912716846</v>
      </c>
      <c r="D25" s="9">
        <f t="shared" ca="1" si="2"/>
        <v>1.2728540151024963</v>
      </c>
      <c r="E25" s="9">
        <f t="shared" ca="1" si="2"/>
        <v>1.2973797496603972</v>
      </c>
      <c r="F25" s="9">
        <f>VLOOKUP($A$39,$O$4:$P$40,2,FALSE)/VLOOKUP($A25,$O$4:$P$40,2,FALSE)</f>
        <v>1.3389270465293319</v>
      </c>
      <c r="G25" s="9">
        <f t="shared" si="3"/>
        <v>1.3520152355373318</v>
      </c>
      <c r="H25" s="9">
        <f t="shared" si="3"/>
        <v>1.3784573853565096</v>
      </c>
      <c r="L25" s="12" t="s">
        <v>8</v>
      </c>
      <c r="M25" s="13">
        <v>137.4</v>
      </c>
      <c r="O25" s="15">
        <f t="shared" si="0"/>
        <v>2006</v>
      </c>
      <c r="P25" s="16">
        <v>38651.410000000003</v>
      </c>
    </row>
    <row r="26" spans="1:16" x14ac:dyDescent="0.2">
      <c r="A26" s="8">
        <f t="shared" si="4"/>
        <v>2008</v>
      </c>
      <c r="B26" s="9">
        <f t="shared" si="5"/>
        <v>1.4685337134515648</v>
      </c>
      <c r="C26" s="9">
        <f>$J$6/AVERAGEIF($L$4:$L$377,A26,$M$4:$M$377)</f>
        <v>1.2141023830811688</v>
      </c>
      <c r="D26" s="9">
        <f t="shared" ca="1" si="2"/>
        <v>1.2262867278950393</v>
      </c>
      <c r="E26" s="9">
        <f t="shared" ca="1" si="2"/>
        <v>1.250895172335966</v>
      </c>
      <c r="F26" s="9">
        <f>VLOOKUP($A$39,$O$4:$P$40,2,FALSE)/VLOOKUP($A26,$O$4:$P$40,2,FALSE)</f>
        <v>1.3088189007999762</v>
      </c>
      <c r="G26" s="9">
        <f t="shared" si="3"/>
        <v>1.3221074909589015</v>
      </c>
      <c r="H26" s="9">
        <f t="shared" si="3"/>
        <v>1.3489443065922482</v>
      </c>
      <c r="L26" s="12" t="s">
        <v>8</v>
      </c>
      <c r="M26" s="13">
        <v>137.80000000000001</v>
      </c>
      <c r="O26" s="15">
        <f t="shared" si="0"/>
        <v>2007</v>
      </c>
      <c r="P26" s="16">
        <v>40405.480000000003</v>
      </c>
    </row>
    <row r="27" spans="1:16" x14ac:dyDescent="0.2">
      <c r="A27" s="8">
        <f t="shared" si="4"/>
        <v>2009</v>
      </c>
      <c r="B27" s="9">
        <f t="shared" si="5"/>
        <v>1.4257608868461793</v>
      </c>
      <c r="C27" s="9">
        <f>$J$6/AVERAGEIF($L$4:$L$377,A27,$M$4:$M$377)</f>
        <v>1.2184344813870491</v>
      </c>
      <c r="D27" s="9">
        <f t="shared" ca="1" si="2"/>
        <v>1.2304222220463463</v>
      </c>
      <c r="E27" s="9">
        <f t="shared" ca="1" si="2"/>
        <v>1.2546301211178883</v>
      </c>
      <c r="F27" s="9">
        <f>VLOOKUP($A$39,$O$4:$P$40,2,FALSE)/VLOOKUP($A27,$O$4:$P$40,2,FALSE)</f>
        <v>1.328859015892518</v>
      </c>
      <c r="G27" s="9">
        <f t="shared" si="3"/>
        <v>1.3418407816673459</v>
      </c>
      <c r="H27" s="9">
        <f t="shared" si="3"/>
        <v>1.3680560604524932</v>
      </c>
      <c r="L27" s="12" t="s">
        <v>8</v>
      </c>
      <c r="M27" s="13">
        <v>137.9</v>
      </c>
      <c r="O27" s="15">
        <f t="shared" si="0"/>
        <v>2008</v>
      </c>
      <c r="P27" s="16">
        <v>41334.97</v>
      </c>
    </row>
    <row r="28" spans="1:16" x14ac:dyDescent="0.2">
      <c r="A28" s="8">
        <f t="shared" si="4"/>
        <v>2010</v>
      </c>
      <c r="B28" s="9">
        <f t="shared" si="5"/>
        <v>1.3842338707244459</v>
      </c>
      <c r="C28" s="9">
        <f>$J$6/AVERAGEIF($L$4:$L$377,A28,$M$4:$M$377)</f>
        <v>1.1987740659296984</v>
      </c>
      <c r="D28" s="9">
        <f t="shared" ca="1" si="2"/>
        <v>1.2103949535770993</v>
      </c>
      <c r="E28" s="9">
        <f t="shared" ca="1" si="2"/>
        <v>1.2338644346248484</v>
      </c>
      <c r="F28" s="9">
        <f>VLOOKUP($A$39,$O$4:$P$40,2,FALSE)/VLOOKUP($A28,$O$4:$P$40,2,FALSE)</f>
        <v>1.2981765774827991</v>
      </c>
      <c r="G28" s="9">
        <f t="shared" si="3"/>
        <v>1.3107639392573709</v>
      </c>
      <c r="H28" s="9">
        <f t="shared" si="3"/>
        <v>1.3361827871366672</v>
      </c>
      <c r="L28" s="12" t="s">
        <v>9</v>
      </c>
      <c r="M28" s="13">
        <v>138.1</v>
      </c>
      <c r="O28" s="15">
        <f t="shared" si="0"/>
        <v>2009</v>
      </c>
      <c r="P28" s="16">
        <v>40711.61</v>
      </c>
    </row>
    <row r="29" spans="1:16" x14ac:dyDescent="0.2">
      <c r="A29" s="8">
        <f t="shared" si="4"/>
        <v>2011</v>
      </c>
      <c r="B29" s="9">
        <f t="shared" si="5"/>
        <v>1.3439163793441222</v>
      </c>
      <c r="C29" s="9">
        <f>$J$6/AVERAGEIF($L$4:$L$377,A29,$M$4:$M$377)</f>
        <v>1.1620887647400966</v>
      </c>
      <c r="D29" s="9">
        <f t="shared" ca="1" si="2"/>
        <v>1.1734740523874536</v>
      </c>
      <c r="E29" s="9">
        <f t="shared" ca="1" si="2"/>
        <v>1.1964690460811218</v>
      </c>
      <c r="F29" s="9">
        <f>VLOOKUP($A$39,$O$4:$P$40,2,FALSE)/VLOOKUP($A29,$O$4:$P$40,2,FALSE)</f>
        <v>1.2587361774571708</v>
      </c>
      <c r="G29" s="9">
        <f t="shared" si="3"/>
        <v>1.2709423939648068</v>
      </c>
      <c r="H29" s="9">
        <f t="shared" si="3"/>
        <v>1.2955958704534583</v>
      </c>
      <c r="L29" s="12" t="s">
        <v>9</v>
      </c>
      <c r="M29" s="13">
        <v>138.6</v>
      </c>
      <c r="O29" s="15">
        <f t="shared" si="0"/>
        <v>2010</v>
      </c>
      <c r="P29" s="16">
        <v>41673.83</v>
      </c>
    </row>
    <row r="30" spans="1:16" x14ac:dyDescent="0.2">
      <c r="A30" s="8">
        <f t="shared" si="4"/>
        <v>2012</v>
      </c>
      <c r="B30" s="9">
        <f t="shared" si="5"/>
        <v>1.3047731838292449</v>
      </c>
      <c r="C30" s="9">
        <f>$J$6/AVERAGEIF($L$4:$L$377,A30,$M$4:$M$377)</f>
        <v>1.1385287647357092</v>
      </c>
      <c r="D30" s="9">
        <f t="shared" ca="1" si="2"/>
        <v>1.1497496846834105</v>
      </c>
      <c r="E30" s="9">
        <f t="shared" ca="1" si="2"/>
        <v>1.1724123605262851</v>
      </c>
      <c r="F30" s="9">
        <f>VLOOKUP($A$39,$O$4:$P$40,2,FALSE)/VLOOKUP($A30,$O$4:$P$40,2,FALSE)</f>
        <v>1.2206216507636107</v>
      </c>
      <c r="G30" s="9">
        <f t="shared" si="3"/>
        <v>1.2326738244325692</v>
      </c>
      <c r="H30" s="9">
        <f t="shared" si="3"/>
        <v>1.2570109524110507</v>
      </c>
      <c r="L30" s="12" t="s">
        <v>9</v>
      </c>
      <c r="M30" s="13">
        <v>139.30000000000001</v>
      </c>
      <c r="O30" s="15">
        <f t="shared" si="0"/>
        <v>2011</v>
      </c>
      <c r="P30" s="16">
        <v>42979.61</v>
      </c>
    </row>
    <row r="31" spans="1:16" x14ac:dyDescent="0.2">
      <c r="A31" s="8">
        <f t="shared" si="4"/>
        <v>2013</v>
      </c>
      <c r="B31" s="9">
        <f t="shared" si="5"/>
        <v>1.2667700813876164</v>
      </c>
      <c r="C31" s="9">
        <f>$J$6/AVERAGEIF($L$4:$L$377,A31,$M$4:$M$377)</f>
        <v>1.1220919947701384</v>
      </c>
      <c r="D31" s="9">
        <f t="shared" ca="1" si="2"/>
        <v>1.1331337921437266</v>
      </c>
      <c r="E31" s="9">
        <f t="shared" ca="1" si="2"/>
        <v>1.1554379611774168</v>
      </c>
      <c r="F31" s="9">
        <f>VLOOKUP($A$39,$O$4:$P$40,2,FALSE)/VLOOKUP($A31,$O$4:$P$40,2,FALSE)</f>
        <v>1.2052173668958583</v>
      </c>
      <c r="G31" s="9">
        <f t="shared" si="3"/>
        <v>1.216856398924071</v>
      </c>
      <c r="H31" s="9">
        <f t="shared" si="3"/>
        <v>1.2403594173710888</v>
      </c>
      <c r="L31" s="12" t="s">
        <v>9</v>
      </c>
      <c r="M31" s="13">
        <v>139.5</v>
      </c>
      <c r="O31" s="15">
        <f t="shared" si="0"/>
        <v>2012</v>
      </c>
      <c r="P31" s="16">
        <v>44321.67</v>
      </c>
    </row>
    <row r="32" spans="1:16" x14ac:dyDescent="0.2">
      <c r="A32" s="8">
        <f t="shared" si="4"/>
        <v>2014</v>
      </c>
      <c r="B32" s="9">
        <f t="shared" si="5"/>
        <v>1.2298738654248702</v>
      </c>
      <c r="C32" s="9">
        <f>$J$6/AVERAGEIF($L$4:$L$377,A32,$M$4:$M$377)</f>
        <v>1.104179737358818</v>
      </c>
      <c r="D32" s="9">
        <f t="shared" ca="1" si="2"/>
        <v>1.1152084516845133</v>
      </c>
      <c r="E32" s="9">
        <f t="shared" ca="1" si="2"/>
        <v>1.1374837065633152</v>
      </c>
      <c r="F32" s="9">
        <f>VLOOKUP($A$39,$O$4:$P$40,2,FALSE)/VLOOKUP($A32,$O$4:$P$40,2,FALSE)</f>
        <v>1.1639032028212504</v>
      </c>
      <c r="G32" s="9">
        <f t="shared" si="3"/>
        <v>1.1751509223508918</v>
      </c>
      <c r="H32" s="9">
        <f t="shared" si="3"/>
        <v>1.1978688021945563</v>
      </c>
      <c r="L32" s="12" t="s">
        <v>9</v>
      </c>
      <c r="M32" s="13">
        <v>139.69999999999999</v>
      </c>
      <c r="O32" s="15">
        <f t="shared" si="0"/>
        <v>2013</v>
      </c>
      <c r="P32" s="16">
        <v>44888.160000000003</v>
      </c>
    </row>
    <row r="33" spans="1:16" x14ac:dyDescent="0.2">
      <c r="A33" s="8">
        <f t="shared" si="4"/>
        <v>2015</v>
      </c>
      <c r="B33" s="9">
        <f t="shared" si="5"/>
        <v>1.1940522965290001</v>
      </c>
      <c r="C33" s="9">
        <f>$J$6/AVERAGEIF($L$4:$L$377,A33,$M$4:$M$377)</f>
        <v>1.1028714325695343</v>
      </c>
      <c r="D33" s="9">
        <f t="shared" ca="1" si="2"/>
        <v>1.1137627439400977</v>
      </c>
      <c r="E33" s="9">
        <f t="shared" ca="1" si="2"/>
        <v>1.1357586497447627</v>
      </c>
      <c r="F33" s="9">
        <f>VLOOKUP($A$39,$O$4:$P$40,2,FALSE)/VLOOKUP($A33,$O$4:$P$40,2,FALSE)</f>
        <v>1.1247719529641489</v>
      </c>
      <c r="G33" s="9">
        <f t="shared" si="3"/>
        <v>1.1358939921832212</v>
      </c>
      <c r="H33" s="9">
        <f t="shared" si="3"/>
        <v>1.1583530863530882</v>
      </c>
      <c r="L33" s="12" t="s">
        <v>9</v>
      </c>
      <c r="M33" s="13">
        <v>140.19999999999999</v>
      </c>
      <c r="O33" s="15">
        <f t="shared" si="0"/>
        <v>2014</v>
      </c>
      <c r="P33" s="16">
        <v>46481.52</v>
      </c>
    </row>
    <row r="34" spans="1:16" x14ac:dyDescent="0.2">
      <c r="A34" s="8">
        <f t="shared" si="4"/>
        <v>2016</v>
      </c>
      <c r="B34" s="9">
        <f t="shared" si="5"/>
        <v>1.1592740743000001</v>
      </c>
      <c r="C34" s="9">
        <f>$J$6/AVERAGEIF($L$4:$L$377,A34,$M$4:$M$377)</f>
        <v>1.0891311370563244</v>
      </c>
      <c r="D34" s="9">
        <f t="shared" ca="1" si="2"/>
        <v>1.0997952902332602</v>
      </c>
      <c r="E34" s="9">
        <f t="shared" ca="1" si="2"/>
        <v>1.1213317942493486</v>
      </c>
      <c r="F34" s="9">
        <f>VLOOKUP($A$39,$O$4:$P$40,2,FALSE)/VLOOKUP($A34,$O$4:$P$40,2,FALSE)</f>
        <v>1.1122039219072346</v>
      </c>
      <c r="G34" s="9">
        <f t="shared" si="3"/>
        <v>1.1229547084933504</v>
      </c>
      <c r="H34" s="9">
        <f t="shared" si="3"/>
        <v>1.1446637767658587</v>
      </c>
      <c r="L34" s="12" t="s">
        <v>9</v>
      </c>
      <c r="M34" s="13">
        <v>140.5</v>
      </c>
      <c r="O34" s="15">
        <f t="shared" si="0"/>
        <v>2015</v>
      </c>
      <c r="P34" s="16">
        <v>48098.63</v>
      </c>
    </row>
    <row r="35" spans="1:16" x14ac:dyDescent="0.2">
      <c r="A35" s="8">
        <f t="shared" si="4"/>
        <v>2017</v>
      </c>
      <c r="B35" s="9">
        <f t="shared" si="5"/>
        <v>1.1255088100000001</v>
      </c>
      <c r="C35" s="9">
        <f>$J$6/AVERAGEIF($L$4:$L$377,A35,$M$4:$M$377)</f>
        <v>1.0664153176935749</v>
      </c>
      <c r="D35" s="9">
        <f t="shared" ca="1" si="2"/>
        <v>1.0768252008044155</v>
      </c>
      <c r="E35" s="9">
        <f t="shared" ca="1" si="2"/>
        <v>1.097849458866577</v>
      </c>
      <c r="F35" s="9">
        <f>VLOOKUP($A$39,$O$4:$P$40,2,FALSE)/VLOOKUP($A35,$O$4:$P$40,2,FALSE)</f>
        <v>1.0750786586115904</v>
      </c>
      <c r="G35" s="9">
        <f t="shared" si="3"/>
        <v>1.085453413625417</v>
      </c>
      <c r="H35" s="9">
        <f t="shared" si="3"/>
        <v>1.1064029236530704</v>
      </c>
      <c r="L35" s="12" t="s">
        <v>9</v>
      </c>
      <c r="M35" s="13">
        <v>140.9</v>
      </c>
      <c r="O35" s="15">
        <f t="shared" si="0"/>
        <v>2016</v>
      </c>
      <c r="P35" s="16">
        <v>48642.15</v>
      </c>
    </row>
    <row r="36" spans="1:16" x14ac:dyDescent="0.2">
      <c r="A36" s="8">
        <f t="shared" si="4"/>
        <v>2018</v>
      </c>
      <c r="B36" s="9">
        <f t="shared" si="5"/>
        <v>1.092727</v>
      </c>
      <c r="C36" s="9">
        <f>$J$6/AVERAGEIF($L$4:$L$377,A36,$M$4:$M$377)</f>
        <v>1.0409883110840605</v>
      </c>
      <c r="D36" s="9">
        <f t="shared" ca="1" si="2"/>
        <v>1.0512129031080875</v>
      </c>
      <c r="E36" s="9">
        <f t="shared" ca="1" si="2"/>
        <v>1.0718640871561413</v>
      </c>
      <c r="F36" s="9">
        <f>VLOOKUP($A$39,$O$4:$P$40,2,FALSE)/VLOOKUP($A36,$O$4:$P$40,2,FALSE)</f>
        <v>1.0374755013826615</v>
      </c>
      <c r="G36" s="9">
        <f t="shared" si="3"/>
        <v>1.0474755013826615</v>
      </c>
      <c r="H36" s="9">
        <f t="shared" si="3"/>
        <v>1.0676755013826618</v>
      </c>
      <c r="L36" s="12" t="s">
        <v>9</v>
      </c>
      <c r="M36" s="13">
        <v>141.30000000000001</v>
      </c>
      <c r="O36" s="15">
        <f t="shared" si="0"/>
        <v>2017</v>
      </c>
      <c r="P36" s="16">
        <v>50321.89</v>
      </c>
    </row>
    <row r="37" spans="1:16" x14ac:dyDescent="0.2">
      <c r="A37" s="8">
        <f t="shared" si="4"/>
        <v>2019</v>
      </c>
      <c r="B37" s="9">
        <f>B38*(1+$B$5)</f>
        <v>1.0609</v>
      </c>
      <c r="C37" s="9">
        <f>$J$6/AVERAGEIF($L$4:$L$377,A37,$M$4:$M$377)</f>
        <v>1.0224592024026946</v>
      </c>
      <c r="D37" s="9">
        <f t="shared" ca="1" si="2"/>
        <v>1.0325592024026946</v>
      </c>
      <c r="E37" s="9">
        <f t="shared" ca="1" si="2"/>
        <v>1.0529592024026946</v>
      </c>
      <c r="F37" s="9">
        <f>VLOOKUP($A$39,$O$4:$P$40,2,FALSE)/VLOOKUP($A37,$O$4:$P$40,2,FALSE)</f>
        <v>1</v>
      </c>
      <c r="G37" s="9">
        <f t="shared" si="3"/>
        <v>1.01</v>
      </c>
      <c r="H37" s="9">
        <f t="shared" si="3"/>
        <v>1.0302</v>
      </c>
      <c r="L37" s="12" t="s">
        <v>9</v>
      </c>
      <c r="M37" s="13">
        <v>141.80000000000001</v>
      </c>
      <c r="O37" s="15">
        <f t="shared" si="0"/>
        <v>2018</v>
      </c>
      <c r="P37" s="16">
        <v>52145.8</v>
      </c>
    </row>
    <row r="38" spans="1:16" x14ac:dyDescent="0.2">
      <c r="A38" s="8">
        <f t="shared" si="4"/>
        <v>2020</v>
      </c>
      <c r="B38" s="9">
        <f>B39*(1+$B$5)</f>
        <v>1.03</v>
      </c>
      <c r="C38" s="9">
        <f>$J$6/AVERAGEIF($L$4:$L$377,A38,$M$4:$M$377)</f>
        <v>1.01</v>
      </c>
      <c r="D38" s="9">
        <f>C39*(C38/C39+D$5)</f>
        <v>1.02</v>
      </c>
      <c r="E38" s="9">
        <f>D39*(D38/D39+E$5)</f>
        <v>1.04</v>
      </c>
      <c r="F38" s="9">
        <f>VLOOKUP($A$39,$O$4:$P$40,2,FALSE)/VLOOKUP($A38,$O$4:$P$40,2,FALSE)</f>
        <v>1</v>
      </c>
      <c r="G38" s="9">
        <f>F39*(F38/F39+G$5)</f>
        <v>1.01</v>
      </c>
      <c r="H38" s="9">
        <f>G39*(G38/G39+H$5)</f>
        <v>1.03</v>
      </c>
      <c r="L38" s="12" t="s">
        <v>9</v>
      </c>
      <c r="M38" s="13">
        <v>142</v>
      </c>
      <c r="O38" s="15">
        <f t="shared" si="0"/>
        <v>2019</v>
      </c>
      <c r="P38" s="16">
        <v>54099.99</v>
      </c>
    </row>
    <row r="39" spans="1:16" x14ac:dyDescent="0.2">
      <c r="A39" s="8">
        <f t="shared" si="4"/>
        <v>2021</v>
      </c>
      <c r="B39" s="10">
        <v>1</v>
      </c>
      <c r="C39" s="10">
        <v>1</v>
      </c>
      <c r="D39" s="10">
        <v>1</v>
      </c>
      <c r="E39" s="10">
        <v>1</v>
      </c>
      <c r="F39" s="9">
        <f>VLOOKUP($A$39,$O$4:$P$40,2,FALSE)/VLOOKUP($A39,$O$4:$P$40,2,FALSE)</f>
        <v>1</v>
      </c>
      <c r="G39" s="10">
        <v>1</v>
      </c>
      <c r="H39" s="10">
        <v>1</v>
      </c>
      <c r="L39" s="12" t="s">
        <v>9</v>
      </c>
      <c r="M39" s="13">
        <v>141.9</v>
      </c>
      <c r="O39" s="15">
        <f t="shared" si="0"/>
        <v>2020</v>
      </c>
      <c r="P39" s="16">
        <f>P38*(1+Q38)</f>
        <v>54099.99</v>
      </c>
    </row>
    <row r="40" spans="1:16" x14ac:dyDescent="0.2">
      <c r="L40" s="12" t="s">
        <v>10</v>
      </c>
      <c r="M40" s="13">
        <v>142.6</v>
      </c>
      <c r="O40" s="15">
        <f t="shared" si="0"/>
        <v>2021</v>
      </c>
      <c r="P40" s="16">
        <f>P39*(1+Q39)</f>
        <v>54099.99</v>
      </c>
    </row>
    <row r="41" spans="1:16" x14ac:dyDescent="0.2">
      <c r="L41" s="12" t="s">
        <v>10</v>
      </c>
      <c r="M41" s="13">
        <v>143.1</v>
      </c>
    </row>
    <row r="42" spans="1:16" x14ac:dyDescent="0.2">
      <c r="L42" s="12" t="s">
        <v>10</v>
      </c>
      <c r="M42" s="13">
        <v>143.6</v>
      </c>
    </row>
    <row r="43" spans="1:16" x14ac:dyDescent="0.2">
      <c r="L43" s="12" t="s">
        <v>10</v>
      </c>
      <c r="M43" s="13">
        <v>144</v>
      </c>
    </row>
    <row r="44" spans="1:16" x14ac:dyDescent="0.2">
      <c r="L44" s="12" t="s">
        <v>10</v>
      </c>
      <c r="M44" s="13">
        <v>144.19999999999999</v>
      </c>
    </row>
    <row r="45" spans="1:16" x14ac:dyDescent="0.2">
      <c r="L45" s="12" t="s">
        <v>10</v>
      </c>
      <c r="M45" s="13">
        <v>144.4</v>
      </c>
    </row>
    <row r="46" spans="1:16" x14ac:dyDescent="0.2">
      <c r="L46" s="12" t="s">
        <v>10</v>
      </c>
      <c r="M46" s="13">
        <v>144.4</v>
      </c>
    </row>
    <row r="47" spans="1:16" x14ac:dyDescent="0.2">
      <c r="L47" s="12" t="s">
        <v>10</v>
      </c>
      <c r="M47" s="13">
        <v>144.80000000000001</v>
      </c>
    </row>
    <row r="48" spans="1:16" x14ac:dyDescent="0.2">
      <c r="L48" s="12" t="s">
        <v>10</v>
      </c>
      <c r="M48" s="13">
        <v>145.1</v>
      </c>
    </row>
    <row r="49" spans="12:13" x14ac:dyDescent="0.2">
      <c r="L49" s="12" t="s">
        <v>10</v>
      </c>
      <c r="M49" s="13">
        <v>145.69999999999999</v>
      </c>
    </row>
    <row r="50" spans="12:13" x14ac:dyDescent="0.2">
      <c r="L50" s="12" t="s">
        <v>10</v>
      </c>
      <c r="M50" s="13">
        <v>145.80000000000001</v>
      </c>
    </row>
    <row r="51" spans="12:13" x14ac:dyDescent="0.2">
      <c r="L51" s="12" t="s">
        <v>10</v>
      </c>
      <c r="M51" s="13">
        <v>145.80000000000001</v>
      </c>
    </row>
    <row r="52" spans="12:13" x14ac:dyDescent="0.2">
      <c r="L52" s="12" t="s">
        <v>11</v>
      </c>
      <c r="M52" s="13">
        <v>146.19999999999999</v>
      </c>
    </row>
    <row r="53" spans="12:13" x14ac:dyDescent="0.2">
      <c r="L53" s="12" t="s">
        <v>11</v>
      </c>
      <c r="M53" s="13">
        <v>146.69999999999999</v>
      </c>
    </row>
    <row r="54" spans="12:13" x14ac:dyDescent="0.2">
      <c r="L54" s="12" t="s">
        <v>11</v>
      </c>
      <c r="M54" s="13">
        <v>147.19999999999999</v>
      </c>
    </row>
    <row r="55" spans="12:13" x14ac:dyDescent="0.2">
      <c r="L55" s="12" t="s">
        <v>11</v>
      </c>
      <c r="M55" s="13">
        <v>147.4</v>
      </c>
    </row>
    <row r="56" spans="12:13" x14ac:dyDescent="0.2">
      <c r="L56" s="12" t="s">
        <v>11</v>
      </c>
      <c r="M56" s="13">
        <v>147.5</v>
      </c>
    </row>
    <row r="57" spans="12:13" x14ac:dyDescent="0.2">
      <c r="L57" s="12" t="s">
        <v>11</v>
      </c>
      <c r="M57" s="13">
        <v>148</v>
      </c>
    </row>
    <row r="58" spans="12:13" x14ac:dyDescent="0.2">
      <c r="L58" s="12" t="s">
        <v>11</v>
      </c>
      <c r="M58" s="13">
        <v>148.4</v>
      </c>
    </row>
    <row r="59" spans="12:13" x14ac:dyDescent="0.2">
      <c r="L59" s="12" t="s">
        <v>11</v>
      </c>
      <c r="M59" s="13">
        <v>149</v>
      </c>
    </row>
    <row r="60" spans="12:13" x14ac:dyDescent="0.2">
      <c r="L60" s="12" t="s">
        <v>11</v>
      </c>
      <c r="M60" s="13">
        <v>149.4</v>
      </c>
    </row>
    <row r="61" spans="12:13" x14ac:dyDescent="0.2">
      <c r="L61" s="12" t="s">
        <v>11</v>
      </c>
      <c r="M61" s="13">
        <v>149.5</v>
      </c>
    </row>
    <row r="62" spans="12:13" x14ac:dyDescent="0.2">
      <c r="L62" s="12" t="s">
        <v>11</v>
      </c>
      <c r="M62" s="13">
        <v>149.69999999999999</v>
      </c>
    </row>
    <row r="63" spans="12:13" x14ac:dyDescent="0.2">
      <c r="L63" s="12" t="s">
        <v>11</v>
      </c>
      <c r="M63" s="13">
        <v>149.69999999999999</v>
      </c>
    </row>
    <row r="64" spans="12:13" x14ac:dyDescent="0.2">
      <c r="L64" s="12" t="s">
        <v>12</v>
      </c>
      <c r="M64" s="13">
        <v>150.30000000000001</v>
      </c>
    </row>
    <row r="65" spans="12:13" x14ac:dyDescent="0.2">
      <c r="L65" s="12" t="s">
        <v>12</v>
      </c>
      <c r="M65" s="13">
        <v>150.9</v>
      </c>
    </row>
    <row r="66" spans="12:13" x14ac:dyDescent="0.2">
      <c r="L66" s="12" t="s">
        <v>12</v>
      </c>
      <c r="M66" s="13">
        <v>151.4</v>
      </c>
    </row>
    <row r="67" spans="12:13" x14ac:dyDescent="0.2">
      <c r="L67" s="12" t="s">
        <v>12</v>
      </c>
      <c r="M67" s="13">
        <v>151.9</v>
      </c>
    </row>
    <row r="68" spans="12:13" x14ac:dyDescent="0.2">
      <c r="L68" s="12" t="s">
        <v>12</v>
      </c>
      <c r="M68" s="13">
        <v>152.19999999999999</v>
      </c>
    </row>
    <row r="69" spans="12:13" x14ac:dyDescent="0.2">
      <c r="L69" s="12" t="s">
        <v>12</v>
      </c>
      <c r="M69" s="13">
        <v>152.5</v>
      </c>
    </row>
    <row r="70" spans="12:13" x14ac:dyDescent="0.2">
      <c r="L70" s="12" t="s">
        <v>12</v>
      </c>
      <c r="M70" s="13">
        <v>152.5</v>
      </c>
    </row>
    <row r="71" spans="12:13" x14ac:dyDescent="0.2">
      <c r="L71" s="12" t="s">
        <v>12</v>
      </c>
      <c r="M71" s="13">
        <v>152.9</v>
      </c>
    </row>
    <row r="72" spans="12:13" x14ac:dyDescent="0.2">
      <c r="L72" s="12" t="s">
        <v>12</v>
      </c>
      <c r="M72" s="13">
        <v>153.19999999999999</v>
      </c>
    </row>
    <row r="73" spans="12:13" x14ac:dyDescent="0.2">
      <c r="L73" s="12" t="s">
        <v>12</v>
      </c>
      <c r="M73" s="13">
        <v>153.69999999999999</v>
      </c>
    </row>
    <row r="74" spans="12:13" x14ac:dyDescent="0.2">
      <c r="L74" s="12" t="s">
        <v>12</v>
      </c>
      <c r="M74" s="13">
        <v>153.6</v>
      </c>
    </row>
    <row r="75" spans="12:13" x14ac:dyDescent="0.2">
      <c r="L75" s="12" t="s">
        <v>12</v>
      </c>
      <c r="M75" s="13">
        <v>153.5</v>
      </c>
    </row>
    <row r="76" spans="12:13" x14ac:dyDescent="0.2">
      <c r="L76" s="12" t="s">
        <v>13</v>
      </c>
      <c r="M76" s="13">
        <v>154.4</v>
      </c>
    </row>
    <row r="77" spans="12:13" x14ac:dyDescent="0.2">
      <c r="L77" s="12" t="s">
        <v>13</v>
      </c>
      <c r="M77" s="13">
        <v>154.9</v>
      </c>
    </row>
    <row r="78" spans="12:13" x14ac:dyDescent="0.2">
      <c r="L78" s="12" t="s">
        <v>13</v>
      </c>
      <c r="M78" s="13">
        <v>155.69999999999999</v>
      </c>
    </row>
    <row r="79" spans="12:13" x14ac:dyDescent="0.2">
      <c r="L79" s="12" t="s">
        <v>13</v>
      </c>
      <c r="M79" s="13">
        <v>156.30000000000001</v>
      </c>
    </row>
    <row r="80" spans="12:13" x14ac:dyDescent="0.2">
      <c r="L80" s="12" t="s">
        <v>13</v>
      </c>
      <c r="M80" s="13">
        <v>156.6</v>
      </c>
    </row>
    <row r="81" spans="12:13" x14ac:dyDescent="0.2">
      <c r="L81" s="12" t="s">
        <v>13</v>
      </c>
      <c r="M81" s="13">
        <v>156.69999999999999</v>
      </c>
    </row>
    <row r="82" spans="12:13" x14ac:dyDescent="0.2">
      <c r="L82" s="12" t="s">
        <v>13</v>
      </c>
      <c r="M82" s="13">
        <v>157</v>
      </c>
    </row>
    <row r="83" spans="12:13" x14ac:dyDescent="0.2">
      <c r="L83" s="12" t="s">
        <v>13</v>
      </c>
      <c r="M83" s="13">
        <v>157.30000000000001</v>
      </c>
    </row>
    <row r="84" spans="12:13" x14ac:dyDescent="0.2">
      <c r="L84" s="12" t="s">
        <v>13</v>
      </c>
      <c r="M84" s="13">
        <v>157.80000000000001</v>
      </c>
    </row>
    <row r="85" spans="12:13" x14ac:dyDescent="0.2">
      <c r="L85" s="12" t="s">
        <v>13</v>
      </c>
      <c r="M85" s="13">
        <v>158.30000000000001</v>
      </c>
    </row>
    <row r="86" spans="12:13" x14ac:dyDescent="0.2">
      <c r="L86" s="12" t="s">
        <v>13</v>
      </c>
      <c r="M86" s="13">
        <v>158.6</v>
      </c>
    </row>
    <row r="87" spans="12:13" x14ac:dyDescent="0.2">
      <c r="L87" s="12" t="s">
        <v>13</v>
      </c>
      <c r="M87" s="13">
        <v>158.6</v>
      </c>
    </row>
    <row r="88" spans="12:13" x14ac:dyDescent="0.2">
      <c r="L88" s="12" t="s">
        <v>14</v>
      </c>
      <c r="M88" s="13">
        <v>159.1</v>
      </c>
    </row>
    <row r="89" spans="12:13" x14ac:dyDescent="0.2">
      <c r="L89" s="12" t="s">
        <v>14</v>
      </c>
      <c r="M89" s="13">
        <v>159.6</v>
      </c>
    </row>
    <row r="90" spans="12:13" x14ac:dyDescent="0.2">
      <c r="L90" s="12" t="s">
        <v>14</v>
      </c>
      <c r="M90" s="13">
        <v>160</v>
      </c>
    </row>
    <row r="91" spans="12:13" x14ac:dyDescent="0.2">
      <c r="L91" s="12" t="s">
        <v>14</v>
      </c>
      <c r="M91" s="13">
        <v>160.19999999999999</v>
      </c>
    </row>
    <row r="92" spans="12:13" x14ac:dyDescent="0.2">
      <c r="L92" s="12" t="s">
        <v>14</v>
      </c>
      <c r="M92" s="13">
        <v>160.1</v>
      </c>
    </row>
    <row r="93" spans="12:13" x14ac:dyDescent="0.2">
      <c r="L93" s="12" t="s">
        <v>14</v>
      </c>
      <c r="M93" s="13">
        <v>160.30000000000001</v>
      </c>
    </row>
    <row r="94" spans="12:13" x14ac:dyDescent="0.2">
      <c r="L94" s="12" t="s">
        <v>14</v>
      </c>
      <c r="M94" s="13">
        <v>160.5</v>
      </c>
    </row>
    <row r="95" spans="12:13" x14ac:dyDescent="0.2">
      <c r="L95" s="12" t="s">
        <v>14</v>
      </c>
      <c r="M95" s="13">
        <v>160.80000000000001</v>
      </c>
    </row>
    <row r="96" spans="12:13" x14ac:dyDescent="0.2">
      <c r="L96" s="12" t="s">
        <v>14</v>
      </c>
      <c r="M96" s="13">
        <v>161.19999999999999</v>
      </c>
    </row>
    <row r="97" spans="12:13" x14ac:dyDescent="0.2">
      <c r="L97" s="12" t="s">
        <v>14</v>
      </c>
      <c r="M97" s="13">
        <v>161.6</v>
      </c>
    </row>
    <row r="98" spans="12:13" x14ac:dyDescent="0.2">
      <c r="L98" s="12" t="s">
        <v>14</v>
      </c>
      <c r="M98" s="13">
        <v>161.5</v>
      </c>
    </row>
    <row r="99" spans="12:13" x14ac:dyDescent="0.2">
      <c r="L99" s="12" t="s">
        <v>14</v>
      </c>
      <c r="M99" s="13">
        <v>161.30000000000001</v>
      </c>
    </row>
    <row r="100" spans="12:13" x14ac:dyDescent="0.2">
      <c r="L100" s="12" t="s">
        <v>15</v>
      </c>
      <c r="M100" s="13">
        <v>161.6</v>
      </c>
    </row>
    <row r="101" spans="12:13" x14ac:dyDescent="0.2">
      <c r="L101" s="12" t="s">
        <v>15</v>
      </c>
      <c r="M101" s="13">
        <v>161.9</v>
      </c>
    </row>
    <row r="102" spans="12:13" x14ac:dyDescent="0.2">
      <c r="L102" s="12" t="s">
        <v>15</v>
      </c>
      <c r="M102" s="13">
        <v>162.19999999999999</v>
      </c>
    </row>
    <row r="103" spans="12:13" x14ac:dyDescent="0.2">
      <c r="L103" s="12" t="s">
        <v>15</v>
      </c>
      <c r="M103" s="13">
        <v>162.5</v>
      </c>
    </row>
    <row r="104" spans="12:13" x14ac:dyDescent="0.2">
      <c r="L104" s="12" t="s">
        <v>15</v>
      </c>
      <c r="M104" s="13">
        <v>162.80000000000001</v>
      </c>
    </row>
    <row r="105" spans="12:13" x14ac:dyDescent="0.2">
      <c r="L105" s="12" t="s">
        <v>15</v>
      </c>
      <c r="M105" s="13">
        <v>163</v>
      </c>
    </row>
    <row r="106" spans="12:13" x14ac:dyDescent="0.2">
      <c r="L106" s="12" t="s">
        <v>15</v>
      </c>
      <c r="M106" s="13">
        <v>163.19999999999999</v>
      </c>
    </row>
    <row r="107" spans="12:13" x14ac:dyDescent="0.2">
      <c r="L107" s="12" t="s">
        <v>15</v>
      </c>
      <c r="M107" s="13">
        <v>163.4</v>
      </c>
    </row>
    <row r="108" spans="12:13" x14ac:dyDescent="0.2">
      <c r="L108" s="12" t="s">
        <v>15</v>
      </c>
      <c r="M108" s="13">
        <v>163.6</v>
      </c>
    </row>
    <row r="109" spans="12:13" x14ac:dyDescent="0.2">
      <c r="L109" s="12" t="s">
        <v>15</v>
      </c>
      <c r="M109" s="13">
        <v>164</v>
      </c>
    </row>
    <row r="110" spans="12:13" x14ac:dyDescent="0.2">
      <c r="L110" s="12" t="s">
        <v>15</v>
      </c>
      <c r="M110" s="13">
        <v>164</v>
      </c>
    </row>
    <row r="111" spans="12:13" x14ac:dyDescent="0.2">
      <c r="L111" s="12" t="s">
        <v>15</v>
      </c>
      <c r="M111" s="13">
        <v>163.9</v>
      </c>
    </row>
    <row r="112" spans="12:13" x14ac:dyDescent="0.2">
      <c r="L112" s="12" t="s">
        <v>16</v>
      </c>
      <c r="M112" s="13">
        <v>164.3</v>
      </c>
    </row>
    <row r="113" spans="12:13" x14ac:dyDescent="0.2">
      <c r="L113" s="12" t="s">
        <v>16</v>
      </c>
      <c r="M113" s="13">
        <v>164.5</v>
      </c>
    </row>
    <row r="114" spans="12:13" x14ac:dyDescent="0.2">
      <c r="L114" s="12" t="s">
        <v>16</v>
      </c>
      <c r="M114" s="13">
        <v>165</v>
      </c>
    </row>
    <row r="115" spans="12:13" x14ac:dyDescent="0.2">
      <c r="L115" s="12" t="s">
        <v>16</v>
      </c>
      <c r="M115" s="13">
        <v>166.2</v>
      </c>
    </row>
    <row r="116" spans="12:13" x14ac:dyDescent="0.2">
      <c r="L116" s="12" t="s">
        <v>16</v>
      </c>
      <c r="M116" s="13">
        <v>166.2</v>
      </c>
    </row>
    <row r="117" spans="12:13" x14ac:dyDescent="0.2">
      <c r="L117" s="12" t="s">
        <v>16</v>
      </c>
      <c r="M117" s="13">
        <v>166.2</v>
      </c>
    </row>
    <row r="118" spans="12:13" x14ac:dyDescent="0.2">
      <c r="L118" s="12" t="s">
        <v>16</v>
      </c>
      <c r="M118" s="13">
        <v>166.7</v>
      </c>
    </row>
    <row r="119" spans="12:13" x14ac:dyDescent="0.2">
      <c r="L119" s="12" t="s">
        <v>16</v>
      </c>
      <c r="M119" s="13">
        <v>167.1</v>
      </c>
    </row>
    <row r="120" spans="12:13" x14ac:dyDescent="0.2">
      <c r="L120" s="12" t="s">
        <v>16</v>
      </c>
      <c r="M120" s="13">
        <v>167.9</v>
      </c>
    </row>
    <row r="121" spans="12:13" x14ac:dyDescent="0.2">
      <c r="L121" s="12" t="s">
        <v>16</v>
      </c>
      <c r="M121" s="13">
        <v>168.2</v>
      </c>
    </row>
    <row r="122" spans="12:13" x14ac:dyDescent="0.2">
      <c r="L122" s="12" t="s">
        <v>16</v>
      </c>
      <c r="M122" s="13">
        <v>168.3</v>
      </c>
    </row>
    <row r="123" spans="12:13" x14ac:dyDescent="0.2">
      <c r="L123" s="12" t="s">
        <v>16</v>
      </c>
      <c r="M123" s="13">
        <v>168.3</v>
      </c>
    </row>
    <row r="124" spans="12:13" x14ac:dyDescent="0.2">
      <c r="L124" s="12" t="s">
        <v>17</v>
      </c>
      <c r="M124" s="13">
        <v>168.8</v>
      </c>
    </row>
    <row r="125" spans="12:13" x14ac:dyDescent="0.2">
      <c r="L125" s="12" t="s">
        <v>17</v>
      </c>
      <c r="M125" s="13">
        <v>169.8</v>
      </c>
    </row>
    <row r="126" spans="12:13" x14ac:dyDescent="0.2">
      <c r="L126" s="12" t="s">
        <v>17</v>
      </c>
      <c r="M126" s="13">
        <v>171.2</v>
      </c>
    </row>
    <row r="127" spans="12:13" x14ac:dyDescent="0.2">
      <c r="L127" s="12" t="s">
        <v>17</v>
      </c>
      <c r="M127" s="13">
        <v>171.3</v>
      </c>
    </row>
    <row r="128" spans="12:13" x14ac:dyDescent="0.2">
      <c r="L128" s="12" t="s">
        <v>17</v>
      </c>
      <c r="M128" s="13">
        <v>171.5</v>
      </c>
    </row>
    <row r="129" spans="12:13" x14ac:dyDescent="0.2">
      <c r="L129" s="12" t="s">
        <v>17</v>
      </c>
      <c r="M129" s="13">
        <v>172.4</v>
      </c>
    </row>
    <row r="130" spans="12:13" x14ac:dyDescent="0.2">
      <c r="L130" s="12" t="s">
        <v>17</v>
      </c>
      <c r="M130" s="13">
        <v>172.8</v>
      </c>
    </row>
    <row r="131" spans="12:13" x14ac:dyDescent="0.2">
      <c r="L131" s="12" t="s">
        <v>17</v>
      </c>
      <c r="M131" s="13">
        <v>172.8</v>
      </c>
    </row>
    <row r="132" spans="12:13" x14ac:dyDescent="0.2">
      <c r="L132" s="12" t="s">
        <v>17</v>
      </c>
      <c r="M132" s="13">
        <v>173.7</v>
      </c>
    </row>
    <row r="133" spans="12:13" x14ac:dyDescent="0.2">
      <c r="L133" s="12" t="s">
        <v>17</v>
      </c>
      <c r="M133" s="13">
        <v>174</v>
      </c>
    </row>
    <row r="134" spans="12:13" x14ac:dyDescent="0.2">
      <c r="L134" s="12" t="s">
        <v>17</v>
      </c>
      <c r="M134" s="13">
        <v>174.1</v>
      </c>
    </row>
    <row r="135" spans="12:13" x14ac:dyDescent="0.2">
      <c r="L135" s="12" t="s">
        <v>17</v>
      </c>
      <c r="M135" s="13">
        <v>174</v>
      </c>
    </row>
    <row r="136" spans="12:13" x14ac:dyDescent="0.2">
      <c r="L136" s="12" t="s">
        <v>18</v>
      </c>
      <c r="M136" s="13">
        <v>175.1</v>
      </c>
    </row>
    <row r="137" spans="12:13" x14ac:dyDescent="0.2">
      <c r="L137" s="12" t="s">
        <v>18</v>
      </c>
      <c r="M137" s="13">
        <v>175.8</v>
      </c>
    </row>
    <row r="138" spans="12:13" x14ac:dyDescent="0.2">
      <c r="L138" s="12" t="s">
        <v>18</v>
      </c>
      <c r="M138" s="13">
        <v>176.2</v>
      </c>
    </row>
    <row r="139" spans="12:13" x14ac:dyDescent="0.2">
      <c r="L139" s="12" t="s">
        <v>18</v>
      </c>
      <c r="M139" s="13">
        <v>176.9</v>
      </c>
    </row>
    <row r="140" spans="12:13" x14ac:dyDescent="0.2">
      <c r="L140" s="12" t="s">
        <v>18</v>
      </c>
      <c r="M140" s="13">
        <v>177.7</v>
      </c>
    </row>
    <row r="141" spans="12:13" x14ac:dyDescent="0.2">
      <c r="L141" s="12" t="s">
        <v>18</v>
      </c>
      <c r="M141" s="13">
        <v>178</v>
      </c>
    </row>
    <row r="142" spans="12:13" x14ac:dyDescent="0.2">
      <c r="L142" s="12" t="s">
        <v>18</v>
      </c>
      <c r="M142" s="13">
        <v>177.5</v>
      </c>
    </row>
    <row r="143" spans="12:13" x14ac:dyDescent="0.2">
      <c r="L143" s="12" t="s">
        <v>18</v>
      </c>
      <c r="M143" s="13">
        <v>177.5</v>
      </c>
    </row>
    <row r="144" spans="12:13" x14ac:dyDescent="0.2">
      <c r="L144" s="12" t="s">
        <v>18</v>
      </c>
      <c r="M144" s="13">
        <v>178.3</v>
      </c>
    </row>
    <row r="145" spans="12:13" x14ac:dyDescent="0.2">
      <c r="L145" s="12" t="s">
        <v>18</v>
      </c>
      <c r="M145" s="13">
        <v>177.7</v>
      </c>
    </row>
    <row r="146" spans="12:13" x14ac:dyDescent="0.2">
      <c r="L146" s="12" t="s">
        <v>18</v>
      </c>
      <c r="M146" s="13">
        <v>177.4</v>
      </c>
    </row>
    <row r="147" spans="12:13" x14ac:dyDescent="0.2">
      <c r="L147" s="12" t="s">
        <v>18</v>
      </c>
      <c r="M147" s="13">
        <v>176.7</v>
      </c>
    </row>
    <row r="148" spans="12:13" x14ac:dyDescent="0.2">
      <c r="L148" s="12" t="s">
        <v>19</v>
      </c>
      <c r="M148" s="13">
        <v>177.1</v>
      </c>
    </row>
    <row r="149" spans="12:13" x14ac:dyDescent="0.2">
      <c r="L149" s="12" t="s">
        <v>19</v>
      </c>
      <c r="M149" s="13">
        <v>177.8</v>
      </c>
    </row>
    <row r="150" spans="12:13" x14ac:dyDescent="0.2">
      <c r="L150" s="12" t="s">
        <v>19</v>
      </c>
      <c r="M150" s="13">
        <v>178.8</v>
      </c>
    </row>
    <row r="151" spans="12:13" x14ac:dyDescent="0.2">
      <c r="L151" s="12" t="s">
        <v>19</v>
      </c>
      <c r="M151" s="13">
        <v>179.8</v>
      </c>
    </row>
    <row r="152" spans="12:13" x14ac:dyDescent="0.2">
      <c r="L152" s="12" t="s">
        <v>19</v>
      </c>
      <c r="M152" s="13">
        <v>179.8</v>
      </c>
    </row>
    <row r="153" spans="12:13" x14ac:dyDescent="0.2">
      <c r="L153" s="12" t="s">
        <v>19</v>
      </c>
      <c r="M153" s="13">
        <v>179.9</v>
      </c>
    </row>
    <row r="154" spans="12:13" x14ac:dyDescent="0.2">
      <c r="L154" s="12" t="s">
        <v>19</v>
      </c>
      <c r="M154" s="13">
        <v>180.1</v>
      </c>
    </row>
    <row r="155" spans="12:13" x14ac:dyDescent="0.2">
      <c r="L155" s="12" t="s">
        <v>19</v>
      </c>
      <c r="M155" s="13">
        <v>180.7</v>
      </c>
    </row>
    <row r="156" spans="12:13" x14ac:dyDescent="0.2">
      <c r="L156" s="12" t="s">
        <v>19</v>
      </c>
      <c r="M156" s="13">
        <v>181</v>
      </c>
    </row>
    <row r="157" spans="12:13" x14ac:dyDescent="0.2">
      <c r="L157" s="12" t="s">
        <v>19</v>
      </c>
      <c r="M157" s="13">
        <v>181.3</v>
      </c>
    </row>
    <row r="158" spans="12:13" x14ac:dyDescent="0.2">
      <c r="L158" s="12" t="s">
        <v>19</v>
      </c>
      <c r="M158" s="13">
        <v>181.3</v>
      </c>
    </row>
    <row r="159" spans="12:13" x14ac:dyDescent="0.2">
      <c r="L159" s="12" t="s">
        <v>19</v>
      </c>
      <c r="M159" s="13">
        <v>180.9</v>
      </c>
    </row>
    <row r="160" spans="12:13" x14ac:dyDescent="0.2">
      <c r="L160" s="12" t="s">
        <v>20</v>
      </c>
      <c r="M160" s="13">
        <v>181.7</v>
      </c>
    </row>
    <row r="161" spans="12:13" x14ac:dyDescent="0.2">
      <c r="L161" s="12" t="s">
        <v>20</v>
      </c>
      <c r="M161" s="13">
        <v>183.1</v>
      </c>
    </row>
    <row r="162" spans="12:13" x14ac:dyDescent="0.2">
      <c r="L162" s="12" t="s">
        <v>20</v>
      </c>
      <c r="M162" s="13">
        <v>184.2</v>
      </c>
    </row>
    <row r="163" spans="12:13" x14ac:dyDescent="0.2">
      <c r="L163" s="12" t="s">
        <v>20</v>
      </c>
      <c r="M163" s="13">
        <v>183.8</v>
      </c>
    </row>
    <row r="164" spans="12:13" x14ac:dyDescent="0.2">
      <c r="L164" s="12" t="s">
        <v>20</v>
      </c>
      <c r="M164" s="13">
        <v>183.5</v>
      </c>
    </row>
    <row r="165" spans="12:13" x14ac:dyDescent="0.2">
      <c r="L165" s="12" t="s">
        <v>20</v>
      </c>
      <c r="M165" s="13">
        <v>183.7</v>
      </c>
    </row>
    <row r="166" spans="12:13" x14ac:dyDescent="0.2">
      <c r="L166" s="12" t="s">
        <v>20</v>
      </c>
      <c r="M166" s="13">
        <v>183.9</v>
      </c>
    </row>
    <row r="167" spans="12:13" x14ac:dyDescent="0.2">
      <c r="L167" s="12" t="s">
        <v>20</v>
      </c>
      <c r="M167" s="13">
        <v>184.6</v>
      </c>
    </row>
    <row r="168" spans="12:13" x14ac:dyDescent="0.2">
      <c r="L168" s="12" t="s">
        <v>20</v>
      </c>
      <c r="M168" s="13">
        <v>185.2</v>
      </c>
    </row>
    <row r="169" spans="12:13" x14ac:dyDescent="0.2">
      <c r="L169" s="12" t="s">
        <v>20</v>
      </c>
      <c r="M169" s="13">
        <v>185</v>
      </c>
    </row>
    <row r="170" spans="12:13" x14ac:dyDescent="0.2">
      <c r="L170" s="12" t="s">
        <v>20</v>
      </c>
      <c r="M170" s="13">
        <v>184.5</v>
      </c>
    </row>
    <row r="171" spans="12:13" x14ac:dyDescent="0.2">
      <c r="L171" s="12" t="s">
        <v>20</v>
      </c>
      <c r="M171" s="13">
        <v>184.3</v>
      </c>
    </row>
    <row r="172" spans="12:13" x14ac:dyDescent="0.2">
      <c r="L172" s="12" t="s">
        <v>21</v>
      </c>
      <c r="M172" s="13">
        <v>185.2</v>
      </c>
    </row>
    <row r="173" spans="12:13" x14ac:dyDescent="0.2">
      <c r="L173" s="12" t="s">
        <v>21</v>
      </c>
      <c r="M173" s="13">
        <v>186.2</v>
      </c>
    </row>
    <row r="174" spans="12:13" x14ac:dyDescent="0.2">
      <c r="L174" s="12" t="s">
        <v>21</v>
      </c>
      <c r="M174" s="13">
        <v>187.4</v>
      </c>
    </row>
    <row r="175" spans="12:13" x14ac:dyDescent="0.2">
      <c r="L175" s="12" t="s">
        <v>21</v>
      </c>
      <c r="M175" s="13">
        <v>188</v>
      </c>
    </row>
    <row r="176" spans="12:13" x14ac:dyDescent="0.2">
      <c r="L176" s="12" t="s">
        <v>21</v>
      </c>
      <c r="M176" s="13">
        <v>189.1</v>
      </c>
    </row>
    <row r="177" spans="12:13" x14ac:dyDescent="0.2">
      <c r="L177" s="12" t="s">
        <v>21</v>
      </c>
      <c r="M177" s="13">
        <v>189.7</v>
      </c>
    </row>
    <row r="178" spans="12:13" x14ac:dyDescent="0.2">
      <c r="L178" s="12" t="s">
        <v>21</v>
      </c>
      <c r="M178" s="13">
        <v>189.4</v>
      </c>
    </row>
    <row r="179" spans="12:13" x14ac:dyDescent="0.2">
      <c r="L179" s="12" t="s">
        <v>21</v>
      </c>
      <c r="M179" s="13">
        <v>189.5</v>
      </c>
    </row>
    <row r="180" spans="12:13" x14ac:dyDescent="0.2">
      <c r="L180" s="12" t="s">
        <v>21</v>
      </c>
      <c r="M180" s="13">
        <v>189.9</v>
      </c>
    </row>
    <row r="181" spans="12:13" x14ac:dyDescent="0.2">
      <c r="L181" s="12" t="s">
        <v>21</v>
      </c>
      <c r="M181" s="13">
        <v>190.9</v>
      </c>
    </row>
    <row r="182" spans="12:13" x14ac:dyDescent="0.2">
      <c r="L182" s="12" t="s">
        <v>21</v>
      </c>
      <c r="M182" s="13">
        <v>191</v>
      </c>
    </row>
    <row r="183" spans="12:13" x14ac:dyDescent="0.2">
      <c r="L183" s="12" t="s">
        <v>21</v>
      </c>
      <c r="M183" s="13">
        <v>190.3</v>
      </c>
    </row>
    <row r="184" spans="12:13" x14ac:dyDescent="0.2">
      <c r="L184" s="12" t="s">
        <v>22</v>
      </c>
      <c r="M184" s="13">
        <v>190.7</v>
      </c>
    </row>
    <row r="185" spans="12:13" x14ac:dyDescent="0.2">
      <c r="L185" s="12" t="s">
        <v>22</v>
      </c>
      <c r="M185" s="13">
        <v>191.8</v>
      </c>
    </row>
    <row r="186" spans="12:13" x14ac:dyDescent="0.2">
      <c r="L186" s="12" t="s">
        <v>22</v>
      </c>
      <c r="M186" s="13">
        <v>193.3</v>
      </c>
    </row>
    <row r="187" spans="12:13" x14ac:dyDescent="0.2">
      <c r="L187" s="12" t="s">
        <v>22</v>
      </c>
      <c r="M187" s="13">
        <v>194.6</v>
      </c>
    </row>
    <row r="188" spans="12:13" x14ac:dyDescent="0.2">
      <c r="L188" s="12" t="s">
        <v>22</v>
      </c>
      <c r="M188" s="13">
        <v>194.4</v>
      </c>
    </row>
    <row r="189" spans="12:13" x14ac:dyDescent="0.2">
      <c r="L189" s="12" t="s">
        <v>22</v>
      </c>
      <c r="M189" s="13">
        <v>194.5</v>
      </c>
    </row>
    <row r="190" spans="12:13" x14ac:dyDescent="0.2">
      <c r="L190" s="12" t="s">
        <v>22</v>
      </c>
      <c r="M190" s="13">
        <v>195.4</v>
      </c>
    </row>
    <row r="191" spans="12:13" x14ac:dyDescent="0.2">
      <c r="L191" s="12" t="s">
        <v>22</v>
      </c>
      <c r="M191" s="13">
        <v>196.4</v>
      </c>
    </row>
    <row r="192" spans="12:13" x14ac:dyDescent="0.2">
      <c r="L192" s="12" t="s">
        <v>22</v>
      </c>
      <c r="M192" s="13">
        <v>198.8</v>
      </c>
    </row>
    <row r="193" spans="12:13" x14ac:dyDescent="0.2">
      <c r="L193" s="12" t="s">
        <v>22</v>
      </c>
      <c r="M193" s="13">
        <v>199.2</v>
      </c>
    </row>
    <row r="194" spans="12:13" x14ac:dyDescent="0.2">
      <c r="L194" s="12" t="s">
        <v>22</v>
      </c>
      <c r="M194" s="13">
        <v>197.6</v>
      </c>
    </row>
    <row r="195" spans="12:13" x14ac:dyDescent="0.2">
      <c r="L195" s="12" t="s">
        <v>22</v>
      </c>
      <c r="M195" s="13">
        <v>196.8</v>
      </c>
    </row>
    <row r="196" spans="12:13" x14ac:dyDescent="0.2">
      <c r="L196" s="12" t="s">
        <v>23</v>
      </c>
      <c r="M196" s="13">
        <v>198.3</v>
      </c>
    </row>
    <row r="197" spans="12:13" x14ac:dyDescent="0.2">
      <c r="L197" s="12" t="s">
        <v>23</v>
      </c>
      <c r="M197" s="13">
        <v>198.7</v>
      </c>
    </row>
    <row r="198" spans="12:13" x14ac:dyDescent="0.2">
      <c r="L198" s="12" t="s">
        <v>23</v>
      </c>
      <c r="M198" s="13">
        <v>199.8</v>
      </c>
    </row>
    <row r="199" spans="12:13" x14ac:dyDescent="0.2">
      <c r="L199" s="12" t="s">
        <v>23</v>
      </c>
      <c r="M199" s="13">
        <v>201.5</v>
      </c>
    </row>
    <row r="200" spans="12:13" x14ac:dyDescent="0.2">
      <c r="L200" s="12" t="s">
        <v>23</v>
      </c>
      <c r="M200" s="13">
        <v>202.5</v>
      </c>
    </row>
    <row r="201" spans="12:13" x14ac:dyDescent="0.2">
      <c r="L201" s="12" t="s">
        <v>23</v>
      </c>
      <c r="M201" s="13">
        <v>202.9</v>
      </c>
    </row>
    <row r="202" spans="12:13" x14ac:dyDescent="0.2">
      <c r="L202" s="12" t="s">
        <v>23</v>
      </c>
      <c r="M202" s="13">
        <v>203.5</v>
      </c>
    </row>
    <row r="203" spans="12:13" x14ac:dyDescent="0.2">
      <c r="L203" s="12" t="s">
        <v>23</v>
      </c>
      <c r="M203" s="13">
        <v>203.9</v>
      </c>
    </row>
    <row r="204" spans="12:13" x14ac:dyDescent="0.2">
      <c r="L204" s="12" t="s">
        <v>23</v>
      </c>
      <c r="M204" s="13">
        <v>202.9</v>
      </c>
    </row>
    <row r="205" spans="12:13" x14ac:dyDescent="0.2">
      <c r="L205" s="12" t="s">
        <v>23</v>
      </c>
      <c r="M205" s="13">
        <v>201.8</v>
      </c>
    </row>
    <row r="206" spans="12:13" x14ac:dyDescent="0.2">
      <c r="L206" s="12" t="s">
        <v>23</v>
      </c>
      <c r="M206" s="13">
        <v>201.5</v>
      </c>
    </row>
    <row r="207" spans="12:13" x14ac:dyDescent="0.2">
      <c r="L207" s="12" t="s">
        <v>23</v>
      </c>
      <c r="M207" s="13">
        <v>201.8</v>
      </c>
    </row>
    <row r="208" spans="12:13" x14ac:dyDescent="0.2">
      <c r="L208" s="12" t="s">
        <v>24</v>
      </c>
      <c r="M208" s="14">
        <v>202.416</v>
      </c>
    </row>
    <row r="209" spans="12:13" x14ac:dyDescent="0.2">
      <c r="L209" s="12" t="s">
        <v>24</v>
      </c>
      <c r="M209" s="14">
        <v>203.499</v>
      </c>
    </row>
    <row r="210" spans="12:13" x14ac:dyDescent="0.2">
      <c r="L210" s="12" t="s">
        <v>24</v>
      </c>
      <c r="M210" s="14">
        <v>205.352</v>
      </c>
    </row>
    <row r="211" spans="12:13" x14ac:dyDescent="0.2">
      <c r="L211" s="12" t="s">
        <v>24</v>
      </c>
      <c r="M211" s="14">
        <v>206.68600000000001</v>
      </c>
    </row>
    <row r="212" spans="12:13" x14ac:dyDescent="0.2">
      <c r="L212" s="12" t="s">
        <v>24</v>
      </c>
      <c r="M212" s="14">
        <v>207.94900000000001</v>
      </c>
    </row>
    <row r="213" spans="12:13" x14ac:dyDescent="0.2">
      <c r="L213" s="12" t="s">
        <v>24</v>
      </c>
      <c r="M213" s="14">
        <v>208.352</v>
      </c>
    </row>
    <row r="214" spans="12:13" x14ac:dyDescent="0.2">
      <c r="L214" s="12" t="s">
        <v>24</v>
      </c>
      <c r="M214" s="14">
        <v>208.29900000000001</v>
      </c>
    </row>
    <row r="215" spans="12:13" x14ac:dyDescent="0.2">
      <c r="L215" s="12" t="s">
        <v>24</v>
      </c>
      <c r="M215" s="14">
        <v>207.917</v>
      </c>
    </row>
    <row r="216" spans="12:13" x14ac:dyDescent="0.2">
      <c r="L216" s="12" t="s">
        <v>24</v>
      </c>
      <c r="M216" s="14">
        <v>208.49</v>
      </c>
    </row>
    <row r="217" spans="12:13" x14ac:dyDescent="0.2">
      <c r="L217" s="12" t="s">
        <v>24</v>
      </c>
      <c r="M217" s="14">
        <v>208.93600000000001</v>
      </c>
    </row>
    <row r="218" spans="12:13" x14ac:dyDescent="0.2">
      <c r="L218" s="12" t="s">
        <v>24</v>
      </c>
      <c r="M218" s="14">
        <v>210.17699999999999</v>
      </c>
    </row>
    <row r="219" spans="12:13" x14ac:dyDescent="0.2">
      <c r="L219" s="12" t="s">
        <v>24</v>
      </c>
      <c r="M219" s="14">
        <v>210.036</v>
      </c>
    </row>
    <row r="220" spans="12:13" x14ac:dyDescent="0.2">
      <c r="L220" s="12" t="s">
        <v>25</v>
      </c>
      <c r="M220" s="14">
        <v>211.08</v>
      </c>
    </row>
    <row r="221" spans="12:13" x14ac:dyDescent="0.2">
      <c r="L221" s="12" t="s">
        <v>25</v>
      </c>
      <c r="M221" s="14">
        <v>211.69300000000001</v>
      </c>
    </row>
    <row r="222" spans="12:13" x14ac:dyDescent="0.2">
      <c r="L222" s="12" t="s">
        <v>25</v>
      </c>
      <c r="M222" s="14">
        <v>213.52799999999999</v>
      </c>
    </row>
    <row r="223" spans="12:13" x14ac:dyDescent="0.2">
      <c r="L223" s="12" t="s">
        <v>25</v>
      </c>
      <c r="M223" s="14">
        <v>214.82300000000001</v>
      </c>
    </row>
    <row r="224" spans="12:13" x14ac:dyDescent="0.2">
      <c r="L224" s="12" t="s">
        <v>25</v>
      </c>
      <c r="M224" s="14">
        <v>216.63200000000001</v>
      </c>
    </row>
    <row r="225" spans="12:13" x14ac:dyDescent="0.2">
      <c r="L225" s="12" t="s">
        <v>25</v>
      </c>
      <c r="M225" s="14">
        <v>218.815</v>
      </c>
    </row>
    <row r="226" spans="12:13" x14ac:dyDescent="0.2">
      <c r="L226" s="12" t="s">
        <v>25</v>
      </c>
      <c r="M226" s="14">
        <v>219.964</v>
      </c>
    </row>
    <row r="227" spans="12:13" x14ac:dyDescent="0.2">
      <c r="L227" s="12" t="s">
        <v>25</v>
      </c>
      <c r="M227" s="14">
        <v>219.08600000000001</v>
      </c>
    </row>
    <row r="228" spans="12:13" x14ac:dyDescent="0.2">
      <c r="L228" s="12" t="s">
        <v>25</v>
      </c>
      <c r="M228" s="14">
        <v>218.78299999999999</v>
      </c>
    </row>
    <row r="229" spans="12:13" x14ac:dyDescent="0.2">
      <c r="L229" s="12" t="s">
        <v>25</v>
      </c>
      <c r="M229" s="14">
        <v>216.57300000000001</v>
      </c>
    </row>
    <row r="230" spans="12:13" x14ac:dyDescent="0.2">
      <c r="L230" s="12" t="s">
        <v>25</v>
      </c>
      <c r="M230" s="14">
        <v>212.42500000000001</v>
      </c>
    </row>
    <row r="231" spans="12:13" x14ac:dyDescent="0.2">
      <c r="L231" s="12" t="s">
        <v>25</v>
      </c>
      <c r="M231" s="14">
        <v>210.22800000000001</v>
      </c>
    </row>
    <row r="232" spans="12:13" x14ac:dyDescent="0.2">
      <c r="L232" s="12" t="s">
        <v>26</v>
      </c>
      <c r="M232" s="14">
        <v>211.143</v>
      </c>
    </row>
    <row r="233" spans="12:13" x14ac:dyDescent="0.2">
      <c r="L233" s="12" t="s">
        <v>26</v>
      </c>
      <c r="M233" s="14">
        <v>212.19300000000001</v>
      </c>
    </row>
    <row r="234" spans="12:13" x14ac:dyDescent="0.2">
      <c r="L234" s="12" t="s">
        <v>26</v>
      </c>
      <c r="M234" s="14">
        <v>212.709</v>
      </c>
    </row>
    <row r="235" spans="12:13" x14ac:dyDescent="0.2">
      <c r="L235" s="12" t="s">
        <v>26</v>
      </c>
      <c r="M235" s="14">
        <v>213.24</v>
      </c>
    </row>
    <row r="236" spans="12:13" x14ac:dyDescent="0.2">
      <c r="L236" s="12" t="s">
        <v>26</v>
      </c>
      <c r="M236" s="14">
        <v>213.85599999999999</v>
      </c>
    </row>
    <row r="237" spans="12:13" x14ac:dyDescent="0.2">
      <c r="L237" s="12" t="s">
        <v>26</v>
      </c>
      <c r="M237" s="14">
        <v>215.69300000000001</v>
      </c>
    </row>
    <row r="238" spans="12:13" x14ac:dyDescent="0.2">
      <c r="L238" s="12" t="s">
        <v>26</v>
      </c>
      <c r="M238" s="14">
        <v>215.351</v>
      </c>
    </row>
    <row r="239" spans="12:13" x14ac:dyDescent="0.2">
      <c r="L239" s="12" t="s">
        <v>26</v>
      </c>
      <c r="M239" s="14">
        <v>215.834</v>
      </c>
    </row>
    <row r="240" spans="12:13" x14ac:dyDescent="0.2">
      <c r="L240" s="12" t="s">
        <v>26</v>
      </c>
      <c r="M240" s="14">
        <v>215.96899999999999</v>
      </c>
    </row>
    <row r="241" spans="12:13" x14ac:dyDescent="0.2">
      <c r="L241" s="12" t="s">
        <v>26</v>
      </c>
      <c r="M241" s="14">
        <v>216.17699999999999</v>
      </c>
    </row>
    <row r="242" spans="12:13" x14ac:dyDescent="0.2">
      <c r="L242" s="12" t="s">
        <v>26</v>
      </c>
      <c r="M242" s="14">
        <v>216.33</v>
      </c>
    </row>
    <row r="243" spans="12:13" x14ac:dyDescent="0.2">
      <c r="L243" s="12" t="s">
        <v>26</v>
      </c>
      <c r="M243" s="14">
        <v>215.94900000000001</v>
      </c>
    </row>
    <row r="244" spans="12:13" x14ac:dyDescent="0.2">
      <c r="L244" s="12" t="s">
        <v>27</v>
      </c>
      <c r="M244" s="14">
        <v>216.68700000000001</v>
      </c>
    </row>
    <row r="245" spans="12:13" x14ac:dyDescent="0.2">
      <c r="L245" s="12" t="s">
        <v>27</v>
      </c>
      <c r="M245" s="14">
        <v>216.74100000000001</v>
      </c>
    </row>
    <row r="246" spans="12:13" x14ac:dyDescent="0.2">
      <c r="L246" s="12" t="s">
        <v>27</v>
      </c>
      <c r="M246" s="14">
        <v>217.631</v>
      </c>
    </row>
    <row r="247" spans="12:13" x14ac:dyDescent="0.2">
      <c r="L247" s="12" t="s">
        <v>27</v>
      </c>
      <c r="M247" s="14">
        <v>218.00899999999999</v>
      </c>
    </row>
    <row r="248" spans="12:13" x14ac:dyDescent="0.2">
      <c r="L248" s="12" t="s">
        <v>27</v>
      </c>
      <c r="M248" s="14">
        <v>218.178</v>
      </c>
    </row>
    <row r="249" spans="12:13" x14ac:dyDescent="0.2">
      <c r="L249" s="12" t="s">
        <v>27</v>
      </c>
      <c r="M249" s="14">
        <v>217.965</v>
      </c>
    </row>
    <row r="250" spans="12:13" x14ac:dyDescent="0.2">
      <c r="L250" s="12" t="s">
        <v>27</v>
      </c>
      <c r="M250" s="14">
        <v>218.011</v>
      </c>
    </row>
    <row r="251" spans="12:13" x14ac:dyDescent="0.2">
      <c r="L251" s="12" t="s">
        <v>27</v>
      </c>
      <c r="M251" s="14">
        <v>218.31200000000001</v>
      </c>
    </row>
    <row r="252" spans="12:13" x14ac:dyDescent="0.2">
      <c r="L252" s="12" t="s">
        <v>27</v>
      </c>
      <c r="M252" s="14">
        <v>218.43899999999999</v>
      </c>
    </row>
    <row r="253" spans="12:13" x14ac:dyDescent="0.2">
      <c r="L253" s="12" t="s">
        <v>27</v>
      </c>
      <c r="M253" s="14">
        <v>218.71100000000001</v>
      </c>
    </row>
    <row r="254" spans="12:13" x14ac:dyDescent="0.2">
      <c r="L254" s="12" t="s">
        <v>27</v>
      </c>
      <c r="M254" s="14">
        <v>218.803</v>
      </c>
    </row>
    <row r="255" spans="12:13" x14ac:dyDescent="0.2">
      <c r="L255" s="12" t="s">
        <v>27</v>
      </c>
      <c r="M255" s="14">
        <v>219.179</v>
      </c>
    </row>
    <row r="256" spans="12:13" x14ac:dyDescent="0.2">
      <c r="L256" s="12" t="s">
        <v>28</v>
      </c>
      <c r="M256" s="14">
        <v>220.22300000000001</v>
      </c>
    </row>
    <row r="257" spans="12:13" x14ac:dyDescent="0.2">
      <c r="L257" s="12" t="s">
        <v>28</v>
      </c>
      <c r="M257" s="14">
        <v>221.309</v>
      </c>
    </row>
    <row r="258" spans="12:13" x14ac:dyDescent="0.2">
      <c r="L258" s="12" t="s">
        <v>28</v>
      </c>
      <c r="M258" s="14">
        <v>223.46700000000001</v>
      </c>
    </row>
    <row r="259" spans="12:13" x14ac:dyDescent="0.2">
      <c r="L259" s="12" t="s">
        <v>28</v>
      </c>
      <c r="M259" s="14">
        <v>224.90600000000001</v>
      </c>
    </row>
    <row r="260" spans="12:13" x14ac:dyDescent="0.2">
      <c r="L260" s="12" t="s">
        <v>28</v>
      </c>
      <c r="M260" s="14">
        <v>225.964</v>
      </c>
    </row>
    <row r="261" spans="12:13" x14ac:dyDescent="0.2">
      <c r="L261" s="12" t="s">
        <v>28</v>
      </c>
      <c r="M261" s="14">
        <v>225.72200000000001</v>
      </c>
    </row>
    <row r="262" spans="12:13" x14ac:dyDescent="0.2">
      <c r="L262" s="12" t="s">
        <v>28</v>
      </c>
      <c r="M262" s="14">
        <v>225.922</v>
      </c>
    </row>
    <row r="263" spans="12:13" x14ac:dyDescent="0.2">
      <c r="L263" s="12" t="s">
        <v>28</v>
      </c>
      <c r="M263" s="14">
        <v>226.54499999999999</v>
      </c>
    </row>
    <row r="264" spans="12:13" x14ac:dyDescent="0.2">
      <c r="L264" s="12" t="s">
        <v>28</v>
      </c>
      <c r="M264" s="14">
        <v>226.88900000000001</v>
      </c>
    </row>
    <row r="265" spans="12:13" x14ac:dyDescent="0.2">
      <c r="L265" s="12" t="s">
        <v>28</v>
      </c>
      <c r="M265" s="14">
        <v>226.42099999999999</v>
      </c>
    </row>
    <row r="266" spans="12:13" x14ac:dyDescent="0.2">
      <c r="L266" s="12" t="s">
        <v>28</v>
      </c>
      <c r="M266" s="14">
        <v>226.23</v>
      </c>
    </row>
    <row r="267" spans="12:13" x14ac:dyDescent="0.2">
      <c r="L267" s="12" t="s">
        <v>28</v>
      </c>
      <c r="M267" s="14">
        <v>225.672</v>
      </c>
    </row>
    <row r="268" spans="12:13" x14ac:dyDescent="0.2">
      <c r="L268" s="12" t="s">
        <v>29</v>
      </c>
      <c r="M268" s="14">
        <v>226.66499999999999</v>
      </c>
    </row>
    <row r="269" spans="12:13" x14ac:dyDescent="0.2">
      <c r="L269" s="12" t="s">
        <v>29</v>
      </c>
      <c r="M269" s="14">
        <v>227.66300000000001</v>
      </c>
    </row>
    <row r="270" spans="12:13" x14ac:dyDescent="0.2">
      <c r="L270" s="12" t="s">
        <v>29</v>
      </c>
      <c r="M270" s="14">
        <v>229.392</v>
      </c>
    </row>
    <row r="271" spans="12:13" x14ac:dyDescent="0.2">
      <c r="L271" s="12" t="s">
        <v>29</v>
      </c>
      <c r="M271" s="14">
        <v>230.08500000000001</v>
      </c>
    </row>
    <row r="272" spans="12:13" x14ac:dyDescent="0.2">
      <c r="L272" s="12" t="s">
        <v>29</v>
      </c>
      <c r="M272" s="14">
        <v>229.815</v>
      </c>
    </row>
    <row r="273" spans="12:13" x14ac:dyDescent="0.2">
      <c r="L273" s="12" t="s">
        <v>29</v>
      </c>
      <c r="M273" s="14">
        <v>229.47800000000001</v>
      </c>
    </row>
    <row r="274" spans="12:13" x14ac:dyDescent="0.2">
      <c r="L274" s="12" t="s">
        <v>29</v>
      </c>
      <c r="M274" s="14">
        <v>229.10400000000001</v>
      </c>
    </row>
    <row r="275" spans="12:13" x14ac:dyDescent="0.2">
      <c r="L275" s="12" t="s">
        <v>29</v>
      </c>
      <c r="M275" s="14">
        <v>230.37899999999999</v>
      </c>
    </row>
    <row r="276" spans="12:13" x14ac:dyDescent="0.2">
      <c r="L276" s="12" t="s">
        <v>29</v>
      </c>
      <c r="M276" s="14">
        <v>231.40700000000001</v>
      </c>
    </row>
    <row r="277" spans="12:13" x14ac:dyDescent="0.2">
      <c r="L277" s="12" t="s">
        <v>29</v>
      </c>
      <c r="M277" s="14">
        <v>231.31700000000001</v>
      </c>
    </row>
    <row r="278" spans="12:13" x14ac:dyDescent="0.2">
      <c r="L278" s="12" t="s">
        <v>29</v>
      </c>
      <c r="M278" s="14">
        <v>230.221</v>
      </c>
    </row>
    <row r="279" spans="12:13" x14ac:dyDescent="0.2">
      <c r="L279" s="12" t="s">
        <v>29</v>
      </c>
      <c r="M279" s="14">
        <v>229.601</v>
      </c>
    </row>
    <row r="280" spans="12:13" x14ac:dyDescent="0.2">
      <c r="L280" s="12" t="s">
        <v>30</v>
      </c>
      <c r="M280" s="14">
        <v>230.28</v>
      </c>
    </row>
    <row r="281" spans="12:13" x14ac:dyDescent="0.2">
      <c r="L281" s="12" t="s">
        <v>30</v>
      </c>
      <c r="M281" s="14">
        <v>232.166</v>
      </c>
    </row>
    <row r="282" spans="12:13" x14ac:dyDescent="0.2">
      <c r="L282" s="12" t="s">
        <v>30</v>
      </c>
      <c r="M282" s="14">
        <v>232.773</v>
      </c>
    </row>
    <row r="283" spans="12:13" x14ac:dyDescent="0.2">
      <c r="L283" s="12" t="s">
        <v>30</v>
      </c>
      <c r="M283" s="14">
        <v>232.53100000000001</v>
      </c>
    </row>
    <row r="284" spans="12:13" x14ac:dyDescent="0.2">
      <c r="L284" s="12" t="s">
        <v>30</v>
      </c>
      <c r="M284" s="14">
        <v>232.94499999999999</v>
      </c>
    </row>
    <row r="285" spans="12:13" x14ac:dyDescent="0.2">
      <c r="L285" s="12" t="s">
        <v>30</v>
      </c>
      <c r="M285" s="14">
        <v>233.50399999999999</v>
      </c>
    </row>
    <row r="286" spans="12:13" x14ac:dyDescent="0.2">
      <c r="L286" s="12" t="s">
        <v>30</v>
      </c>
      <c r="M286" s="14">
        <v>233.596</v>
      </c>
    </row>
    <row r="287" spans="12:13" x14ac:dyDescent="0.2">
      <c r="L287" s="12" t="s">
        <v>30</v>
      </c>
      <c r="M287" s="14">
        <v>233.87700000000001</v>
      </c>
    </row>
    <row r="288" spans="12:13" x14ac:dyDescent="0.2">
      <c r="L288" s="12" t="s">
        <v>30</v>
      </c>
      <c r="M288" s="14">
        <v>234.149</v>
      </c>
    </row>
    <row r="289" spans="12:13" x14ac:dyDescent="0.2">
      <c r="L289" s="12" t="s">
        <v>30</v>
      </c>
      <c r="M289" s="14">
        <v>233.54599999999999</v>
      </c>
    </row>
    <row r="290" spans="12:13" x14ac:dyDescent="0.2">
      <c r="L290" s="12" t="s">
        <v>30</v>
      </c>
      <c r="M290" s="14">
        <v>233.06899999999999</v>
      </c>
    </row>
    <row r="291" spans="12:13" x14ac:dyDescent="0.2">
      <c r="L291" s="12" t="s">
        <v>30</v>
      </c>
      <c r="M291" s="14">
        <v>233.04900000000001</v>
      </c>
    </row>
    <row r="292" spans="12:13" x14ac:dyDescent="0.2">
      <c r="L292" s="12" t="s">
        <v>31</v>
      </c>
      <c r="M292" s="14">
        <v>233.916</v>
      </c>
    </row>
    <row r="293" spans="12:13" x14ac:dyDescent="0.2">
      <c r="L293" s="12" t="s">
        <v>31</v>
      </c>
      <c r="M293" s="14">
        <v>234.78100000000001</v>
      </c>
    </row>
    <row r="294" spans="12:13" x14ac:dyDescent="0.2">
      <c r="L294" s="12" t="s">
        <v>31</v>
      </c>
      <c r="M294" s="14">
        <v>236.29300000000001</v>
      </c>
    </row>
    <row r="295" spans="12:13" x14ac:dyDescent="0.2">
      <c r="L295" s="12" t="s">
        <v>31</v>
      </c>
      <c r="M295" s="14">
        <v>237.072</v>
      </c>
    </row>
    <row r="296" spans="12:13" x14ac:dyDescent="0.2">
      <c r="L296" s="12" t="s">
        <v>31</v>
      </c>
      <c r="M296" s="14">
        <v>237.9</v>
      </c>
    </row>
    <row r="297" spans="12:13" x14ac:dyDescent="0.2">
      <c r="L297" s="12" t="s">
        <v>31</v>
      </c>
      <c r="M297" s="14">
        <v>238.34299999999999</v>
      </c>
    </row>
    <row r="298" spans="12:13" x14ac:dyDescent="0.2">
      <c r="L298" s="12" t="s">
        <v>31</v>
      </c>
      <c r="M298" s="14">
        <v>238.25</v>
      </c>
    </row>
    <row r="299" spans="12:13" x14ac:dyDescent="0.2">
      <c r="L299" s="12" t="s">
        <v>31</v>
      </c>
      <c r="M299" s="14">
        <v>237.852</v>
      </c>
    </row>
    <row r="300" spans="12:13" x14ac:dyDescent="0.2">
      <c r="L300" s="12" t="s">
        <v>31</v>
      </c>
      <c r="M300" s="14">
        <v>238.03100000000001</v>
      </c>
    </row>
    <row r="301" spans="12:13" x14ac:dyDescent="0.2">
      <c r="L301" s="12" t="s">
        <v>31</v>
      </c>
      <c r="M301" s="14">
        <v>237.43299999999999</v>
      </c>
    </row>
    <row r="302" spans="12:13" x14ac:dyDescent="0.2">
      <c r="L302" s="12" t="s">
        <v>31</v>
      </c>
      <c r="M302" s="14">
        <v>236.15100000000001</v>
      </c>
    </row>
    <row r="303" spans="12:13" x14ac:dyDescent="0.2">
      <c r="L303" s="12" t="s">
        <v>31</v>
      </c>
      <c r="M303" s="14">
        <v>234.81200000000001</v>
      </c>
    </row>
    <row r="304" spans="12:13" x14ac:dyDescent="0.2">
      <c r="L304" s="12" t="s">
        <v>32</v>
      </c>
      <c r="M304" s="14">
        <v>233.70699999999999</v>
      </c>
    </row>
    <row r="305" spans="12:13" x14ac:dyDescent="0.2">
      <c r="L305" s="12" t="s">
        <v>32</v>
      </c>
      <c r="M305" s="14">
        <v>234.72200000000001</v>
      </c>
    </row>
    <row r="306" spans="12:13" x14ac:dyDescent="0.2">
      <c r="L306" s="12" t="s">
        <v>32</v>
      </c>
      <c r="M306" s="14">
        <v>236.119</v>
      </c>
    </row>
    <row r="307" spans="12:13" x14ac:dyDescent="0.2">
      <c r="L307" s="12" t="s">
        <v>32</v>
      </c>
      <c r="M307" s="14">
        <v>236.59899999999999</v>
      </c>
    </row>
    <row r="308" spans="12:13" x14ac:dyDescent="0.2">
      <c r="L308" s="12" t="s">
        <v>32</v>
      </c>
      <c r="M308" s="14">
        <v>237.80500000000001</v>
      </c>
    </row>
    <row r="309" spans="12:13" x14ac:dyDescent="0.2">
      <c r="L309" s="12" t="s">
        <v>32</v>
      </c>
      <c r="M309" s="14">
        <v>238.63800000000001</v>
      </c>
    </row>
    <row r="310" spans="12:13" x14ac:dyDescent="0.2">
      <c r="L310" s="12" t="s">
        <v>32</v>
      </c>
      <c r="M310" s="14">
        <v>238.654</v>
      </c>
    </row>
    <row r="311" spans="12:13" x14ac:dyDescent="0.2">
      <c r="L311" s="12" t="s">
        <v>32</v>
      </c>
      <c r="M311" s="14">
        <v>238.316</v>
      </c>
    </row>
    <row r="312" spans="12:13" x14ac:dyDescent="0.2">
      <c r="L312" s="12" t="s">
        <v>32</v>
      </c>
      <c r="M312" s="14">
        <v>237.94499999999999</v>
      </c>
    </row>
    <row r="313" spans="12:13" x14ac:dyDescent="0.2">
      <c r="L313" s="12" t="s">
        <v>32</v>
      </c>
      <c r="M313" s="14">
        <v>237.83799999999999</v>
      </c>
    </row>
    <row r="314" spans="12:13" x14ac:dyDescent="0.2">
      <c r="L314" s="12" t="s">
        <v>32</v>
      </c>
      <c r="M314" s="14">
        <v>237.33600000000001</v>
      </c>
    </row>
    <row r="315" spans="12:13" x14ac:dyDescent="0.2">
      <c r="L315" s="12" t="s">
        <v>32</v>
      </c>
      <c r="M315" s="14">
        <v>236.52500000000001</v>
      </c>
    </row>
    <row r="316" spans="12:13" x14ac:dyDescent="0.2">
      <c r="L316" s="12" t="s">
        <v>33</v>
      </c>
      <c r="M316" s="14">
        <v>236.916</v>
      </c>
    </row>
    <row r="317" spans="12:13" x14ac:dyDescent="0.2">
      <c r="L317" s="12" t="s">
        <v>33</v>
      </c>
      <c r="M317" s="14">
        <v>237.11099999999999</v>
      </c>
    </row>
    <row r="318" spans="12:13" x14ac:dyDescent="0.2">
      <c r="L318" s="12" t="s">
        <v>33</v>
      </c>
      <c r="M318" s="14">
        <v>238.13200000000001</v>
      </c>
    </row>
    <row r="319" spans="12:13" x14ac:dyDescent="0.2">
      <c r="L319" s="12" t="s">
        <v>33</v>
      </c>
      <c r="M319" s="14">
        <v>239.261</v>
      </c>
    </row>
    <row r="320" spans="12:13" x14ac:dyDescent="0.2">
      <c r="L320" s="12" t="s">
        <v>33</v>
      </c>
      <c r="M320" s="14">
        <v>240.22900000000001</v>
      </c>
    </row>
    <row r="321" spans="12:13" x14ac:dyDescent="0.2">
      <c r="L321" s="12" t="s">
        <v>33</v>
      </c>
      <c r="M321" s="14">
        <v>241.018</v>
      </c>
    </row>
    <row r="322" spans="12:13" x14ac:dyDescent="0.2">
      <c r="L322" s="12" t="s">
        <v>33</v>
      </c>
      <c r="M322" s="14">
        <v>240.62799999999999</v>
      </c>
    </row>
    <row r="323" spans="12:13" x14ac:dyDescent="0.2">
      <c r="L323" s="12" t="s">
        <v>33</v>
      </c>
      <c r="M323" s="14">
        <v>240.84899999999999</v>
      </c>
    </row>
    <row r="324" spans="12:13" x14ac:dyDescent="0.2">
      <c r="L324" s="12" t="s">
        <v>33</v>
      </c>
      <c r="M324" s="14">
        <v>241.428</v>
      </c>
    </row>
    <row r="325" spans="12:13" x14ac:dyDescent="0.2">
      <c r="L325" s="12" t="s">
        <v>33</v>
      </c>
      <c r="M325" s="14">
        <v>241.72900000000001</v>
      </c>
    </row>
    <row r="326" spans="12:13" x14ac:dyDescent="0.2">
      <c r="L326" s="12" t="s">
        <v>33</v>
      </c>
      <c r="M326" s="14">
        <v>241.35300000000001</v>
      </c>
    </row>
    <row r="327" spans="12:13" x14ac:dyDescent="0.2">
      <c r="L327" s="12" t="s">
        <v>33</v>
      </c>
      <c r="M327" s="14">
        <v>241.43199999999999</v>
      </c>
    </row>
    <row r="328" spans="12:13" x14ac:dyDescent="0.2">
      <c r="L328" s="12" t="s">
        <v>34</v>
      </c>
      <c r="M328" s="14">
        <v>242.839</v>
      </c>
    </row>
    <row r="329" spans="12:13" x14ac:dyDescent="0.2">
      <c r="L329" s="12" t="s">
        <v>34</v>
      </c>
      <c r="M329" s="14">
        <v>243.60300000000001</v>
      </c>
    </row>
    <row r="330" spans="12:13" x14ac:dyDescent="0.2">
      <c r="L330" s="12" t="s">
        <v>34</v>
      </c>
      <c r="M330" s="14">
        <v>243.80099999999999</v>
      </c>
    </row>
    <row r="331" spans="12:13" x14ac:dyDescent="0.2">
      <c r="L331" s="12" t="s">
        <v>34</v>
      </c>
      <c r="M331" s="14">
        <v>244.524</v>
      </c>
    </row>
    <row r="332" spans="12:13" x14ac:dyDescent="0.2">
      <c r="L332" s="12" t="s">
        <v>34</v>
      </c>
      <c r="M332" s="14">
        <v>244.733</v>
      </c>
    </row>
    <row r="333" spans="12:13" x14ac:dyDescent="0.2">
      <c r="L333" s="12" t="s">
        <v>34</v>
      </c>
      <c r="M333" s="14">
        <v>244.95500000000001</v>
      </c>
    </row>
    <row r="334" spans="12:13" x14ac:dyDescent="0.2">
      <c r="L334" s="12" t="s">
        <v>34</v>
      </c>
      <c r="M334" s="14">
        <v>244.786</v>
      </c>
    </row>
    <row r="335" spans="12:13" x14ac:dyDescent="0.2">
      <c r="L335" s="12" t="s">
        <v>34</v>
      </c>
      <c r="M335" s="14">
        <v>245.51900000000001</v>
      </c>
    </row>
    <row r="336" spans="12:13" x14ac:dyDescent="0.2">
      <c r="L336" s="12" t="s">
        <v>34</v>
      </c>
      <c r="M336" s="14">
        <v>246.81899999999999</v>
      </c>
    </row>
    <row r="337" spans="12:13" x14ac:dyDescent="0.2">
      <c r="L337" s="12" t="s">
        <v>34</v>
      </c>
      <c r="M337" s="14">
        <v>246.66300000000001</v>
      </c>
    </row>
    <row r="338" spans="12:13" x14ac:dyDescent="0.2">
      <c r="L338" s="12" t="s">
        <v>34</v>
      </c>
      <c r="M338" s="14">
        <v>246.66900000000001</v>
      </c>
    </row>
    <row r="339" spans="12:13" x14ac:dyDescent="0.2">
      <c r="L339" s="12" t="s">
        <v>34</v>
      </c>
      <c r="M339" s="14">
        <v>246.524</v>
      </c>
    </row>
    <row r="340" spans="12:13" x14ac:dyDescent="0.2">
      <c r="L340" s="12" t="s">
        <v>35</v>
      </c>
      <c r="M340" s="14">
        <v>247.86699999999999</v>
      </c>
    </row>
    <row r="341" spans="12:13" x14ac:dyDescent="0.2">
      <c r="L341" s="12" t="s">
        <v>35</v>
      </c>
      <c r="M341" s="14">
        <v>248.99100000000001</v>
      </c>
    </row>
    <row r="342" spans="12:13" x14ac:dyDescent="0.2">
      <c r="L342" s="12" t="s">
        <v>35</v>
      </c>
      <c r="M342" s="14">
        <v>249.554</v>
      </c>
    </row>
    <row r="343" spans="12:13" x14ac:dyDescent="0.2">
      <c r="L343" s="12" t="s">
        <v>35</v>
      </c>
      <c r="M343" s="14">
        <v>250.54599999999999</v>
      </c>
    </row>
    <row r="344" spans="12:13" x14ac:dyDescent="0.2">
      <c r="L344" s="12" t="s">
        <v>35</v>
      </c>
      <c r="M344" s="14">
        <v>251.58799999999999</v>
      </c>
    </row>
    <row r="345" spans="12:13" x14ac:dyDescent="0.2">
      <c r="L345" s="12" t="s">
        <v>35</v>
      </c>
      <c r="M345" s="14">
        <v>251.989</v>
      </c>
    </row>
    <row r="346" spans="12:13" x14ac:dyDescent="0.2">
      <c r="L346" s="12" t="s">
        <v>35</v>
      </c>
      <c r="M346" s="14">
        <v>252.006</v>
      </c>
    </row>
    <row r="347" spans="12:13" x14ac:dyDescent="0.2">
      <c r="L347" s="12" t="s">
        <v>35</v>
      </c>
      <c r="M347" s="14">
        <v>252.14599999999999</v>
      </c>
    </row>
    <row r="348" spans="12:13" x14ac:dyDescent="0.2">
      <c r="L348" s="12" t="s">
        <v>35</v>
      </c>
      <c r="M348" s="14">
        <v>252.43899999999999</v>
      </c>
    </row>
    <row r="349" spans="12:13" x14ac:dyDescent="0.2">
      <c r="L349" s="12" t="s">
        <v>35</v>
      </c>
      <c r="M349" s="14">
        <v>252.88499999999999</v>
      </c>
    </row>
    <row r="350" spans="12:13" x14ac:dyDescent="0.2">
      <c r="L350" s="12" t="s">
        <v>35</v>
      </c>
      <c r="M350" s="14">
        <v>252.03800000000001</v>
      </c>
    </row>
    <row r="351" spans="12:13" x14ac:dyDescent="0.2">
      <c r="L351" s="12" t="s">
        <v>35</v>
      </c>
      <c r="M351" s="14">
        <v>251.233</v>
      </c>
    </row>
    <row r="352" spans="12:13" x14ac:dyDescent="0.2">
      <c r="L352" s="12" t="s">
        <v>36</v>
      </c>
      <c r="M352" s="14">
        <v>251.71199999999999</v>
      </c>
    </row>
    <row r="353" spans="12:13" x14ac:dyDescent="0.2">
      <c r="L353" s="12" t="s">
        <v>36</v>
      </c>
      <c r="M353" s="14">
        <v>252.77600000000001</v>
      </c>
    </row>
    <row r="354" spans="12:13" x14ac:dyDescent="0.2">
      <c r="L354" s="12" t="s">
        <v>36</v>
      </c>
      <c r="M354" s="14">
        <v>254.202</v>
      </c>
    </row>
    <row r="355" spans="12:13" x14ac:dyDescent="0.2">
      <c r="L355" s="12" t="s">
        <v>36</v>
      </c>
      <c r="M355" s="14">
        <v>255.548</v>
      </c>
    </row>
    <row r="356" spans="12:13" x14ac:dyDescent="0.2">
      <c r="L356" s="12" t="s">
        <v>36</v>
      </c>
      <c r="M356" s="14">
        <v>256.09199999999998</v>
      </c>
    </row>
    <row r="357" spans="12:13" x14ac:dyDescent="0.2">
      <c r="L357" s="12" t="s">
        <v>36</v>
      </c>
      <c r="M357" s="14">
        <v>256.14299999999997</v>
      </c>
    </row>
    <row r="358" spans="12:13" x14ac:dyDescent="0.2">
      <c r="L358" s="12" t="s">
        <v>36</v>
      </c>
      <c r="M358" s="14">
        <v>256.57100000000003</v>
      </c>
    </row>
    <row r="359" spans="12:13" x14ac:dyDescent="0.2">
      <c r="L359" s="12" t="s">
        <v>36</v>
      </c>
      <c r="M359" s="14">
        <v>256.55799999999999</v>
      </c>
    </row>
    <row r="360" spans="12:13" x14ac:dyDescent="0.2">
      <c r="L360" s="12" t="s">
        <v>36</v>
      </c>
      <c r="M360" s="14">
        <v>256.75900000000001</v>
      </c>
    </row>
    <row r="361" spans="12:13" x14ac:dyDescent="0.2">
      <c r="L361" s="12" t="s">
        <v>36</v>
      </c>
      <c r="M361" s="14">
        <v>257.346</v>
      </c>
    </row>
    <row r="362" spans="12:13" x14ac:dyDescent="0.2">
      <c r="L362" s="12" t="s">
        <v>36</v>
      </c>
      <c r="M362" s="14">
        <v>257.20800000000003</v>
      </c>
    </row>
    <row r="363" spans="12:13" x14ac:dyDescent="0.2">
      <c r="L363" s="12" t="s">
        <v>36</v>
      </c>
      <c r="M363" s="14">
        <v>256.97399999999999</v>
      </c>
    </row>
    <row r="364" spans="12:13" x14ac:dyDescent="0.2">
      <c r="L364" s="12" t="s">
        <v>37</v>
      </c>
      <c r="M364" s="14">
        <v>257.971</v>
      </c>
    </row>
    <row r="365" spans="12:13" x14ac:dyDescent="0.2">
      <c r="L365" s="12" t="s">
        <v>37</v>
      </c>
      <c r="M365" s="14">
        <v>258.678</v>
      </c>
    </row>
    <row r="366" spans="12:13" x14ac:dyDescent="0.2">
      <c r="L366" s="12" t="s">
        <v>37</v>
      </c>
      <c r="M366" s="14">
        <v>258.11500000000001</v>
      </c>
    </row>
    <row r="367" spans="12:13" x14ac:dyDescent="0.2">
      <c r="L367" s="12" t="s">
        <v>37</v>
      </c>
      <c r="M367" s="14">
        <v>256.38900000000001</v>
      </c>
    </row>
    <row r="368" spans="12:13" x14ac:dyDescent="0.2">
      <c r="L368" s="12" t="s">
        <v>37</v>
      </c>
      <c r="M368" s="14">
        <v>256.39400000000001</v>
      </c>
    </row>
    <row r="369" spans="12:13" x14ac:dyDescent="0.2">
      <c r="L369" s="12" t="s">
        <v>37</v>
      </c>
      <c r="M369" s="14">
        <v>257.79700000000003</v>
      </c>
    </row>
    <row r="370" spans="12:13" x14ac:dyDescent="0.2">
      <c r="L370" s="12" t="s">
        <v>37</v>
      </c>
      <c r="M370" s="14">
        <v>259.101</v>
      </c>
    </row>
    <row r="371" spans="12:13" x14ac:dyDescent="0.2">
      <c r="L371" s="12" t="s">
        <v>37</v>
      </c>
      <c r="M371" s="14">
        <v>259.91800000000001</v>
      </c>
    </row>
    <row r="372" spans="12:13" x14ac:dyDescent="0.2">
      <c r="L372" s="12" t="s">
        <v>37</v>
      </c>
      <c r="M372" s="14">
        <v>260.27999999999997</v>
      </c>
    </row>
    <row r="373" spans="12:13" x14ac:dyDescent="0.2">
      <c r="L373" s="12" t="s">
        <v>37</v>
      </c>
      <c r="M373" s="14">
        <v>260.38799999999998</v>
      </c>
    </row>
    <row r="374" spans="12:13" x14ac:dyDescent="0.2">
      <c r="L374" s="12" t="s">
        <v>37</v>
      </c>
      <c r="M374" s="14">
        <v>260.22899999999998</v>
      </c>
    </row>
    <row r="375" spans="12:13" x14ac:dyDescent="0.2">
      <c r="L375" s="12" t="s">
        <v>37</v>
      </c>
      <c r="M375" s="14">
        <v>260.47399999999999</v>
      </c>
    </row>
    <row r="376" spans="12:13" x14ac:dyDescent="0.2">
      <c r="L376" s="12" t="s">
        <v>38</v>
      </c>
      <c r="M376" s="14">
        <v>261.58199999999999</v>
      </c>
    </row>
    <row r="377" spans="12:13" x14ac:dyDescent="0.2">
      <c r="L377" s="12" t="s">
        <v>38</v>
      </c>
      <c r="M377" s="14">
        <v>263.01400000000001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2021-07-28T15:58:27Z</dcterms:created>
  <dcterms:modified xsi:type="dcterms:W3CDTF">2021-07-28T18:10:18Z</dcterms:modified>
</cp:coreProperties>
</file>