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19200" windowHeight="16440" activeTab="1"/>
  </bookViews>
  <sheets>
    <sheet name="Base" sheetId="5" r:id="rId1"/>
    <sheet name="Trechos" sheetId="1" r:id="rId2"/>
    <sheet name="Transformadores" sheetId="4" r:id="rId3"/>
    <sheet name="Barras" sheetId="2" r:id="rId4"/>
    <sheet name="Cabos" sheetId="9" r:id="rId5"/>
  </sheets>
  <calcPr calcId="145621" concurrentCalc="0"/>
</workbook>
</file>

<file path=xl/calcChain.xml><?xml version="1.0" encoding="utf-8"?>
<calcChain xmlns="http://schemas.openxmlformats.org/spreadsheetml/2006/main">
  <c r="P4" i="1" l="1"/>
  <c r="P3" i="1"/>
  <c r="P2" i="1"/>
  <c r="O4" i="1"/>
  <c r="O3" i="1"/>
  <c r="O2" i="1"/>
  <c r="L250" i="1"/>
  <c r="M250" i="1"/>
  <c r="L249" i="1"/>
  <c r="M249" i="1"/>
  <c r="L248" i="1"/>
  <c r="M248" i="1"/>
  <c r="L247" i="1"/>
  <c r="M247" i="1"/>
  <c r="L246" i="1"/>
  <c r="M246" i="1"/>
  <c r="L245" i="1"/>
  <c r="M245" i="1"/>
  <c r="L244" i="1"/>
  <c r="M244" i="1"/>
  <c r="L243" i="1"/>
  <c r="M243" i="1"/>
  <c r="L242" i="1"/>
  <c r="M242" i="1"/>
  <c r="L241" i="1"/>
  <c r="M241" i="1"/>
  <c r="L240" i="1"/>
  <c r="M240" i="1"/>
  <c r="L239" i="1"/>
  <c r="M239" i="1"/>
  <c r="L238" i="1"/>
  <c r="M238" i="1"/>
  <c r="L237" i="1"/>
  <c r="M237" i="1"/>
  <c r="L236" i="1"/>
  <c r="M236" i="1"/>
  <c r="L235" i="1"/>
  <c r="M235" i="1"/>
  <c r="L234" i="1"/>
  <c r="M234" i="1"/>
  <c r="L233" i="1"/>
  <c r="M233" i="1"/>
  <c r="L232" i="1"/>
  <c r="M232" i="1"/>
  <c r="L231" i="1"/>
  <c r="M231" i="1"/>
  <c r="L230" i="1"/>
  <c r="M230" i="1"/>
  <c r="L229" i="1"/>
  <c r="M229" i="1"/>
  <c r="L228" i="1"/>
  <c r="M228" i="1"/>
  <c r="L227" i="1"/>
  <c r="M227" i="1"/>
  <c r="L226" i="1"/>
  <c r="M226" i="1"/>
  <c r="L225" i="1"/>
  <c r="M225" i="1"/>
  <c r="L224" i="1"/>
  <c r="M224" i="1"/>
  <c r="L223" i="1"/>
  <c r="M223" i="1"/>
  <c r="L222" i="1"/>
  <c r="M222" i="1"/>
  <c r="L221" i="1"/>
  <c r="M221" i="1"/>
  <c r="L220" i="1"/>
  <c r="M220" i="1"/>
  <c r="L219" i="1"/>
  <c r="M219" i="1"/>
  <c r="L218" i="1"/>
  <c r="M218" i="1"/>
  <c r="L217" i="1"/>
  <c r="M217" i="1"/>
  <c r="L216" i="1"/>
  <c r="M216" i="1"/>
  <c r="L215" i="1"/>
  <c r="M215" i="1"/>
  <c r="L214" i="1"/>
  <c r="M214" i="1"/>
  <c r="L213" i="1"/>
  <c r="M213" i="1"/>
  <c r="L212" i="1"/>
  <c r="M212" i="1"/>
  <c r="L211" i="1"/>
  <c r="M211" i="1"/>
  <c r="L210" i="1"/>
  <c r="M210" i="1"/>
  <c r="L209" i="1"/>
  <c r="M209" i="1"/>
  <c r="L208" i="1"/>
  <c r="M208" i="1"/>
  <c r="L207" i="1"/>
  <c r="M207" i="1"/>
  <c r="L206" i="1"/>
  <c r="M206" i="1"/>
  <c r="L205" i="1"/>
  <c r="M205" i="1"/>
  <c r="L204" i="1"/>
  <c r="M204" i="1"/>
  <c r="L203" i="1"/>
  <c r="M203" i="1"/>
  <c r="L202" i="1"/>
  <c r="M202" i="1"/>
  <c r="L201" i="1"/>
  <c r="M201" i="1"/>
  <c r="L200" i="1"/>
  <c r="M200" i="1"/>
  <c r="L199" i="1"/>
  <c r="M199" i="1"/>
  <c r="L198" i="1"/>
  <c r="M198" i="1"/>
  <c r="L197" i="1"/>
  <c r="M197" i="1"/>
  <c r="L196" i="1"/>
  <c r="M196" i="1"/>
  <c r="L195" i="1"/>
  <c r="M195" i="1"/>
  <c r="L194" i="1"/>
  <c r="M194" i="1"/>
  <c r="L193" i="1"/>
  <c r="M193" i="1"/>
  <c r="L192" i="1"/>
  <c r="M192" i="1"/>
  <c r="L191" i="1"/>
  <c r="M191" i="1"/>
  <c r="L190" i="1"/>
  <c r="M190" i="1"/>
  <c r="L189" i="1"/>
  <c r="M189" i="1"/>
  <c r="L188" i="1"/>
  <c r="M188" i="1"/>
  <c r="L187" i="1"/>
  <c r="M187" i="1"/>
  <c r="L186" i="1"/>
  <c r="M186" i="1"/>
  <c r="L185" i="1"/>
  <c r="M185" i="1"/>
  <c r="L184" i="1"/>
  <c r="M184" i="1"/>
  <c r="L183" i="1"/>
  <c r="M183" i="1"/>
  <c r="L182" i="1"/>
  <c r="M182" i="1"/>
  <c r="L181" i="1"/>
  <c r="M181" i="1"/>
  <c r="L180" i="1"/>
  <c r="M180" i="1"/>
  <c r="L179" i="1"/>
  <c r="M179" i="1"/>
  <c r="L178" i="1"/>
  <c r="M178" i="1"/>
  <c r="L177" i="1"/>
  <c r="M177" i="1"/>
  <c r="L176" i="1"/>
  <c r="M176" i="1"/>
  <c r="L175" i="1"/>
  <c r="M175" i="1"/>
  <c r="L174" i="1"/>
  <c r="M174" i="1"/>
  <c r="L173" i="1"/>
  <c r="M173" i="1"/>
  <c r="L172" i="1"/>
  <c r="M172" i="1"/>
  <c r="L171" i="1"/>
  <c r="M171" i="1"/>
  <c r="L170" i="1"/>
  <c r="M170" i="1"/>
  <c r="L169" i="1"/>
  <c r="M169" i="1"/>
  <c r="L168" i="1"/>
  <c r="M168" i="1"/>
  <c r="L167" i="1"/>
  <c r="M167" i="1"/>
  <c r="L166" i="1"/>
  <c r="M166" i="1"/>
  <c r="L165" i="1"/>
  <c r="M165" i="1"/>
  <c r="L164" i="1"/>
  <c r="M164" i="1"/>
  <c r="L163" i="1"/>
  <c r="M163" i="1"/>
  <c r="L162" i="1"/>
  <c r="M162" i="1"/>
  <c r="L161" i="1"/>
  <c r="M161" i="1"/>
  <c r="L160" i="1"/>
  <c r="M160" i="1"/>
  <c r="L159" i="1"/>
  <c r="M159" i="1"/>
  <c r="L158" i="1"/>
  <c r="M158" i="1"/>
  <c r="L157" i="1"/>
  <c r="M157" i="1"/>
  <c r="L156" i="1"/>
  <c r="M156" i="1"/>
  <c r="L155" i="1"/>
  <c r="M155" i="1"/>
  <c r="L154" i="1"/>
  <c r="M154" i="1"/>
  <c r="L153" i="1"/>
  <c r="M153" i="1"/>
  <c r="L152" i="1"/>
  <c r="M152" i="1"/>
  <c r="L151" i="1"/>
  <c r="M151" i="1"/>
  <c r="L150" i="1"/>
  <c r="M150" i="1"/>
  <c r="L149" i="1"/>
  <c r="M149" i="1"/>
  <c r="L148" i="1"/>
  <c r="M148" i="1"/>
  <c r="L147" i="1"/>
  <c r="M147" i="1"/>
  <c r="L146" i="1"/>
  <c r="M146" i="1"/>
  <c r="L145" i="1"/>
  <c r="M145" i="1"/>
  <c r="L144" i="1"/>
  <c r="M144" i="1"/>
  <c r="L143" i="1"/>
  <c r="M143" i="1"/>
  <c r="L142" i="1"/>
  <c r="M142" i="1"/>
  <c r="L141" i="1"/>
  <c r="M141" i="1"/>
  <c r="L140" i="1"/>
  <c r="M140" i="1"/>
  <c r="L139" i="1"/>
  <c r="M139" i="1"/>
  <c r="L138" i="1"/>
  <c r="M138" i="1"/>
  <c r="L137" i="1"/>
  <c r="M137" i="1"/>
  <c r="L136" i="1"/>
  <c r="M136" i="1"/>
  <c r="L135" i="1"/>
  <c r="M135" i="1"/>
  <c r="L134" i="1"/>
  <c r="M134" i="1"/>
  <c r="L133" i="1"/>
  <c r="M133" i="1"/>
  <c r="L132" i="1"/>
  <c r="M132" i="1"/>
  <c r="L131" i="1"/>
  <c r="M131" i="1"/>
  <c r="L130" i="1"/>
  <c r="M130" i="1"/>
  <c r="L129" i="1"/>
  <c r="M129" i="1"/>
  <c r="L128" i="1"/>
  <c r="M128" i="1"/>
  <c r="L127" i="1"/>
  <c r="M127" i="1"/>
  <c r="L126" i="1"/>
  <c r="M126" i="1"/>
  <c r="L125" i="1"/>
  <c r="M125" i="1"/>
  <c r="L124" i="1"/>
  <c r="M124" i="1"/>
  <c r="L123" i="1"/>
  <c r="M123" i="1"/>
  <c r="L122" i="1"/>
  <c r="M122" i="1"/>
  <c r="L121" i="1"/>
  <c r="M121" i="1"/>
  <c r="L120" i="1"/>
  <c r="M120" i="1"/>
  <c r="L119" i="1"/>
  <c r="M119" i="1"/>
  <c r="L118" i="1"/>
  <c r="M118" i="1"/>
  <c r="L117" i="1"/>
  <c r="M117" i="1"/>
  <c r="L116" i="1"/>
  <c r="M116" i="1"/>
  <c r="L115" i="1"/>
  <c r="M115" i="1"/>
  <c r="L114" i="1"/>
  <c r="M114" i="1"/>
  <c r="L113" i="1"/>
  <c r="M113" i="1"/>
  <c r="L112" i="1"/>
  <c r="M112" i="1"/>
  <c r="L111" i="1"/>
  <c r="M111" i="1"/>
  <c r="L110" i="1"/>
  <c r="M110" i="1"/>
  <c r="L109" i="1"/>
  <c r="M109" i="1"/>
  <c r="L108" i="1"/>
  <c r="M108" i="1"/>
  <c r="L107" i="1"/>
  <c r="M107" i="1"/>
  <c r="L106" i="1"/>
  <c r="M106" i="1"/>
  <c r="L105" i="1"/>
  <c r="M105" i="1"/>
  <c r="L104" i="1"/>
  <c r="M104" i="1"/>
  <c r="L103" i="1"/>
  <c r="M103" i="1"/>
  <c r="L102" i="1"/>
  <c r="M102" i="1"/>
  <c r="L101" i="1"/>
  <c r="M101" i="1"/>
  <c r="L100" i="1"/>
  <c r="M100" i="1"/>
  <c r="L99" i="1"/>
  <c r="M99" i="1"/>
  <c r="L98" i="1"/>
  <c r="M98" i="1"/>
  <c r="L97" i="1"/>
  <c r="M97" i="1"/>
  <c r="L96" i="1"/>
  <c r="M96" i="1"/>
  <c r="L95" i="1"/>
  <c r="M95" i="1"/>
  <c r="L94" i="1"/>
  <c r="M94" i="1"/>
  <c r="L93" i="1"/>
  <c r="M93" i="1"/>
  <c r="L92" i="1"/>
  <c r="M92" i="1"/>
  <c r="L91" i="1"/>
  <c r="M91" i="1"/>
  <c r="L90" i="1"/>
  <c r="M90" i="1"/>
  <c r="L89" i="1"/>
  <c r="M89" i="1"/>
  <c r="L88" i="1"/>
  <c r="M88" i="1"/>
  <c r="L87" i="1"/>
  <c r="M87" i="1"/>
  <c r="L86" i="1"/>
  <c r="M86" i="1"/>
  <c r="L85" i="1"/>
  <c r="M85" i="1"/>
  <c r="L84" i="1"/>
  <c r="M84" i="1"/>
  <c r="L83" i="1"/>
  <c r="M83" i="1"/>
  <c r="L82" i="1"/>
  <c r="M82" i="1"/>
  <c r="L81" i="1"/>
  <c r="M81" i="1"/>
  <c r="L80" i="1"/>
  <c r="M80" i="1"/>
  <c r="L79" i="1"/>
  <c r="M79" i="1"/>
  <c r="L78" i="1"/>
  <c r="M78" i="1"/>
  <c r="L77" i="1"/>
  <c r="M77" i="1"/>
  <c r="L76" i="1"/>
  <c r="M76" i="1"/>
  <c r="L75" i="1"/>
  <c r="M75" i="1"/>
  <c r="L74" i="1"/>
  <c r="M74" i="1"/>
  <c r="L73" i="1"/>
  <c r="M73" i="1"/>
  <c r="L72" i="1"/>
  <c r="M72" i="1"/>
  <c r="L71" i="1"/>
  <c r="M71" i="1"/>
  <c r="L70" i="1"/>
  <c r="M70" i="1"/>
  <c r="L69" i="1"/>
  <c r="M69" i="1"/>
  <c r="L68" i="1"/>
  <c r="M68" i="1"/>
  <c r="L67" i="1"/>
  <c r="M67" i="1"/>
  <c r="L66" i="1"/>
  <c r="M66" i="1"/>
  <c r="L65" i="1"/>
  <c r="M65" i="1"/>
  <c r="L64" i="1"/>
  <c r="M64" i="1"/>
  <c r="L63" i="1"/>
  <c r="M63" i="1"/>
  <c r="L62" i="1"/>
  <c r="M62" i="1"/>
  <c r="L61" i="1"/>
  <c r="M61" i="1"/>
  <c r="L60" i="1"/>
  <c r="M60" i="1"/>
  <c r="L59" i="1"/>
  <c r="M59" i="1"/>
  <c r="L58" i="1"/>
  <c r="M58" i="1"/>
  <c r="L57" i="1"/>
  <c r="M57" i="1"/>
  <c r="L56" i="1"/>
  <c r="M56" i="1"/>
  <c r="L55" i="1"/>
  <c r="M55" i="1"/>
  <c r="L54" i="1"/>
  <c r="M54" i="1"/>
  <c r="L53" i="1"/>
  <c r="M53" i="1"/>
  <c r="L52" i="1"/>
  <c r="M52" i="1"/>
  <c r="L51" i="1"/>
  <c r="M51" i="1"/>
  <c r="L50" i="1"/>
  <c r="M50" i="1"/>
  <c r="L49" i="1"/>
  <c r="M49" i="1"/>
  <c r="L48" i="1"/>
  <c r="M48" i="1"/>
  <c r="L47" i="1"/>
  <c r="M47" i="1"/>
  <c r="L46" i="1"/>
  <c r="M46" i="1"/>
  <c r="L45" i="1"/>
  <c r="M45" i="1"/>
  <c r="L44" i="1"/>
  <c r="M44" i="1"/>
  <c r="L43" i="1"/>
  <c r="M43" i="1"/>
  <c r="L42" i="1"/>
  <c r="M42" i="1"/>
  <c r="L41" i="1"/>
  <c r="M41" i="1"/>
  <c r="L40" i="1"/>
  <c r="M40" i="1"/>
  <c r="L39" i="1"/>
  <c r="M39" i="1"/>
  <c r="L38" i="1"/>
  <c r="M38" i="1"/>
  <c r="L37" i="1"/>
  <c r="M37" i="1"/>
  <c r="L36" i="1"/>
  <c r="M36" i="1"/>
  <c r="L35" i="1"/>
  <c r="M35" i="1"/>
  <c r="L34" i="1"/>
  <c r="M34" i="1"/>
  <c r="L33" i="1"/>
  <c r="M33" i="1"/>
  <c r="L32" i="1"/>
  <c r="M32" i="1"/>
  <c r="L31" i="1"/>
  <c r="M31" i="1"/>
  <c r="L30" i="1"/>
  <c r="M30" i="1"/>
  <c r="L29" i="1"/>
  <c r="M29" i="1"/>
  <c r="L28" i="1"/>
  <c r="M28" i="1"/>
  <c r="L27" i="1"/>
  <c r="M27" i="1"/>
  <c r="L26" i="1"/>
  <c r="M26" i="1"/>
  <c r="L25" i="1"/>
  <c r="M25" i="1"/>
  <c r="L24" i="1"/>
  <c r="M24" i="1"/>
  <c r="L23" i="1"/>
  <c r="M23" i="1"/>
  <c r="L22" i="1"/>
  <c r="M22" i="1"/>
  <c r="L21" i="1"/>
  <c r="M21" i="1"/>
  <c r="L20" i="1"/>
  <c r="M20" i="1"/>
  <c r="L19" i="1"/>
  <c r="M19" i="1"/>
  <c r="L18" i="1"/>
  <c r="M18" i="1"/>
  <c r="L17" i="1"/>
  <c r="M17" i="1"/>
  <c r="L16" i="1"/>
  <c r="M16" i="1"/>
  <c r="L15" i="1"/>
  <c r="M15" i="1"/>
  <c r="L14" i="1"/>
  <c r="M14" i="1"/>
  <c r="L13" i="1"/>
  <c r="M13" i="1"/>
  <c r="L12" i="1"/>
  <c r="M12" i="1"/>
  <c r="L11" i="1"/>
  <c r="M11" i="1"/>
  <c r="L10" i="1"/>
  <c r="M10" i="1"/>
  <c r="L9" i="1"/>
  <c r="M9" i="1"/>
  <c r="L8" i="1"/>
  <c r="M8" i="1"/>
  <c r="L7" i="1"/>
  <c r="M7" i="1"/>
  <c r="L6" i="1"/>
  <c r="M6" i="1"/>
  <c r="L5" i="1"/>
  <c r="M5" i="1"/>
  <c r="L4" i="1"/>
  <c r="M4" i="1"/>
  <c r="L3" i="1"/>
  <c r="M3" i="1"/>
  <c r="L2" i="1"/>
  <c r="F250" i="1"/>
  <c r="E250" i="1"/>
  <c r="D250" i="1"/>
  <c r="F249" i="1"/>
  <c r="E249" i="1"/>
  <c r="D249" i="1"/>
  <c r="F248" i="1"/>
  <c r="E248" i="1"/>
  <c r="D248" i="1"/>
  <c r="F247" i="1"/>
  <c r="E247" i="1"/>
  <c r="D247" i="1"/>
  <c r="F246" i="1"/>
  <c r="E246" i="1"/>
  <c r="D246" i="1"/>
  <c r="F245" i="1"/>
  <c r="E245" i="1"/>
  <c r="D245" i="1"/>
  <c r="F244" i="1"/>
  <c r="E244" i="1"/>
  <c r="D244" i="1"/>
  <c r="F243" i="1"/>
  <c r="E243" i="1"/>
  <c r="D243" i="1"/>
  <c r="F242" i="1"/>
  <c r="E242" i="1"/>
  <c r="D242" i="1"/>
  <c r="F241" i="1"/>
  <c r="E241" i="1"/>
  <c r="D241" i="1"/>
  <c r="F240" i="1"/>
  <c r="E240" i="1"/>
  <c r="D240" i="1"/>
  <c r="F239" i="1"/>
  <c r="E239" i="1"/>
  <c r="D239" i="1"/>
  <c r="F238" i="1"/>
  <c r="E238" i="1"/>
  <c r="D238" i="1"/>
  <c r="F237" i="1"/>
  <c r="E237" i="1"/>
  <c r="D237" i="1"/>
  <c r="F236" i="1"/>
  <c r="E236" i="1"/>
  <c r="D236" i="1"/>
  <c r="F235" i="1"/>
  <c r="E235" i="1"/>
  <c r="D235" i="1"/>
  <c r="F234" i="1"/>
  <c r="E234" i="1"/>
  <c r="D234" i="1"/>
  <c r="F233" i="1"/>
  <c r="E233" i="1"/>
  <c r="D233" i="1"/>
  <c r="F232" i="1"/>
  <c r="E232" i="1"/>
  <c r="D232" i="1"/>
  <c r="F231" i="1"/>
  <c r="E231" i="1"/>
  <c r="D231" i="1"/>
  <c r="F230" i="1"/>
  <c r="E230" i="1"/>
  <c r="D230" i="1"/>
  <c r="F229" i="1"/>
  <c r="E229" i="1"/>
  <c r="D229" i="1"/>
  <c r="F228" i="1"/>
  <c r="E228" i="1"/>
  <c r="D228" i="1"/>
  <c r="F227" i="1"/>
  <c r="E227" i="1"/>
  <c r="D227" i="1"/>
  <c r="F226" i="1"/>
  <c r="E226" i="1"/>
  <c r="D226" i="1"/>
  <c r="F225" i="1"/>
  <c r="E225" i="1"/>
  <c r="D225" i="1"/>
  <c r="F224" i="1"/>
  <c r="E224" i="1"/>
  <c r="D224" i="1"/>
  <c r="F223" i="1"/>
  <c r="E223" i="1"/>
  <c r="D223" i="1"/>
  <c r="F222" i="1"/>
  <c r="E222" i="1"/>
  <c r="D222" i="1"/>
  <c r="F221" i="1"/>
  <c r="E221" i="1"/>
  <c r="D221" i="1"/>
  <c r="F220" i="1"/>
  <c r="E220" i="1"/>
  <c r="D220" i="1"/>
  <c r="F219" i="1"/>
  <c r="E219" i="1"/>
  <c r="D219" i="1"/>
  <c r="F218" i="1"/>
  <c r="E218" i="1"/>
  <c r="D218" i="1"/>
  <c r="F217" i="1"/>
  <c r="E217" i="1"/>
  <c r="D217" i="1"/>
  <c r="F216" i="1"/>
  <c r="E216" i="1"/>
  <c r="D216" i="1"/>
  <c r="F215" i="1"/>
  <c r="E215" i="1"/>
  <c r="D215" i="1"/>
  <c r="F214" i="1"/>
  <c r="E214" i="1"/>
  <c r="D214" i="1"/>
  <c r="F213" i="1"/>
  <c r="E213" i="1"/>
  <c r="D213" i="1"/>
  <c r="F212" i="1"/>
  <c r="E212" i="1"/>
  <c r="D212" i="1"/>
  <c r="F211" i="1"/>
  <c r="E211" i="1"/>
  <c r="D211" i="1"/>
  <c r="F210" i="1"/>
  <c r="E210" i="1"/>
  <c r="D210" i="1"/>
  <c r="F209" i="1"/>
  <c r="E209" i="1"/>
  <c r="D209" i="1"/>
  <c r="F208" i="1"/>
  <c r="E208" i="1"/>
  <c r="D208" i="1"/>
  <c r="F207" i="1"/>
  <c r="E207" i="1"/>
  <c r="D207" i="1"/>
  <c r="F206" i="1"/>
  <c r="E206" i="1"/>
  <c r="D206" i="1"/>
  <c r="F205" i="1"/>
  <c r="E205" i="1"/>
  <c r="D205" i="1"/>
  <c r="F204" i="1"/>
  <c r="E204" i="1"/>
  <c r="D204" i="1"/>
  <c r="F203" i="1"/>
  <c r="E203" i="1"/>
  <c r="D203" i="1"/>
  <c r="F202" i="1"/>
  <c r="E202" i="1"/>
  <c r="D202" i="1"/>
  <c r="F201" i="1"/>
  <c r="E201" i="1"/>
  <c r="D201" i="1"/>
  <c r="F200" i="1"/>
  <c r="E200" i="1"/>
  <c r="D200" i="1"/>
  <c r="F199" i="1"/>
  <c r="E199" i="1"/>
  <c r="D199" i="1"/>
  <c r="F198" i="1"/>
  <c r="E198" i="1"/>
  <c r="D198" i="1"/>
  <c r="F197" i="1"/>
  <c r="E197" i="1"/>
  <c r="D197" i="1"/>
  <c r="F196" i="1"/>
  <c r="E196" i="1"/>
  <c r="D196" i="1"/>
  <c r="F195" i="1"/>
  <c r="E195" i="1"/>
  <c r="D195" i="1"/>
  <c r="F194" i="1"/>
  <c r="E194" i="1"/>
  <c r="D194" i="1"/>
  <c r="F193" i="1"/>
  <c r="E193" i="1"/>
  <c r="D193" i="1"/>
  <c r="F192" i="1"/>
  <c r="E192" i="1"/>
  <c r="D192" i="1"/>
  <c r="F191" i="1"/>
  <c r="E191" i="1"/>
  <c r="D191" i="1"/>
  <c r="F190" i="1"/>
  <c r="E190" i="1"/>
  <c r="D190" i="1"/>
  <c r="F189" i="1"/>
  <c r="E189" i="1"/>
  <c r="D189" i="1"/>
  <c r="F188" i="1"/>
  <c r="E188" i="1"/>
  <c r="D188" i="1"/>
  <c r="F187" i="1"/>
  <c r="E187" i="1"/>
  <c r="D187" i="1"/>
  <c r="F186" i="1"/>
  <c r="E186" i="1"/>
  <c r="D186" i="1"/>
  <c r="F185" i="1"/>
  <c r="E185" i="1"/>
  <c r="D185" i="1"/>
  <c r="F184" i="1"/>
  <c r="E184" i="1"/>
  <c r="D184" i="1"/>
  <c r="F183" i="1"/>
  <c r="E183" i="1"/>
  <c r="D183" i="1"/>
  <c r="F182" i="1"/>
  <c r="E182" i="1"/>
  <c r="D182" i="1"/>
  <c r="F181" i="1"/>
  <c r="E181" i="1"/>
  <c r="D181" i="1"/>
  <c r="F180" i="1"/>
  <c r="E180" i="1"/>
  <c r="D180" i="1"/>
  <c r="F179" i="1"/>
  <c r="E179" i="1"/>
  <c r="D179" i="1"/>
  <c r="F178" i="1"/>
  <c r="E178" i="1"/>
  <c r="D178" i="1"/>
  <c r="F177" i="1"/>
  <c r="E177" i="1"/>
  <c r="D177" i="1"/>
  <c r="F176" i="1"/>
  <c r="E176" i="1"/>
  <c r="D176" i="1"/>
  <c r="F175" i="1"/>
  <c r="E175" i="1"/>
  <c r="D175" i="1"/>
  <c r="F174" i="1"/>
  <c r="E174" i="1"/>
  <c r="D174" i="1"/>
  <c r="F173" i="1"/>
  <c r="E173" i="1"/>
  <c r="D173" i="1"/>
  <c r="F172" i="1"/>
  <c r="E172" i="1"/>
  <c r="D172" i="1"/>
  <c r="F171" i="1"/>
  <c r="E171" i="1"/>
  <c r="D171" i="1"/>
  <c r="F170" i="1"/>
  <c r="E170" i="1"/>
  <c r="D170" i="1"/>
  <c r="F169" i="1"/>
  <c r="E169" i="1"/>
  <c r="D169" i="1"/>
  <c r="F168" i="1"/>
  <c r="E168" i="1"/>
  <c r="D168" i="1"/>
  <c r="F167" i="1"/>
  <c r="E167" i="1"/>
  <c r="D167" i="1"/>
  <c r="F166" i="1"/>
  <c r="E166" i="1"/>
  <c r="D166" i="1"/>
  <c r="F165" i="1"/>
  <c r="E165" i="1"/>
  <c r="D165" i="1"/>
  <c r="F164" i="1"/>
  <c r="E164" i="1"/>
  <c r="D164" i="1"/>
  <c r="F163" i="1"/>
  <c r="E163" i="1"/>
  <c r="D163" i="1"/>
  <c r="F162" i="1"/>
  <c r="E162" i="1"/>
  <c r="D162" i="1"/>
  <c r="F161" i="1"/>
  <c r="E161" i="1"/>
  <c r="D161" i="1"/>
  <c r="F160" i="1"/>
  <c r="E160" i="1"/>
  <c r="D160" i="1"/>
  <c r="F159" i="1"/>
  <c r="E159" i="1"/>
  <c r="D159" i="1"/>
  <c r="F158" i="1"/>
  <c r="E158" i="1"/>
  <c r="D158" i="1"/>
  <c r="F157" i="1"/>
  <c r="E157" i="1"/>
  <c r="D157" i="1"/>
  <c r="F156" i="1"/>
  <c r="E156" i="1"/>
  <c r="D156" i="1"/>
  <c r="F155" i="1"/>
  <c r="E155" i="1"/>
  <c r="D155" i="1"/>
  <c r="F154" i="1"/>
  <c r="E154" i="1"/>
  <c r="D154" i="1"/>
  <c r="F153" i="1"/>
  <c r="E153" i="1"/>
  <c r="D153" i="1"/>
  <c r="F152" i="1"/>
  <c r="E152" i="1"/>
  <c r="D152" i="1"/>
  <c r="F151" i="1"/>
  <c r="E151" i="1"/>
  <c r="D151" i="1"/>
  <c r="F150" i="1"/>
  <c r="E150" i="1"/>
  <c r="D150" i="1"/>
  <c r="F149" i="1"/>
  <c r="E149" i="1"/>
  <c r="D149" i="1"/>
  <c r="F148" i="1"/>
  <c r="E148" i="1"/>
  <c r="D148" i="1"/>
  <c r="F147" i="1"/>
  <c r="E147" i="1"/>
  <c r="D147" i="1"/>
  <c r="F146" i="1"/>
  <c r="E146" i="1"/>
  <c r="D146" i="1"/>
  <c r="F145" i="1"/>
  <c r="E145" i="1"/>
  <c r="D145" i="1"/>
  <c r="F144" i="1"/>
  <c r="E144" i="1"/>
  <c r="D144" i="1"/>
  <c r="F143" i="1"/>
  <c r="E143" i="1"/>
  <c r="D143" i="1"/>
  <c r="F142" i="1"/>
  <c r="E142" i="1"/>
  <c r="D142" i="1"/>
  <c r="F141" i="1"/>
  <c r="E141" i="1"/>
  <c r="D141" i="1"/>
  <c r="F140" i="1"/>
  <c r="E140" i="1"/>
  <c r="D140" i="1"/>
  <c r="F139" i="1"/>
  <c r="E139" i="1"/>
  <c r="D139" i="1"/>
  <c r="F138" i="1"/>
  <c r="E138" i="1"/>
  <c r="D138" i="1"/>
  <c r="F137" i="1"/>
  <c r="E137" i="1"/>
  <c r="D137" i="1"/>
  <c r="F136" i="1"/>
  <c r="E136" i="1"/>
  <c r="D136" i="1"/>
  <c r="F135" i="1"/>
  <c r="E135" i="1"/>
  <c r="D135" i="1"/>
  <c r="F134" i="1"/>
  <c r="E134" i="1"/>
  <c r="D134" i="1"/>
  <c r="F133" i="1"/>
  <c r="E133" i="1"/>
  <c r="D133" i="1"/>
  <c r="F132" i="1"/>
  <c r="E132" i="1"/>
  <c r="D132" i="1"/>
  <c r="F131" i="1"/>
  <c r="E131" i="1"/>
  <c r="D131" i="1"/>
  <c r="F130" i="1"/>
  <c r="E130" i="1"/>
  <c r="D130" i="1"/>
  <c r="F129" i="1"/>
  <c r="E129" i="1"/>
  <c r="D129" i="1"/>
  <c r="F128" i="1"/>
  <c r="E128" i="1"/>
  <c r="D128" i="1"/>
  <c r="F127" i="1"/>
  <c r="E127" i="1"/>
  <c r="D127" i="1"/>
  <c r="F126" i="1"/>
  <c r="E126" i="1"/>
  <c r="D126" i="1"/>
  <c r="F125" i="1"/>
  <c r="E125" i="1"/>
  <c r="D125" i="1"/>
  <c r="F124" i="1"/>
  <c r="E124" i="1"/>
  <c r="D124" i="1"/>
  <c r="F123" i="1"/>
  <c r="E123" i="1"/>
  <c r="D123" i="1"/>
  <c r="F122" i="1"/>
  <c r="E122" i="1"/>
  <c r="D122" i="1"/>
  <c r="F121" i="1"/>
  <c r="E121" i="1"/>
  <c r="D121" i="1"/>
  <c r="F120" i="1"/>
  <c r="E120" i="1"/>
  <c r="D120" i="1"/>
  <c r="F119" i="1"/>
  <c r="E119" i="1"/>
  <c r="D119" i="1"/>
  <c r="F118" i="1"/>
  <c r="E118" i="1"/>
  <c r="D118" i="1"/>
  <c r="F117" i="1"/>
  <c r="E117" i="1"/>
  <c r="D117" i="1"/>
  <c r="F116" i="1"/>
  <c r="E116" i="1"/>
  <c r="D116" i="1"/>
  <c r="F115" i="1"/>
  <c r="E115" i="1"/>
  <c r="D115" i="1"/>
  <c r="F114" i="1"/>
  <c r="E114" i="1"/>
  <c r="D114" i="1"/>
  <c r="F113" i="1"/>
  <c r="E113" i="1"/>
  <c r="D113" i="1"/>
  <c r="F112" i="1"/>
  <c r="E112" i="1"/>
  <c r="D112" i="1"/>
  <c r="F111" i="1"/>
  <c r="E111" i="1"/>
  <c r="D111" i="1"/>
  <c r="F110" i="1"/>
  <c r="E110" i="1"/>
  <c r="D110" i="1"/>
  <c r="F109" i="1"/>
  <c r="E109" i="1"/>
  <c r="D109" i="1"/>
  <c r="F108" i="1"/>
  <c r="E108" i="1"/>
  <c r="D108" i="1"/>
  <c r="F107" i="1"/>
  <c r="E107" i="1"/>
  <c r="D107" i="1"/>
  <c r="F106" i="1"/>
  <c r="E106" i="1"/>
  <c r="D106" i="1"/>
  <c r="F105" i="1"/>
  <c r="E105" i="1"/>
  <c r="D105" i="1"/>
  <c r="F104" i="1"/>
  <c r="E104" i="1"/>
  <c r="D104" i="1"/>
  <c r="F103" i="1"/>
  <c r="E103" i="1"/>
  <c r="D103" i="1"/>
  <c r="F102" i="1"/>
  <c r="E102" i="1"/>
  <c r="D102" i="1"/>
  <c r="F101" i="1"/>
  <c r="E101" i="1"/>
  <c r="D101" i="1"/>
  <c r="F100" i="1"/>
  <c r="E100" i="1"/>
  <c r="D100" i="1"/>
  <c r="F99" i="1"/>
  <c r="E99" i="1"/>
  <c r="D99" i="1"/>
  <c r="F98" i="1"/>
  <c r="E98" i="1"/>
  <c r="D98" i="1"/>
  <c r="F97" i="1"/>
  <c r="E97" i="1"/>
  <c r="D97" i="1"/>
  <c r="F96" i="1"/>
  <c r="E96" i="1"/>
  <c r="D96" i="1"/>
  <c r="F95" i="1"/>
  <c r="E95" i="1"/>
  <c r="D95" i="1"/>
  <c r="F94" i="1"/>
  <c r="E94" i="1"/>
  <c r="D94" i="1"/>
  <c r="F93" i="1"/>
  <c r="E93" i="1"/>
  <c r="D93" i="1"/>
  <c r="F92" i="1"/>
  <c r="E92" i="1"/>
  <c r="D92" i="1"/>
  <c r="F91" i="1"/>
  <c r="E91" i="1"/>
  <c r="D91" i="1"/>
  <c r="F90" i="1"/>
  <c r="E90" i="1"/>
  <c r="D90" i="1"/>
  <c r="F89" i="1"/>
  <c r="E89" i="1"/>
  <c r="D89" i="1"/>
  <c r="F88" i="1"/>
  <c r="E88" i="1"/>
  <c r="D88" i="1"/>
  <c r="F87" i="1"/>
  <c r="E87" i="1"/>
  <c r="D87" i="1"/>
  <c r="F86" i="1"/>
  <c r="E86" i="1"/>
  <c r="D86" i="1"/>
  <c r="F85" i="1"/>
  <c r="E85" i="1"/>
  <c r="D85" i="1"/>
  <c r="F84" i="1"/>
  <c r="E84" i="1"/>
  <c r="D84" i="1"/>
  <c r="F83" i="1"/>
  <c r="E83" i="1"/>
  <c r="D83" i="1"/>
  <c r="F82" i="1"/>
  <c r="E82" i="1"/>
  <c r="D82" i="1"/>
  <c r="F81" i="1"/>
  <c r="E81" i="1"/>
  <c r="D81" i="1"/>
  <c r="F80" i="1"/>
  <c r="E80" i="1"/>
  <c r="D80" i="1"/>
  <c r="F79" i="1"/>
  <c r="E79" i="1"/>
  <c r="D79" i="1"/>
  <c r="F78" i="1"/>
  <c r="E78" i="1"/>
  <c r="D78" i="1"/>
  <c r="F77" i="1"/>
  <c r="E77" i="1"/>
  <c r="D77" i="1"/>
  <c r="F76" i="1"/>
  <c r="E76" i="1"/>
  <c r="D76" i="1"/>
  <c r="F75" i="1"/>
  <c r="E75" i="1"/>
  <c r="D75" i="1"/>
  <c r="F74" i="1"/>
  <c r="E74" i="1"/>
  <c r="D74" i="1"/>
  <c r="F73" i="1"/>
  <c r="E73" i="1"/>
  <c r="D73" i="1"/>
  <c r="F72" i="1"/>
  <c r="E72" i="1"/>
  <c r="D72" i="1"/>
  <c r="F71" i="1"/>
  <c r="E71" i="1"/>
  <c r="D71" i="1"/>
  <c r="F70" i="1"/>
  <c r="E70" i="1"/>
  <c r="D70" i="1"/>
  <c r="F69" i="1"/>
  <c r="E69" i="1"/>
  <c r="D69" i="1"/>
  <c r="F68" i="1"/>
  <c r="E68" i="1"/>
  <c r="D68" i="1"/>
  <c r="F67" i="1"/>
  <c r="E67" i="1"/>
  <c r="D67" i="1"/>
  <c r="F66" i="1"/>
  <c r="E66" i="1"/>
  <c r="D66" i="1"/>
  <c r="F65" i="1"/>
  <c r="E65" i="1"/>
  <c r="D65" i="1"/>
  <c r="F64" i="1"/>
  <c r="E64" i="1"/>
  <c r="D64" i="1"/>
  <c r="F63" i="1"/>
  <c r="E63" i="1"/>
  <c r="D63" i="1"/>
  <c r="F62" i="1"/>
  <c r="E62" i="1"/>
  <c r="D62" i="1"/>
  <c r="F61" i="1"/>
  <c r="E61" i="1"/>
  <c r="D61" i="1"/>
  <c r="F60" i="1"/>
  <c r="E60" i="1"/>
  <c r="D60" i="1"/>
  <c r="F59" i="1"/>
  <c r="E59" i="1"/>
  <c r="D59" i="1"/>
  <c r="F58" i="1"/>
  <c r="E58" i="1"/>
  <c r="D58" i="1"/>
  <c r="F57" i="1"/>
  <c r="E57" i="1"/>
  <c r="D57" i="1"/>
  <c r="F56" i="1"/>
  <c r="E56" i="1"/>
  <c r="D56" i="1"/>
  <c r="F55" i="1"/>
  <c r="E55" i="1"/>
  <c r="D55" i="1"/>
  <c r="F54" i="1"/>
  <c r="E54" i="1"/>
  <c r="D54" i="1"/>
  <c r="F53" i="1"/>
  <c r="E53" i="1"/>
  <c r="D53" i="1"/>
  <c r="F52" i="1"/>
  <c r="E52" i="1"/>
  <c r="D52" i="1"/>
  <c r="F51" i="1"/>
  <c r="E51" i="1"/>
  <c r="D51" i="1"/>
  <c r="F50" i="1"/>
  <c r="E50" i="1"/>
  <c r="D50" i="1"/>
  <c r="F49" i="1"/>
  <c r="E49" i="1"/>
  <c r="D49" i="1"/>
  <c r="F48" i="1"/>
  <c r="E48" i="1"/>
  <c r="D48" i="1"/>
  <c r="F47" i="1"/>
  <c r="E47" i="1"/>
  <c r="D47" i="1"/>
  <c r="F46" i="1"/>
  <c r="E46" i="1"/>
  <c r="D46" i="1"/>
  <c r="F45" i="1"/>
  <c r="E45" i="1"/>
  <c r="D45" i="1"/>
  <c r="F44" i="1"/>
  <c r="E44" i="1"/>
  <c r="D44" i="1"/>
  <c r="F43" i="1"/>
  <c r="E43" i="1"/>
  <c r="D43" i="1"/>
  <c r="F42" i="1"/>
  <c r="E42" i="1"/>
  <c r="D42" i="1"/>
  <c r="F41" i="1"/>
  <c r="E41" i="1"/>
  <c r="D41" i="1"/>
  <c r="F40" i="1"/>
  <c r="E40" i="1"/>
  <c r="D40" i="1"/>
  <c r="F39" i="1"/>
  <c r="E39" i="1"/>
  <c r="D39" i="1"/>
  <c r="F38" i="1"/>
  <c r="E38" i="1"/>
  <c r="D38" i="1"/>
  <c r="F37" i="1"/>
  <c r="E37" i="1"/>
  <c r="D37" i="1"/>
  <c r="F36" i="1"/>
  <c r="E36" i="1"/>
  <c r="D36" i="1"/>
  <c r="F35" i="1"/>
  <c r="E35" i="1"/>
  <c r="D35" i="1"/>
  <c r="F34" i="1"/>
  <c r="E34" i="1"/>
  <c r="D34" i="1"/>
  <c r="F33" i="1"/>
  <c r="E33" i="1"/>
  <c r="D33" i="1"/>
  <c r="F32" i="1"/>
  <c r="E32" i="1"/>
  <c r="D32" i="1"/>
  <c r="F31" i="1"/>
  <c r="E31" i="1"/>
  <c r="D31" i="1"/>
  <c r="F30" i="1"/>
  <c r="E30" i="1"/>
  <c r="D30" i="1"/>
  <c r="F29" i="1"/>
  <c r="E29" i="1"/>
  <c r="D29" i="1"/>
  <c r="F28" i="1"/>
  <c r="E28" i="1"/>
  <c r="D28" i="1"/>
  <c r="F27" i="1"/>
  <c r="E27" i="1"/>
  <c r="D27" i="1"/>
  <c r="F26" i="1"/>
  <c r="E26" i="1"/>
  <c r="D26" i="1"/>
  <c r="F25" i="1"/>
  <c r="E25" i="1"/>
  <c r="D25" i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F19" i="1"/>
  <c r="E19" i="1"/>
  <c r="D19" i="1"/>
  <c r="F18" i="1"/>
  <c r="E18" i="1"/>
  <c r="D18" i="1"/>
  <c r="F17" i="1"/>
  <c r="E17" i="1"/>
  <c r="D17" i="1"/>
  <c r="F16" i="1"/>
  <c r="E16" i="1"/>
  <c r="D16" i="1"/>
  <c r="F15" i="1"/>
  <c r="E15" i="1"/>
  <c r="D15" i="1"/>
  <c r="F14" i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  <c r="D10" i="1"/>
  <c r="F9" i="1"/>
  <c r="E9" i="1"/>
  <c r="D9" i="1"/>
  <c r="F8" i="1"/>
  <c r="E8" i="1"/>
  <c r="D8" i="1"/>
  <c r="F7" i="1"/>
  <c r="E7" i="1"/>
  <c r="D7" i="1"/>
  <c r="F6" i="1"/>
  <c r="E6" i="1"/>
  <c r="D6" i="1"/>
  <c r="F5" i="1"/>
  <c r="E5" i="1"/>
  <c r="D5" i="1"/>
  <c r="F4" i="1"/>
  <c r="E4" i="1"/>
  <c r="D4" i="1"/>
  <c r="F3" i="1"/>
  <c r="E3" i="1"/>
  <c r="D3" i="1"/>
  <c r="F2" i="1"/>
  <c r="E2" i="1"/>
  <c r="D2" i="1"/>
  <c r="M2" i="1"/>
</calcChain>
</file>

<file path=xl/sharedStrings.xml><?xml version="1.0" encoding="utf-8"?>
<sst xmlns="http://schemas.openxmlformats.org/spreadsheetml/2006/main" count="813" uniqueCount="51">
  <si>
    <t>Barra</t>
  </si>
  <si>
    <t>Tipo</t>
  </si>
  <si>
    <t>DE</t>
  </si>
  <si>
    <t>PARA</t>
  </si>
  <si>
    <t>PQ</t>
  </si>
  <si>
    <t>VT</t>
  </si>
  <si>
    <t>N</t>
  </si>
  <si>
    <t>Nº trecho</t>
  </si>
  <si>
    <t>Nº do trecho</t>
  </si>
  <si>
    <t>Faixa de regulação</t>
  </si>
  <si>
    <t>Número de tapes</t>
  </si>
  <si>
    <t>Tap fixo</t>
  </si>
  <si>
    <t>Defasagem angular (graus)</t>
  </si>
  <si>
    <t>b (S/km)</t>
  </si>
  <si>
    <t>Módulo da potência base (kVA)</t>
  </si>
  <si>
    <t>Ângulo da potência base (graus)</t>
  </si>
  <si>
    <t>Pd (kW)</t>
  </si>
  <si>
    <t>Pg (kW)</t>
  </si>
  <si>
    <t>Qg (kVAr)</t>
  </si>
  <si>
    <t>Qd (kVAr)</t>
  </si>
  <si>
    <t>bshuntbarra (kVAr)</t>
  </si>
  <si>
    <t>Vbase (kV)</t>
  </si>
  <si>
    <t>Vnom primário (pu)</t>
  </si>
  <si>
    <t>Vnom secundário (pu)</t>
  </si>
  <si>
    <t>r (Ohm/km)</t>
  </si>
  <si>
    <t>x (Ohm/km)</t>
  </si>
  <si>
    <t>Distância (km)</t>
  </si>
  <si>
    <t>Chave?</t>
  </si>
  <si>
    <t>Status chave</t>
  </si>
  <si>
    <t>Coordenada vertical</t>
  </si>
  <si>
    <t>Coordenada horizontal</t>
  </si>
  <si>
    <t>Vesp (kV)</t>
  </si>
  <si>
    <t>X/R</t>
  </si>
  <si>
    <t>Φperf (graus)</t>
  </si>
  <si>
    <t>Máximo:</t>
  </si>
  <si>
    <t>Mínimo:</t>
  </si>
  <si>
    <t>Média:</t>
  </si>
  <si>
    <t>477CA</t>
  </si>
  <si>
    <t>4/0CA</t>
  </si>
  <si>
    <t>336.4CA</t>
  </si>
  <si>
    <t>4/0CAA</t>
  </si>
  <si>
    <t>2CA</t>
  </si>
  <si>
    <t>2/0CAA</t>
  </si>
  <si>
    <t>4CAA</t>
  </si>
  <si>
    <t>1/0CAA</t>
  </si>
  <si>
    <t>2CAA</t>
  </si>
  <si>
    <t>35CA</t>
  </si>
  <si>
    <t>Ampacidade (A)</t>
  </si>
  <si>
    <t>b (MOhm.km)</t>
  </si>
  <si>
    <t>6CU</t>
  </si>
  <si>
    <t>185PCA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</si>
</sst>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0" xfId="0" applyNumberFormat="1" applyFont="1" applyAlignment="1">
      <alignment horizontal="center"/>
    </xf>
    <xf numFmtId="2" fontId="0" fillId="0" borderId="0" xfId="0" applyNumberFormat="1"/>
    <xf numFmtId="2" fontId="0" fillId="0" borderId="1" xfId="0" applyNumberFormat="1" applyBorder="1"/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/>
    <xf numFmtId="11" fontId="0" fillId="0" borderId="0" xfId="0" applyNumberFormat="1" applyFill="1" applyAlignment="1">
      <alignment horizontal="center"/>
    </xf>
    <xf numFmtId="11" fontId="0" fillId="0" borderId="0" xfId="0" applyNumberFormat="1" applyAlignment="1">
      <alignment horizontal="center"/>
    </xf>
  </cellXfs>
  <cellStyles count="68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Normal" xfId="0" builtinId="0"/>
    <cellStyle name="Normal 2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25" zoomScaleNormal="125" zoomScalePageLayoutView="125" workbookViewId="0">
      <pane ySplit="1" topLeftCell="A2" activePane="bottomLeft" state="frozen"/>
      <selection activeCell="D1" sqref="D1"/>
      <selection pane="bottomLeft" activeCell="B3" sqref="B3"/>
    </sheetView>
  </sheetViews>
  <sheetFormatPr defaultColWidth="11.42578125" defaultRowHeight="15" x14ac:dyDescent="0.25"/>
  <cols>
    <col min="1" max="1" width="24.7109375" style="1" bestFit="1" customWidth="1"/>
    <col min="2" max="2" width="25.7109375" style="1" bestFit="1" customWidth="1"/>
  </cols>
  <sheetData>
    <row r="1" spans="1:2" x14ac:dyDescent="0.25">
      <c r="A1" s="3" t="s">
        <v>14</v>
      </c>
      <c r="B1" s="3" t="s">
        <v>15</v>
      </c>
    </row>
    <row r="2" spans="1:2" x14ac:dyDescent="0.2">
      <c r="A2" s="1">
        <v>1000</v>
      </c>
      <c r="B2" s="1">
        <v>65</v>
      </c>
    </row>
    <row r="3" spans="1:2" x14ac:dyDescent="0.2">
      <c r="B3" s="11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6"/>
  <sheetViews>
    <sheetView tabSelected="1" zoomScaleNormal="100" zoomScalePageLayoutView="120" workbookViewId="0">
      <pane ySplit="1" topLeftCell="A2" activePane="bottomLeft" state="frozen"/>
      <selection pane="bottomLeft" activeCell="P5" sqref="P5"/>
    </sheetView>
  </sheetViews>
  <sheetFormatPr defaultColWidth="8.85546875" defaultRowHeight="15" x14ac:dyDescent="0.25"/>
  <cols>
    <col min="1" max="1" width="9.42578125" style="1" bestFit="1" customWidth="1"/>
    <col min="2" max="3" width="8.85546875" style="1"/>
    <col min="4" max="5" width="12.140625" style="1" bestFit="1" customWidth="1"/>
    <col min="6" max="6" width="11.85546875" style="1" bestFit="1" customWidth="1"/>
    <col min="7" max="7" width="13.7109375" style="1" bestFit="1" customWidth="1"/>
    <col min="8" max="8" width="8.85546875" style="1"/>
    <col min="9" max="9" width="11.85546875" style="1" bestFit="1" customWidth="1"/>
    <col min="10" max="10" width="20.7109375" style="1" bestFit="1" customWidth="1"/>
    <col min="11" max="11" width="11.85546875" style="1" customWidth="1"/>
    <col min="12" max="12" width="8.85546875" style="9"/>
    <col min="13" max="13" width="12.140625" style="9" bestFit="1" customWidth="1"/>
    <col min="16" max="16" width="11.42578125" bestFit="1" customWidth="1"/>
  </cols>
  <sheetData>
    <row r="1" spans="1:16" x14ac:dyDescent="0.25">
      <c r="A1" s="4" t="s">
        <v>7</v>
      </c>
      <c r="B1" s="3" t="s">
        <v>2</v>
      </c>
      <c r="C1" s="3" t="s">
        <v>3</v>
      </c>
      <c r="D1" s="3" t="s">
        <v>24</v>
      </c>
      <c r="E1" s="3" t="s">
        <v>25</v>
      </c>
      <c r="F1" s="3" t="s">
        <v>13</v>
      </c>
      <c r="G1" s="3" t="s">
        <v>26</v>
      </c>
      <c r="H1" s="3" t="s">
        <v>27</v>
      </c>
      <c r="I1" s="3" t="s">
        <v>28</v>
      </c>
      <c r="J1" s="3"/>
      <c r="K1" s="3"/>
      <c r="L1" s="8" t="s">
        <v>32</v>
      </c>
      <c r="M1" s="8" t="s">
        <v>33</v>
      </c>
      <c r="N1" s="5"/>
      <c r="O1" s="6" t="s">
        <v>32</v>
      </c>
      <c r="P1" s="6" t="s">
        <v>33</v>
      </c>
    </row>
    <row r="2" spans="1:16" x14ac:dyDescent="0.25">
      <c r="A2" s="12">
        <v>1</v>
      </c>
      <c r="B2" s="1">
        <v>1</v>
      </c>
      <c r="C2" s="1">
        <v>2</v>
      </c>
      <c r="D2" s="12">
        <f>VLOOKUP($J2,Cabos!$A$2:$E$13,2,FALSE)</f>
        <v>0.14599999999999999</v>
      </c>
      <c r="E2" s="12">
        <f>VLOOKUP($J2,Cabos!$A$2:$E$13,3,FALSE)</f>
        <v>0.39779999999999999</v>
      </c>
      <c r="F2" s="12">
        <f>VLOOKUP($J2,Cabos!$A$2:$E$13,5,FALSE)</f>
        <v>4.5537299999999997E-6</v>
      </c>
      <c r="G2" s="1">
        <v>2.7539999999999999E-2</v>
      </c>
      <c r="H2" s="12" t="s">
        <v>6</v>
      </c>
      <c r="J2" s="12" t="s">
        <v>37</v>
      </c>
      <c r="K2" s="12" t="s">
        <v>38</v>
      </c>
      <c r="L2" s="9">
        <f>E2/D2</f>
        <v>2.7246575342465755</v>
      </c>
      <c r="M2" s="9">
        <f>90-DEGREES(ATAN(L2))</f>
        <v>20.154076121470936</v>
      </c>
      <c r="N2" s="7" t="s">
        <v>34</v>
      </c>
      <c r="O2" s="10">
        <f>MAX(L2:L250)</f>
        <v>2.7246575342465755</v>
      </c>
      <c r="P2" s="10">
        <f>MAX(M2:M250)</f>
        <v>75.157147521002301</v>
      </c>
    </row>
    <row r="3" spans="1:16" x14ac:dyDescent="0.25">
      <c r="A3" s="12">
        <v>2</v>
      </c>
      <c r="B3" s="1">
        <v>2</v>
      </c>
      <c r="C3" s="1">
        <v>3</v>
      </c>
      <c r="D3" s="12">
        <f>VLOOKUP($J3,Cabos!$A$2:$E$13,2,FALSE)</f>
        <v>0.32800000000000001</v>
      </c>
      <c r="E3" s="12">
        <f>VLOOKUP($J3,Cabos!$A$2:$E$13,3,FALSE)</f>
        <v>0.40250000000000002</v>
      </c>
      <c r="F3" s="12">
        <f>VLOOKUP($J3,Cabos!$A$2:$E$13,5,FALSE)</f>
        <v>4.1753700000000003E-6</v>
      </c>
      <c r="G3" s="1">
        <v>7.9329999999999998E-2</v>
      </c>
      <c r="H3" s="12" t="s">
        <v>6</v>
      </c>
      <c r="J3" s="12" t="s">
        <v>38</v>
      </c>
      <c r="K3" s="12"/>
      <c r="L3" s="9">
        <f t="shared" ref="L3:L66" si="0">E3/D3</f>
        <v>1.2271341463414633</v>
      </c>
      <c r="M3" s="9">
        <f t="shared" ref="M3:M66" si="1">90-DEGREES(ATAN(L3))</f>
        <v>39.17682637144263</v>
      </c>
      <c r="N3" s="7" t="s">
        <v>35</v>
      </c>
      <c r="O3" s="10">
        <f>MIN(L2:L250)</f>
        <v>0.26501168224299065</v>
      </c>
      <c r="P3" s="10">
        <f>MIN(M2:M250)</f>
        <v>20.154076121470936</v>
      </c>
    </row>
    <row r="4" spans="1:16" x14ac:dyDescent="0.25">
      <c r="A4" s="12">
        <v>3</v>
      </c>
      <c r="B4" s="1">
        <v>3</v>
      </c>
      <c r="C4" s="1">
        <v>5</v>
      </c>
      <c r="D4" s="12">
        <f>VLOOKUP($J4,Cabos!$A$2:$E$13,2,FALSE)</f>
        <v>1.9282296699999999</v>
      </c>
      <c r="E4" s="12">
        <f>VLOOKUP($J4,Cabos!$A$2:$E$13,3,FALSE)</f>
        <v>0.77990431000000005</v>
      </c>
      <c r="F4" s="12">
        <f>VLOOKUP($J4,Cabos!$A$2:$E$13,5,FALSE)</f>
        <v>0</v>
      </c>
      <c r="G4" s="1">
        <v>1.5259999999999999E-2</v>
      </c>
      <c r="H4" s="12" t="s">
        <v>6</v>
      </c>
      <c r="J4" s="12" t="s">
        <v>46</v>
      </c>
      <c r="K4" s="12"/>
      <c r="L4" s="9">
        <f t="shared" si="0"/>
        <v>0.40446650216724445</v>
      </c>
      <c r="M4" s="9">
        <f t="shared" si="1"/>
        <v>67.978317304803667</v>
      </c>
      <c r="N4" s="7" t="s">
        <v>36</v>
      </c>
      <c r="O4" s="10">
        <f>SUM(L2:L250)/249</f>
        <v>0.52554827688402761</v>
      </c>
      <c r="P4" s="10">
        <f>SUM(M2:M250)/249</f>
        <v>64.652317456882955</v>
      </c>
    </row>
    <row r="5" spans="1:16" x14ac:dyDescent="0.25">
      <c r="A5" s="12">
        <v>4</v>
      </c>
      <c r="B5" s="1">
        <v>3</v>
      </c>
      <c r="C5" s="1">
        <v>4</v>
      </c>
      <c r="D5" s="12">
        <f>VLOOKUP($J5,Cabos!$A$2:$E$13,2,FALSE)</f>
        <v>0.32800000000000001</v>
      </c>
      <c r="E5" s="12">
        <f>VLOOKUP($J5,Cabos!$A$2:$E$13,3,FALSE)</f>
        <v>0.40250000000000002</v>
      </c>
      <c r="F5" s="12">
        <f>VLOOKUP($J5,Cabos!$A$2:$E$13,5,FALSE)</f>
        <v>4.1753700000000003E-6</v>
      </c>
      <c r="G5" s="1">
        <v>1.529E-2</v>
      </c>
      <c r="H5" s="12" t="s">
        <v>6</v>
      </c>
      <c r="J5" s="12" t="s">
        <v>38</v>
      </c>
      <c r="K5" s="12"/>
      <c r="L5" s="9">
        <f t="shared" si="0"/>
        <v>1.2271341463414633</v>
      </c>
      <c r="M5" s="9">
        <f t="shared" si="1"/>
        <v>39.17682637144263</v>
      </c>
    </row>
    <row r="6" spans="1:16" x14ac:dyDescent="0.25">
      <c r="A6" s="12">
        <v>5</v>
      </c>
      <c r="B6" s="1">
        <v>4</v>
      </c>
      <c r="C6" s="1">
        <v>6</v>
      </c>
      <c r="D6" s="12">
        <f>VLOOKUP($J6,Cabos!$A$2:$E$13,2,FALSE)</f>
        <v>0.32800000000000001</v>
      </c>
      <c r="E6" s="12">
        <f>VLOOKUP($J6,Cabos!$A$2:$E$13,3,FALSE)</f>
        <v>0.40250000000000002</v>
      </c>
      <c r="F6" s="12">
        <f>VLOOKUP($J6,Cabos!$A$2:$E$13,5,FALSE)</f>
        <v>4.1753700000000003E-6</v>
      </c>
      <c r="G6" s="1">
        <v>0.25566</v>
      </c>
      <c r="H6" s="12" t="s">
        <v>6</v>
      </c>
      <c r="J6" s="12" t="s">
        <v>38</v>
      </c>
      <c r="K6" s="12"/>
      <c r="L6" s="9">
        <f t="shared" si="0"/>
        <v>1.2271341463414633</v>
      </c>
      <c r="M6" s="9">
        <f t="shared" si="1"/>
        <v>39.17682637144263</v>
      </c>
    </row>
    <row r="7" spans="1:16" x14ac:dyDescent="0.25">
      <c r="A7" s="12">
        <v>6</v>
      </c>
      <c r="B7" s="1">
        <v>6</v>
      </c>
      <c r="C7" s="1">
        <v>7</v>
      </c>
      <c r="D7" s="12">
        <f>VLOOKUP($J7,Cabos!$A$2:$E$13,2,FALSE)</f>
        <v>0.32800000000000001</v>
      </c>
      <c r="E7" s="12">
        <f>VLOOKUP($J7,Cabos!$A$2:$E$13,3,FALSE)</f>
        <v>0.40250000000000002</v>
      </c>
      <c r="F7" s="12">
        <f>VLOOKUP($J7,Cabos!$A$2:$E$13,5,FALSE)</f>
        <v>4.1753700000000003E-6</v>
      </c>
      <c r="G7" s="1">
        <v>0.21636000000000002</v>
      </c>
      <c r="H7" s="12" t="s">
        <v>6</v>
      </c>
      <c r="J7" s="12" t="s">
        <v>38</v>
      </c>
      <c r="K7" s="12"/>
      <c r="L7" s="9">
        <f t="shared" si="0"/>
        <v>1.2271341463414633</v>
      </c>
      <c r="M7" s="9">
        <f t="shared" si="1"/>
        <v>39.17682637144263</v>
      </c>
    </row>
    <row r="8" spans="1:16" x14ac:dyDescent="0.25">
      <c r="A8" s="12">
        <v>7</v>
      </c>
      <c r="B8" s="1">
        <v>7</v>
      </c>
      <c r="C8" s="1">
        <v>9</v>
      </c>
      <c r="D8" s="12">
        <f>VLOOKUP($J8,Cabos!$A$2:$E$13,2,FALSE)</f>
        <v>0.32800000000000001</v>
      </c>
      <c r="E8" s="12">
        <f>VLOOKUP($J8,Cabos!$A$2:$E$13,3,FALSE)</f>
        <v>0.40250000000000002</v>
      </c>
      <c r="F8" s="12">
        <f>VLOOKUP($J8,Cabos!$A$2:$E$13,5,FALSE)</f>
        <v>4.1753700000000003E-6</v>
      </c>
      <c r="G8" s="1">
        <v>4.6399999999999997E-2</v>
      </c>
      <c r="H8" s="12" t="s">
        <v>6</v>
      </c>
      <c r="J8" s="12" t="s">
        <v>38</v>
      </c>
      <c r="K8" s="12"/>
      <c r="L8" s="9">
        <f t="shared" si="0"/>
        <v>1.2271341463414633</v>
      </c>
      <c r="M8" s="9">
        <f t="shared" si="1"/>
        <v>39.17682637144263</v>
      </c>
    </row>
    <row r="9" spans="1:16" x14ac:dyDescent="0.25">
      <c r="A9" s="12">
        <v>8</v>
      </c>
      <c r="B9" s="1">
        <v>7</v>
      </c>
      <c r="C9" s="1">
        <v>8</v>
      </c>
      <c r="D9" s="12">
        <f>VLOOKUP($J9,Cabos!$A$2:$E$13,2,FALSE)</f>
        <v>0.20599999999999999</v>
      </c>
      <c r="E9" s="12">
        <f>VLOOKUP($J9,Cabos!$A$2:$E$13,3,FALSE)</f>
        <v>0.38090000000000002</v>
      </c>
      <c r="F9" s="12">
        <f>VLOOKUP($J9,Cabos!$A$2:$E$13,5,FALSE)</f>
        <v>4.3878900000000001E-6</v>
      </c>
      <c r="G9" s="1">
        <v>5.4140000000000001E-2</v>
      </c>
      <c r="H9" s="12" t="s">
        <v>6</v>
      </c>
      <c r="J9" s="12" t="s">
        <v>39</v>
      </c>
      <c r="K9" s="12"/>
      <c r="L9" s="9">
        <f t="shared" si="0"/>
        <v>1.8490291262135925</v>
      </c>
      <c r="M9" s="9">
        <f t="shared" si="1"/>
        <v>28.405602704718113</v>
      </c>
    </row>
    <row r="10" spans="1:16" x14ac:dyDescent="0.25">
      <c r="A10" s="12">
        <v>9</v>
      </c>
      <c r="B10" s="1">
        <v>8</v>
      </c>
      <c r="C10" s="1">
        <v>16</v>
      </c>
      <c r="D10" s="12">
        <f>VLOOKUP($J10,Cabos!$A$2:$E$13,2,FALSE)</f>
        <v>0.20599999999999999</v>
      </c>
      <c r="E10" s="12">
        <f>VLOOKUP($J10,Cabos!$A$2:$E$13,3,FALSE)</f>
        <v>0.38090000000000002</v>
      </c>
      <c r="F10" s="12">
        <f>VLOOKUP($J10,Cabos!$A$2:$E$13,5,FALSE)</f>
        <v>4.3878900000000001E-6</v>
      </c>
      <c r="G10" s="1">
        <v>0.10979000000000001</v>
      </c>
      <c r="H10" s="12" t="s">
        <v>6</v>
      </c>
      <c r="J10" s="12" t="s">
        <v>39</v>
      </c>
      <c r="K10" s="12"/>
      <c r="L10" s="9">
        <f t="shared" si="0"/>
        <v>1.8490291262135925</v>
      </c>
      <c r="M10" s="9">
        <f t="shared" si="1"/>
        <v>28.405602704718113</v>
      </c>
    </row>
    <row r="11" spans="1:16" x14ac:dyDescent="0.25">
      <c r="A11" s="12">
        <v>10</v>
      </c>
      <c r="B11" s="1">
        <v>9</v>
      </c>
      <c r="C11" s="1">
        <v>10</v>
      </c>
      <c r="D11" s="12">
        <f>VLOOKUP($J11,Cabos!$A$2:$E$13,2,FALSE)</f>
        <v>1.044</v>
      </c>
      <c r="E11" s="12">
        <f>VLOOKUP($J11,Cabos!$A$2:$E$13,3,FALSE)</f>
        <v>0.44619999999999999</v>
      </c>
      <c r="F11" s="12">
        <f>VLOOKUP($J11,Cabos!$A$2:$E$13,5,FALSE)</f>
        <v>3.74392E-6</v>
      </c>
      <c r="G11" s="1">
        <v>0.13484000000000002</v>
      </c>
      <c r="H11" s="12" t="s">
        <v>6</v>
      </c>
      <c r="J11" s="12" t="s">
        <v>41</v>
      </c>
      <c r="K11" s="12"/>
      <c r="L11" s="9">
        <f t="shared" si="0"/>
        <v>0.42739463601532562</v>
      </c>
      <c r="M11" s="9">
        <f t="shared" si="1"/>
        <v>66.858396457106835</v>
      </c>
    </row>
    <row r="12" spans="1:16" x14ac:dyDescent="0.25">
      <c r="A12" s="12">
        <v>11</v>
      </c>
      <c r="B12" s="1">
        <v>10</v>
      </c>
      <c r="C12" s="1">
        <v>12</v>
      </c>
      <c r="D12" s="12">
        <f>VLOOKUP($J12,Cabos!$A$2:$E$13,2,FALSE)</f>
        <v>1.044</v>
      </c>
      <c r="E12" s="12">
        <f>VLOOKUP($J12,Cabos!$A$2:$E$13,3,FALSE)</f>
        <v>0.44619999999999999</v>
      </c>
      <c r="F12" s="12">
        <f>VLOOKUP($J12,Cabos!$A$2:$E$13,5,FALSE)</f>
        <v>3.74392E-6</v>
      </c>
      <c r="G12" s="1">
        <v>1.5429999999999999E-2</v>
      </c>
      <c r="H12" s="12" t="s">
        <v>6</v>
      </c>
      <c r="J12" s="12" t="s">
        <v>41</v>
      </c>
      <c r="K12" s="12"/>
      <c r="L12" s="9">
        <f t="shared" si="0"/>
        <v>0.42739463601532562</v>
      </c>
      <c r="M12" s="9">
        <f t="shared" si="1"/>
        <v>66.858396457106835</v>
      </c>
    </row>
    <row r="13" spans="1:16" x14ac:dyDescent="0.25">
      <c r="A13" s="12">
        <v>12</v>
      </c>
      <c r="B13" s="1">
        <v>10</v>
      </c>
      <c r="C13" s="1">
        <v>11</v>
      </c>
      <c r="D13" s="12">
        <f>VLOOKUP($J13,Cabos!$A$2:$E$13,2,FALSE)</f>
        <v>1.044</v>
      </c>
      <c r="E13" s="12">
        <f>VLOOKUP($J13,Cabos!$A$2:$E$13,3,FALSE)</f>
        <v>0.44619999999999999</v>
      </c>
      <c r="F13" s="12">
        <f>VLOOKUP($J13,Cabos!$A$2:$E$13,5,FALSE)</f>
        <v>3.74392E-6</v>
      </c>
      <c r="G13" s="1">
        <v>1.397E-2</v>
      </c>
      <c r="H13" s="12" t="s">
        <v>6</v>
      </c>
      <c r="J13" s="12" t="s">
        <v>41</v>
      </c>
      <c r="K13" s="12"/>
      <c r="L13" s="9">
        <f t="shared" si="0"/>
        <v>0.42739463601532562</v>
      </c>
      <c r="M13" s="9">
        <f t="shared" si="1"/>
        <v>66.858396457106835</v>
      </c>
    </row>
    <row r="14" spans="1:16" x14ac:dyDescent="0.25">
      <c r="A14" s="12">
        <v>13</v>
      </c>
      <c r="B14" s="1">
        <v>11</v>
      </c>
      <c r="C14" s="1">
        <v>13</v>
      </c>
      <c r="D14" s="12">
        <f>VLOOKUP($J14,Cabos!$A$2:$E$13,2,FALSE)</f>
        <v>0.20599999999999999</v>
      </c>
      <c r="E14" s="12">
        <f>VLOOKUP($J14,Cabos!$A$2:$E$13,3,FALSE)</f>
        <v>0.38090000000000002</v>
      </c>
      <c r="F14" s="12">
        <f>VLOOKUP($J14,Cabos!$A$2:$E$13,5,FALSE)</f>
        <v>4.3878900000000001E-6</v>
      </c>
      <c r="G14" s="1">
        <v>0.13789999999999999</v>
      </c>
      <c r="H14" s="12" t="s">
        <v>6</v>
      </c>
      <c r="J14" s="12" t="s">
        <v>39</v>
      </c>
      <c r="K14" s="12" t="s">
        <v>41</v>
      </c>
      <c r="L14" s="9">
        <f t="shared" si="0"/>
        <v>1.8490291262135925</v>
      </c>
      <c r="M14" s="9">
        <f t="shared" si="1"/>
        <v>28.405602704718113</v>
      </c>
    </row>
    <row r="15" spans="1:16" x14ac:dyDescent="0.25">
      <c r="A15" s="12">
        <v>14</v>
      </c>
      <c r="B15" s="1">
        <v>13</v>
      </c>
      <c r="C15" s="1">
        <v>14</v>
      </c>
      <c r="D15" s="12">
        <f>VLOOKUP($J15,Cabos!$A$2:$E$13,2,FALSE)</f>
        <v>1.044</v>
      </c>
      <c r="E15" s="12">
        <f>VLOOKUP($J15,Cabos!$A$2:$E$13,3,FALSE)</f>
        <v>0.44619999999999999</v>
      </c>
      <c r="F15" s="12">
        <f>VLOOKUP($J15,Cabos!$A$2:$E$13,5,FALSE)</f>
        <v>3.74392E-6</v>
      </c>
      <c r="G15" s="1">
        <v>3.8200000000000005E-2</v>
      </c>
      <c r="H15" s="12" t="s">
        <v>6</v>
      </c>
      <c r="J15" s="12" t="s">
        <v>41</v>
      </c>
      <c r="K15" s="12"/>
      <c r="L15" s="9">
        <f t="shared" si="0"/>
        <v>0.42739463601532562</v>
      </c>
      <c r="M15" s="9">
        <f t="shared" si="1"/>
        <v>66.858396457106835</v>
      </c>
    </row>
    <row r="16" spans="1:16" x14ac:dyDescent="0.25">
      <c r="A16" s="12">
        <v>15</v>
      </c>
      <c r="B16" s="1">
        <v>13</v>
      </c>
      <c r="C16" s="1">
        <v>15</v>
      </c>
      <c r="D16" s="12">
        <f>VLOOKUP($J16,Cabos!$A$2:$E$13,2,FALSE)</f>
        <v>1.044</v>
      </c>
      <c r="E16" s="12">
        <f>VLOOKUP($J16,Cabos!$A$2:$E$13,3,FALSE)</f>
        <v>0.44619999999999999</v>
      </c>
      <c r="F16" s="12">
        <f>VLOOKUP($J16,Cabos!$A$2:$E$13,5,FALSE)</f>
        <v>3.74392E-6</v>
      </c>
      <c r="G16" s="1">
        <v>2.274E-2</v>
      </c>
      <c r="H16" s="12" t="s">
        <v>6</v>
      </c>
      <c r="J16" s="12" t="s">
        <v>41</v>
      </c>
      <c r="K16" s="12"/>
      <c r="L16" s="9">
        <f t="shared" si="0"/>
        <v>0.42739463601532562</v>
      </c>
      <c r="M16" s="9">
        <f t="shared" si="1"/>
        <v>66.858396457106835</v>
      </c>
    </row>
    <row r="17" spans="1:13" x14ac:dyDescent="0.25">
      <c r="A17" s="12">
        <v>16</v>
      </c>
      <c r="B17" s="1">
        <v>16</v>
      </c>
      <c r="C17" s="1">
        <v>18</v>
      </c>
      <c r="D17" s="12">
        <f>VLOOKUP($J17,Cabos!$A$2:$E$13,2,FALSE)</f>
        <v>1.044</v>
      </c>
      <c r="E17" s="12">
        <f>VLOOKUP($J17,Cabos!$A$2:$E$13,3,FALSE)</f>
        <v>0.44619999999999999</v>
      </c>
      <c r="F17" s="12">
        <f>VLOOKUP($J17,Cabos!$A$2:$E$13,5,FALSE)</f>
        <v>3.74392E-6</v>
      </c>
      <c r="G17" s="1">
        <v>7.43E-3</v>
      </c>
      <c r="H17" s="12" t="s">
        <v>6</v>
      </c>
      <c r="J17" s="12" t="s">
        <v>41</v>
      </c>
      <c r="K17" s="12"/>
      <c r="L17" s="9">
        <f t="shared" si="0"/>
        <v>0.42739463601532562</v>
      </c>
      <c r="M17" s="9">
        <f t="shared" si="1"/>
        <v>66.858396457106835</v>
      </c>
    </row>
    <row r="18" spans="1:13" x14ac:dyDescent="0.25">
      <c r="A18" s="12">
        <v>17</v>
      </c>
      <c r="B18" s="1">
        <v>16</v>
      </c>
      <c r="C18" s="1">
        <v>19</v>
      </c>
      <c r="D18" s="12">
        <f>VLOOKUP($J18,Cabos!$A$2:$E$13,2,FALSE)</f>
        <v>1.044</v>
      </c>
      <c r="E18" s="12">
        <f>VLOOKUP($J18,Cabos!$A$2:$E$13,3,FALSE)</f>
        <v>0.44619999999999999</v>
      </c>
      <c r="F18" s="12">
        <f>VLOOKUP($J18,Cabos!$A$2:$E$13,5,FALSE)</f>
        <v>3.74392E-6</v>
      </c>
      <c r="G18" s="1">
        <v>9.5219999999999999E-2</v>
      </c>
      <c r="H18" s="12" t="s">
        <v>6</v>
      </c>
      <c r="J18" s="12" t="s">
        <v>41</v>
      </c>
      <c r="K18" s="12"/>
      <c r="L18" s="9">
        <f t="shared" si="0"/>
        <v>0.42739463601532562</v>
      </c>
      <c r="M18" s="9">
        <f t="shared" si="1"/>
        <v>66.858396457106835</v>
      </c>
    </row>
    <row r="19" spans="1:13" x14ac:dyDescent="0.25">
      <c r="A19" s="12">
        <v>18</v>
      </c>
      <c r="B19" s="1">
        <v>16</v>
      </c>
      <c r="C19" s="1">
        <v>17</v>
      </c>
      <c r="D19" s="12">
        <f>VLOOKUP($J19,Cabos!$A$2:$E$13,2,FALSE)</f>
        <v>0.20599999999999999</v>
      </c>
      <c r="E19" s="12">
        <f>VLOOKUP($J19,Cabos!$A$2:$E$13,3,FALSE)</f>
        <v>0.38090000000000002</v>
      </c>
      <c r="F19" s="12">
        <f>VLOOKUP($J19,Cabos!$A$2:$E$13,5,FALSE)</f>
        <v>4.3878900000000001E-6</v>
      </c>
      <c r="G19" s="1">
        <v>0.13908999999999999</v>
      </c>
      <c r="H19" s="12" t="s">
        <v>6</v>
      </c>
      <c r="J19" s="12" t="s">
        <v>39</v>
      </c>
      <c r="K19" s="12"/>
      <c r="L19" s="9">
        <f t="shared" si="0"/>
        <v>1.8490291262135925</v>
      </c>
      <c r="M19" s="9">
        <f t="shared" si="1"/>
        <v>28.405602704718113</v>
      </c>
    </row>
    <row r="20" spans="1:13" x14ac:dyDescent="0.25">
      <c r="A20" s="12">
        <v>19</v>
      </c>
      <c r="B20" s="1">
        <v>17</v>
      </c>
      <c r="C20" s="1">
        <v>20</v>
      </c>
      <c r="D20" s="12">
        <f>VLOOKUP($J20,Cabos!$A$2:$E$13,2,FALSE)</f>
        <v>0.20599999999999999</v>
      </c>
      <c r="E20" s="12">
        <f>VLOOKUP($J20,Cabos!$A$2:$E$13,3,FALSE)</f>
        <v>0.38090000000000002</v>
      </c>
      <c r="F20" s="12">
        <f>VLOOKUP($J20,Cabos!$A$2:$E$13,5,FALSE)</f>
        <v>4.3878900000000001E-6</v>
      </c>
      <c r="G20" s="1">
        <v>0.12037</v>
      </c>
      <c r="H20" s="12" t="s">
        <v>6</v>
      </c>
      <c r="J20" s="12" t="s">
        <v>39</v>
      </c>
      <c r="K20" s="12"/>
      <c r="L20" s="9">
        <f t="shared" si="0"/>
        <v>1.8490291262135925</v>
      </c>
      <c r="M20" s="9">
        <f t="shared" si="1"/>
        <v>28.405602704718113</v>
      </c>
    </row>
    <row r="21" spans="1:13" x14ac:dyDescent="0.25">
      <c r="A21" s="12">
        <v>20</v>
      </c>
      <c r="B21" s="1">
        <v>20</v>
      </c>
      <c r="C21" s="1">
        <v>22</v>
      </c>
      <c r="D21" s="12">
        <f>VLOOKUP($J21,Cabos!$A$2:$E$13,2,FALSE)</f>
        <v>0.70899999999999996</v>
      </c>
      <c r="E21" s="12">
        <f>VLOOKUP($J21,Cabos!$A$2:$E$13,3,FALSE)</f>
        <v>0.41860000000000003</v>
      </c>
      <c r="F21" s="12">
        <f>VLOOKUP($J21,Cabos!$A$2:$E$13,5,FALSE)</f>
        <v>3.9619699999999999E-6</v>
      </c>
      <c r="G21" s="1">
        <v>7.1340000000000001E-2</v>
      </c>
      <c r="H21" s="12" t="s">
        <v>6</v>
      </c>
      <c r="J21" s="12" t="s">
        <v>44</v>
      </c>
      <c r="K21" s="12" t="s">
        <v>40</v>
      </c>
      <c r="L21" s="9">
        <f t="shared" si="0"/>
        <v>0.59040902679830753</v>
      </c>
      <c r="M21" s="9">
        <f t="shared" si="1"/>
        <v>59.442014159256914</v>
      </c>
    </row>
    <row r="22" spans="1:13" x14ac:dyDescent="0.25">
      <c r="A22" s="12">
        <v>21</v>
      </c>
      <c r="B22" s="1">
        <v>20</v>
      </c>
      <c r="C22" s="1">
        <v>21</v>
      </c>
      <c r="D22" s="12">
        <f>VLOOKUP($J22,Cabos!$A$2:$E$13,2,FALSE)</f>
        <v>0.70899999999999996</v>
      </c>
      <c r="E22" s="12">
        <f>VLOOKUP($J22,Cabos!$A$2:$E$13,3,FALSE)</f>
        <v>0.41860000000000003</v>
      </c>
      <c r="F22" s="12">
        <f>VLOOKUP($J22,Cabos!$A$2:$E$13,5,FALSE)</f>
        <v>3.9619699999999999E-6</v>
      </c>
      <c r="G22" s="1">
        <v>7.8579999999999997E-2</v>
      </c>
      <c r="H22" s="12" t="s">
        <v>6</v>
      </c>
      <c r="J22" s="12" t="s">
        <v>44</v>
      </c>
      <c r="K22" s="12" t="s">
        <v>40</v>
      </c>
      <c r="L22" s="9">
        <f t="shared" si="0"/>
        <v>0.59040902679830753</v>
      </c>
      <c r="M22" s="9">
        <f t="shared" si="1"/>
        <v>59.442014159256914</v>
      </c>
    </row>
    <row r="23" spans="1:13" x14ac:dyDescent="0.25">
      <c r="A23" s="12">
        <v>22</v>
      </c>
      <c r="B23" s="1">
        <v>20</v>
      </c>
      <c r="C23" s="1">
        <v>23</v>
      </c>
      <c r="D23" s="12">
        <f>VLOOKUP($J23,Cabos!$A$2:$E$13,2,FALSE)</f>
        <v>0.20599999999999999</v>
      </c>
      <c r="E23" s="12">
        <f>VLOOKUP($J23,Cabos!$A$2:$E$13,3,FALSE)</f>
        <v>0.38090000000000002</v>
      </c>
      <c r="F23" s="12">
        <f>VLOOKUP($J23,Cabos!$A$2:$E$13,5,FALSE)</f>
        <v>4.3878900000000001E-6</v>
      </c>
      <c r="G23" s="1">
        <v>2.955E-2</v>
      </c>
      <c r="H23" s="12" t="s">
        <v>6</v>
      </c>
      <c r="J23" s="12" t="s">
        <v>39</v>
      </c>
      <c r="K23" s="12"/>
      <c r="L23" s="9">
        <f t="shared" si="0"/>
        <v>1.8490291262135925</v>
      </c>
      <c r="M23" s="9">
        <f t="shared" si="1"/>
        <v>28.405602704718113</v>
      </c>
    </row>
    <row r="24" spans="1:13" x14ac:dyDescent="0.25">
      <c r="A24" s="12">
        <v>23</v>
      </c>
      <c r="B24" s="1">
        <v>22</v>
      </c>
      <c r="C24" s="1">
        <v>27</v>
      </c>
      <c r="D24" s="12">
        <f>VLOOKUP($J24,Cabos!$A$2:$E$13,2,FALSE)</f>
        <v>0.38</v>
      </c>
      <c r="E24" s="12">
        <f>VLOOKUP($J24,Cabos!$A$2:$E$13,3,FALSE)</f>
        <v>0.39250000000000002</v>
      </c>
      <c r="F24" s="12">
        <f>VLOOKUP($J24,Cabos!$A$2:$E$13,5,FALSE)</f>
        <v>4.2408799999999998E-6</v>
      </c>
      <c r="G24" s="1">
        <v>1.221E-2</v>
      </c>
      <c r="H24" s="12" t="s">
        <v>6</v>
      </c>
      <c r="J24" s="12" t="s">
        <v>40</v>
      </c>
      <c r="K24" s="12"/>
      <c r="L24" s="9">
        <f t="shared" si="0"/>
        <v>1.0328947368421053</v>
      </c>
      <c r="M24" s="9">
        <f t="shared" si="1"/>
        <v>44.07296473022781</v>
      </c>
    </row>
    <row r="25" spans="1:13" x14ac:dyDescent="0.25">
      <c r="A25" s="12">
        <v>24</v>
      </c>
      <c r="B25" s="1">
        <v>22</v>
      </c>
      <c r="C25" s="1">
        <v>28</v>
      </c>
      <c r="D25" s="12">
        <f>VLOOKUP($J25,Cabos!$A$2:$E$13,2,FALSE)</f>
        <v>1.712</v>
      </c>
      <c r="E25" s="12">
        <f>VLOOKUP($J25,Cabos!$A$2:$E$13,3,FALSE)</f>
        <v>0.45369999999999999</v>
      </c>
      <c r="F25" s="12">
        <f>VLOOKUP($J25,Cabos!$A$2:$E$13,5,FALSE)</f>
        <v>3.64166E-6</v>
      </c>
      <c r="G25" s="1">
        <v>1.14E-2</v>
      </c>
      <c r="H25" s="12" t="s">
        <v>6</v>
      </c>
      <c r="J25" s="12" t="s">
        <v>43</v>
      </c>
      <c r="K25" s="12"/>
      <c r="L25" s="9">
        <f t="shared" si="0"/>
        <v>0.26501168224299065</v>
      </c>
      <c r="M25" s="9">
        <f t="shared" si="1"/>
        <v>75.157147521002301</v>
      </c>
    </row>
    <row r="26" spans="1:13" x14ac:dyDescent="0.25">
      <c r="A26" s="12">
        <v>25</v>
      </c>
      <c r="B26" s="1">
        <v>22</v>
      </c>
      <c r="C26" s="1">
        <v>29</v>
      </c>
      <c r="D26" s="12">
        <f>VLOOKUP($J26,Cabos!$A$2:$E$13,2,FALSE)</f>
        <v>1.712</v>
      </c>
      <c r="E26" s="12">
        <f>VLOOKUP($J26,Cabos!$A$2:$E$13,3,FALSE)</f>
        <v>0.45369999999999999</v>
      </c>
      <c r="F26" s="12">
        <f>VLOOKUP($J26,Cabos!$A$2:$E$13,5,FALSE)</f>
        <v>3.64166E-6</v>
      </c>
      <c r="G26" s="1">
        <v>1.789E-2</v>
      </c>
      <c r="H26" s="12" t="s">
        <v>6</v>
      </c>
      <c r="J26" s="12" t="s">
        <v>43</v>
      </c>
      <c r="K26" s="12"/>
      <c r="L26" s="9">
        <f t="shared" si="0"/>
        <v>0.26501168224299065</v>
      </c>
      <c r="M26" s="9">
        <f t="shared" si="1"/>
        <v>75.157147521002301</v>
      </c>
    </row>
    <row r="27" spans="1:13" x14ac:dyDescent="0.25">
      <c r="A27" s="12">
        <v>26</v>
      </c>
      <c r="B27" s="1">
        <v>23</v>
      </c>
      <c r="C27" s="1">
        <v>24</v>
      </c>
      <c r="D27" s="12">
        <f>VLOOKUP($J27,Cabos!$A$2:$E$13,2,FALSE)</f>
        <v>0.70899999999999996</v>
      </c>
      <c r="E27" s="12">
        <f>VLOOKUP($J27,Cabos!$A$2:$E$13,3,FALSE)</f>
        <v>0.41860000000000003</v>
      </c>
      <c r="F27" s="12">
        <f>VLOOKUP($J27,Cabos!$A$2:$E$13,5,FALSE)</f>
        <v>3.9619699999999999E-6</v>
      </c>
      <c r="G27" s="1">
        <v>0.10247000000000001</v>
      </c>
      <c r="H27" s="12" t="s">
        <v>6</v>
      </c>
      <c r="J27" s="12" t="s">
        <v>44</v>
      </c>
      <c r="K27" s="12"/>
      <c r="L27" s="9">
        <f t="shared" si="0"/>
        <v>0.59040902679830753</v>
      </c>
      <c r="M27" s="9">
        <f t="shared" si="1"/>
        <v>59.442014159256914</v>
      </c>
    </row>
    <row r="28" spans="1:13" x14ac:dyDescent="0.25">
      <c r="A28" s="12">
        <v>27</v>
      </c>
      <c r="B28" s="1">
        <v>24</v>
      </c>
      <c r="C28" s="1">
        <v>25</v>
      </c>
      <c r="D28" s="12">
        <f>VLOOKUP($J28,Cabos!$A$2:$E$13,2,FALSE)</f>
        <v>0.70899999999999996</v>
      </c>
      <c r="E28" s="12">
        <f>VLOOKUP($J28,Cabos!$A$2:$E$13,3,FALSE)</f>
        <v>0.41860000000000003</v>
      </c>
      <c r="F28" s="12">
        <f>VLOOKUP($J28,Cabos!$A$2:$E$13,5,FALSE)</f>
        <v>3.9619699999999999E-6</v>
      </c>
      <c r="G28" s="1">
        <v>0.19159000000000001</v>
      </c>
      <c r="H28" s="12" t="s">
        <v>6</v>
      </c>
      <c r="J28" s="12" t="s">
        <v>44</v>
      </c>
      <c r="K28" s="12" t="s">
        <v>43</v>
      </c>
      <c r="L28" s="9">
        <f t="shared" si="0"/>
        <v>0.59040902679830753</v>
      </c>
      <c r="M28" s="9">
        <f t="shared" si="1"/>
        <v>59.442014159256914</v>
      </c>
    </row>
    <row r="29" spans="1:13" x14ac:dyDescent="0.25">
      <c r="A29" s="12">
        <v>28</v>
      </c>
      <c r="B29" s="1">
        <v>25</v>
      </c>
      <c r="C29" s="1">
        <v>26</v>
      </c>
      <c r="D29" s="12">
        <f>VLOOKUP($J29,Cabos!$A$2:$E$13,2,FALSE)</f>
        <v>1.712</v>
      </c>
      <c r="E29" s="12">
        <f>VLOOKUP($J29,Cabos!$A$2:$E$13,3,FALSE)</f>
        <v>0.45369999999999999</v>
      </c>
      <c r="F29" s="12">
        <f>VLOOKUP($J29,Cabos!$A$2:$E$13,5,FALSE)</f>
        <v>3.64166E-6</v>
      </c>
      <c r="G29" s="1">
        <v>0.20002</v>
      </c>
      <c r="H29" s="12" t="s">
        <v>6</v>
      </c>
      <c r="J29" s="12" t="s">
        <v>43</v>
      </c>
      <c r="K29" s="12" t="s">
        <v>41</v>
      </c>
      <c r="L29" s="9">
        <f t="shared" si="0"/>
        <v>0.26501168224299065</v>
      </c>
      <c r="M29" s="9">
        <f t="shared" si="1"/>
        <v>75.157147521002301</v>
      </c>
    </row>
    <row r="30" spans="1:13" x14ac:dyDescent="0.25">
      <c r="A30" s="12">
        <v>29</v>
      </c>
      <c r="B30" s="1">
        <v>27</v>
      </c>
      <c r="C30" s="1">
        <v>37</v>
      </c>
      <c r="D30" s="12">
        <f>VLOOKUP($J30,Cabos!$A$2:$E$13,2,FALSE)</f>
        <v>0.57699999999999996</v>
      </c>
      <c r="E30" s="12">
        <f>VLOOKUP($J30,Cabos!$A$2:$E$13,3,FALSE)</f>
        <v>0.41</v>
      </c>
      <c r="F30" s="12">
        <f>VLOOKUP($J30,Cabos!$A$2:$E$13,5,FALSE)</f>
        <v>4.0502200000000003E-6</v>
      </c>
      <c r="G30" s="1">
        <v>0.17232</v>
      </c>
      <c r="H30" s="12" t="s">
        <v>6</v>
      </c>
      <c r="J30" s="12" t="s">
        <v>42</v>
      </c>
      <c r="K30" s="12"/>
      <c r="L30" s="9">
        <f t="shared" si="0"/>
        <v>0.71057192374350087</v>
      </c>
      <c r="M30" s="9">
        <f t="shared" si="1"/>
        <v>54.603467708792323</v>
      </c>
    </row>
    <row r="31" spans="1:13" x14ac:dyDescent="0.25">
      <c r="A31" s="12">
        <v>30</v>
      </c>
      <c r="B31" s="1">
        <v>28</v>
      </c>
      <c r="C31" s="1">
        <v>35</v>
      </c>
      <c r="D31" s="12">
        <f>VLOOKUP($J31,Cabos!$A$2:$E$13,2,FALSE)</f>
        <v>1.712</v>
      </c>
      <c r="E31" s="12">
        <f>VLOOKUP($J31,Cabos!$A$2:$E$13,3,FALSE)</f>
        <v>0.45369999999999999</v>
      </c>
      <c r="F31" s="12">
        <f>VLOOKUP($J31,Cabos!$A$2:$E$13,5,FALSE)</f>
        <v>3.64166E-6</v>
      </c>
      <c r="G31" s="1">
        <v>2.9530000000000001E-2</v>
      </c>
      <c r="H31" s="12" t="s">
        <v>6</v>
      </c>
      <c r="J31" s="12" t="s">
        <v>43</v>
      </c>
      <c r="K31" s="12"/>
      <c r="L31" s="9">
        <f t="shared" si="0"/>
        <v>0.26501168224299065</v>
      </c>
      <c r="M31" s="9">
        <f t="shared" si="1"/>
        <v>75.157147521002301</v>
      </c>
    </row>
    <row r="32" spans="1:13" x14ac:dyDescent="0.25">
      <c r="A32" s="12">
        <v>31</v>
      </c>
      <c r="B32" s="1">
        <v>29</v>
      </c>
      <c r="C32" s="1">
        <v>30</v>
      </c>
      <c r="D32" s="12">
        <f>VLOOKUP($J32,Cabos!$A$2:$E$13,2,FALSE)</f>
        <v>1.712</v>
      </c>
      <c r="E32" s="12">
        <f>VLOOKUP($J32,Cabos!$A$2:$E$13,3,FALSE)</f>
        <v>0.45369999999999999</v>
      </c>
      <c r="F32" s="12">
        <f>VLOOKUP($J32,Cabos!$A$2:$E$13,5,FALSE)</f>
        <v>3.64166E-6</v>
      </c>
      <c r="G32" s="1">
        <v>0.11993000000000001</v>
      </c>
      <c r="H32" s="12" t="s">
        <v>6</v>
      </c>
      <c r="J32" s="12" t="s">
        <v>43</v>
      </c>
      <c r="K32" s="12"/>
      <c r="L32" s="9">
        <f t="shared" si="0"/>
        <v>0.26501168224299065</v>
      </c>
      <c r="M32" s="9">
        <f t="shared" si="1"/>
        <v>75.157147521002301</v>
      </c>
    </row>
    <row r="33" spans="1:13" x14ac:dyDescent="0.25">
      <c r="A33" s="12">
        <v>32</v>
      </c>
      <c r="B33" s="1">
        <v>30</v>
      </c>
      <c r="C33" s="1">
        <v>32</v>
      </c>
      <c r="D33" s="12">
        <f>VLOOKUP($J33,Cabos!$A$2:$E$13,2,FALSE)</f>
        <v>1.712</v>
      </c>
      <c r="E33" s="12">
        <f>VLOOKUP($J33,Cabos!$A$2:$E$13,3,FALSE)</f>
        <v>0.45369999999999999</v>
      </c>
      <c r="F33" s="12">
        <f>VLOOKUP($J33,Cabos!$A$2:$E$13,5,FALSE)</f>
        <v>3.64166E-6</v>
      </c>
      <c r="G33" s="1">
        <v>1.8789999999999998E-2</v>
      </c>
      <c r="H33" s="12" t="s">
        <v>6</v>
      </c>
      <c r="J33" s="12" t="s">
        <v>43</v>
      </c>
      <c r="K33" s="12"/>
      <c r="L33" s="9">
        <f t="shared" si="0"/>
        <v>0.26501168224299065</v>
      </c>
      <c r="M33" s="9">
        <f t="shared" si="1"/>
        <v>75.157147521002301</v>
      </c>
    </row>
    <row r="34" spans="1:13" x14ac:dyDescent="0.25">
      <c r="A34" s="12">
        <v>33</v>
      </c>
      <c r="B34" s="1">
        <v>30</v>
      </c>
      <c r="C34" s="1">
        <v>33</v>
      </c>
      <c r="D34" s="12">
        <f>VLOOKUP($J34,Cabos!$A$2:$E$13,2,FALSE)</f>
        <v>1.712</v>
      </c>
      <c r="E34" s="12">
        <f>VLOOKUP($J34,Cabos!$A$2:$E$13,3,FALSE)</f>
        <v>0.45369999999999999</v>
      </c>
      <c r="F34" s="12">
        <f>VLOOKUP($J34,Cabos!$A$2:$E$13,5,FALSE)</f>
        <v>3.64166E-6</v>
      </c>
      <c r="G34" s="1">
        <v>9.8499999999999994E-3</v>
      </c>
      <c r="H34" s="12" t="s">
        <v>6</v>
      </c>
      <c r="J34" s="12" t="s">
        <v>43</v>
      </c>
      <c r="K34" s="12"/>
      <c r="L34" s="9">
        <f t="shared" si="0"/>
        <v>0.26501168224299065</v>
      </c>
      <c r="M34" s="9">
        <f t="shared" si="1"/>
        <v>75.157147521002301</v>
      </c>
    </row>
    <row r="35" spans="1:13" x14ac:dyDescent="0.25">
      <c r="A35" s="12">
        <v>34</v>
      </c>
      <c r="B35" s="1">
        <v>30</v>
      </c>
      <c r="C35" s="1">
        <v>31</v>
      </c>
      <c r="D35" s="12">
        <f>VLOOKUP($J35,Cabos!$A$2:$E$13,2,FALSE)</f>
        <v>1.712</v>
      </c>
      <c r="E35" s="12">
        <f>VLOOKUP($J35,Cabos!$A$2:$E$13,3,FALSE)</f>
        <v>0.45369999999999999</v>
      </c>
      <c r="F35" s="12">
        <f>VLOOKUP($J35,Cabos!$A$2:$E$13,5,FALSE)</f>
        <v>3.64166E-6</v>
      </c>
      <c r="G35" s="1">
        <v>1.9699999999999999E-2</v>
      </c>
      <c r="H35" s="12" t="s">
        <v>6</v>
      </c>
      <c r="J35" s="12" t="s">
        <v>43</v>
      </c>
      <c r="K35" s="12"/>
      <c r="L35" s="9">
        <f t="shared" si="0"/>
        <v>0.26501168224299065</v>
      </c>
      <c r="M35" s="9">
        <f t="shared" si="1"/>
        <v>75.157147521002301</v>
      </c>
    </row>
    <row r="36" spans="1:13" x14ac:dyDescent="0.25">
      <c r="A36" s="12">
        <v>35</v>
      </c>
      <c r="B36" s="1">
        <v>32</v>
      </c>
      <c r="C36" s="1">
        <v>34</v>
      </c>
      <c r="D36" s="12">
        <f>VLOOKUP($J36,Cabos!$A$2:$E$13,2,FALSE)</f>
        <v>1.712</v>
      </c>
      <c r="E36" s="12">
        <f>VLOOKUP($J36,Cabos!$A$2:$E$13,3,FALSE)</f>
        <v>0.45369999999999999</v>
      </c>
      <c r="F36" s="12">
        <f>VLOOKUP($J36,Cabos!$A$2:$E$13,5,FALSE)</f>
        <v>3.64166E-6</v>
      </c>
      <c r="G36" s="1">
        <v>3.5340000000000003E-2</v>
      </c>
      <c r="H36" s="12" t="s">
        <v>6</v>
      </c>
      <c r="J36" s="12" t="s">
        <v>43</v>
      </c>
      <c r="K36" s="12"/>
      <c r="L36" s="9">
        <f t="shared" si="0"/>
        <v>0.26501168224299065</v>
      </c>
      <c r="M36" s="9">
        <f t="shared" si="1"/>
        <v>75.157147521002301</v>
      </c>
    </row>
    <row r="37" spans="1:13" x14ac:dyDescent="0.25">
      <c r="A37" s="12">
        <v>36</v>
      </c>
      <c r="B37" s="1">
        <v>35</v>
      </c>
      <c r="C37" s="1">
        <v>36</v>
      </c>
      <c r="D37" s="12">
        <f>VLOOKUP($J37,Cabos!$A$2:$E$13,2,FALSE)</f>
        <v>1.712</v>
      </c>
      <c r="E37" s="12">
        <f>VLOOKUP($J37,Cabos!$A$2:$E$13,3,FALSE)</f>
        <v>0.45369999999999999</v>
      </c>
      <c r="F37" s="12">
        <f>VLOOKUP($J37,Cabos!$A$2:$E$13,5,FALSE)</f>
        <v>3.64166E-6</v>
      </c>
      <c r="G37" s="1">
        <v>3.1379999999999998E-2</v>
      </c>
      <c r="H37" s="12" t="s">
        <v>6</v>
      </c>
      <c r="J37" s="12" t="s">
        <v>43</v>
      </c>
      <c r="K37" s="12"/>
      <c r="L37" s="9">
        <f t="shared" si="0"/>
        <v>0.26501168224299065</v>
      </c>
      <c r="M37" s="9">
        <f t="shared" si="1"/>
        <v>75.157147521002301</v>
      </c>
    </row>
    <row r="38" spans="1:13" x14ac:dyDescent="0.25">
      <c r="A38" s="12">
        <v>37</v>
      </c>
      <c r="B38" s="1">
        <v>37</v>
      </c>
      <c r="C38" s="1">
        <v>40</v>
      </c>
      <c r="D38" s="12">
        <f>VLOOKUP($J38,Cabos!$A$2:$E$13,2,FALSE)</f>
        <v>0.57699999999999996</v>
      </c>
      <c r="E38" s="12">
        <f>VLOOKUP($J38,Cabos!$A$2:$E$13,3,FALSE)</f>
        <v>0.41</v>
      </c>
      <c r="F38" s="12">
        <f>VLOOKUP($J38,Cabos!$A$2:$E$13,5,FALSE)</f>
        <v>4.0502200000000003E-6</v>
      </c>
      <c r="G38" s="1">
        <v>2.64E-2</v>
      </c>
      <c r="H38" s="12" t="s">
        <v>6</v>
      </c>
      <c r="J38" s="12" t="s">
        <v>42</v>
      </c>
      <c r="K38" s="12"/>
      <c r="L38" s="9">
        <f t="shared" si="0"/>
        <v>0.71057192374350087</v>
      </c>
      <c r="M38" s="9">
        <f t="shared" si="1"/>
        <v>54.603467708792323</v>
      </c>
    </row>
    <row r="39" spans="1:13" x14ac:dyDescent="0.25">
      <c r="A39" s="12">
        <v>38</v>
      </c>
      <c r="B39" s="1">
        <v>37</v>
      </c>
      <c r="C39" s="1">
        <v>39</v>
      </c>
      <c r="D39" s="12">
        <f>VLOOKUP($J39,Cabos!$A$2:$E$13,2,FALSE)</f>
        <v>0.70899999999999996</v>
      </c>
      <c r="E39" s="12">
        <f>VLOOKUP($J39,Cabos!$A$2:$E$13,3,FALSE)</f>
        <v>0.41860000000000003</v>
      </c>
      <c r="F39" s="12">
        <f>VLOOKUP($J39,Cabos!$A$2:$E$13,5,FALSE)</f>
        <v>3.9619699999999999E-6</v>
      </c>
      <c r="G39" s="1">
        <v>2.759E-2</v>
      </c>
      <c r="H39" s="12" t="s">
        <v>6</v>
      </c>
      <c r="J39" s="12" t="s">
        <v>44</v>
      </c>
      <c r="K39" s="12"/>
      <c r="L39" s="9">
        <f t="shared" si="0"/>
        <v>0.59040902679830753</v>
      </c>
      <c r="M39" s="9">
        <f t="shared" si="1"/>
        <v>59.442014159256914</v>
      </c>
    </row>
    <row r="40" spans="1:13" x14ac:dyDescent="0.25">
      <c r="A40" s="12">
        <v>39</v>
      </c>
      <c r="B40" s="1">
        <v>37</v>
      </c>
      <c r="C40" s="1">
        <v>38</v>
      </c>
      <c r="D40" s="12">
        <f>VLOOKUP($J40,Cabos!$A$2:$E$13,2,FALSE)</f>
        <v>0.70899999999999996</v>
      </c>
      <c r="E40" s="12">
        <f>VLOOKUP($J40,Cabos!$A$2:$E$13,3,FALSE)</f>
        <v>0.41860000000000003</v>
      </c>
      <c r="F40" s="12">
        <f>VLOOKUP($J40,Cabos!$A$2:$E$13,5,FALSE)</f>
        <v>3.9619699999999999E-6</v>
      </c>
      <c r="G40" s="1">
        <v>4.0619999999999996E-2</v>
      </c>
      <c r="H40" s="12" t="s">
        <v>6</v>
      </c>
      <c r="J40" s="12" t="s">
        <v>44</v>
      </c>
      <c r="K40" s="12"/>
      <c r="L40" s="9">
        <f t="shared" si="0"/>
        <v>0.59040902679830753</v>
      </c>
      <c r="M40" s="9">
        <f t="shared" si="1"/>
        <v>59.442014159256914</v>
      </c>
    </row>
    <row r="41" spans="1:13" x14ac:dyDescent="0.25">
      <c r="A41" s="12">
        <v>40</v>
      </c>
      <c r="B41" s="1">
        <v>38</v>
      </c>
      <c r="C41" s="1">
        <v>51</v>
      </c>
      <c r="D41" s="12">
        <f>VLOOKUP($J41,Cabos!$A$2:$E$13,2,FALSE)</f>
        <v>0.70899999999999996</v>
      </c>
      <c r="E41" s="12">
        <f>VLOOKUP($J41,Cabos!$A$2:$E$13,3,FALSE)</f>
        <v>0.41860000000000003</v>
      </c>
      <c r="F41" s="12">
        <f>VLOOKUP($J41,Cabos!$A$2:$E$13,5,FALSE)</f>
        <v>3.9619699999999999E-6</v>
      </c>
      <c r="G41" s="1">
        <v>3.329E-2</v>
      </c>
      <c r="H41" s="12" t="s">
        <v>6</v>
      </c>
      <c r="J41" s="12" t="s">
        <v>44</v>
      </c>
      <c r="K41" s="12"/>
      <c r="L41" s="9">
        <f t="shared" si="0"/>
        <v>0.59040902679830753</v>
      </c>
      <c r="M41" s="9">
        <f t="shared" si="1"/>
        <v>59.442014159256914</v>
      </c>
    </row>
    <row r="42" spans="1:13" x14ac:dyDescent="0.25">
      <c r="A42" s="12">
        <v>41</v>
      </c>
      <c r="B42" s="1">
        <v>38</v>
      </c>
      <c r="C42" s="1">
        <v>52</v>
      </c>
      <c r="D42" s="12">
        <f>VLOOKUP($J42,Cabos!$A$2:$E$13,2,FALSE)</f>
        <v>0.70899999999999996</v>
      </c>
      <c r="E42" s="12">
        <f>VLOOKUP($J42,Cabos!$A$2:$E$13,3,FALSE)</f>
        <v>0.41860000000000003</v>
      </c>
      <c r="F42" s="12">
        <f>VLOOKUP($J42,Cabos!$A$2:$E$13,5,FALSE)</f>
        <v>3.9619699999999999E-6</v>
      </c>
      <c r="G42" s="1">
        <v>8.156999999999999E-2</v>
      </c>
      <c r="H42" s="12" t="s">
        <v>6</v>
      </c>
      <c r="J42" s="12" t="s">
        <v>44</v>
      </c>
      <c r="K42" s="12"/>
      <c r="L42" s="9">
        <f t="shared" si="0"/>
        <v>0.59040902679830753</v>
      </c>
      <c r="M42" s="9">
        <f t="shared" si="1"/>
        <v>59.442014159256914</v>
      </c>
    </row>
    <row r="43" spans="1:13" x14ac:dyDescent="0.25">
      <c r="A43" s="12">
        <v>42</v>
      </c>
      <c r="B43" s="1">
        <v>39</v>
      </c>
      <c r="C43" s="1">
        <v>46</v>
      </c>
      <c r="D43" s="12">
        <f>VLOOKUP($J43,Cabos!$A$2:$E$13,2,FALSE)</f>
        <v>2.5575338599999999</v>
      </c>
      <c r="E43" s="12">
        <f>VLOOKUP($J43,Cabos!$A$2:$E$13,3,FALSE)</f>
        <v>0.84708839999999996</v>
      </c>
      <c r="F43" s="12">
        <f>VLOOKUP($J43,Cabos!$A$2:$E$13,5,FALSE)</f>
        <v>0</v>
      </c>
      <c r="G43" s="1">
        <v>0.11937</v>
      </c>
      <c r="H43" s="12" t="s">
        <v>6</v>
      </c>
      <c r="J43" s="12" t="s">
        <v>49</v>
      </c>
      <c r="K43" s="12"/>
      <c r="L43" s="9">
        <f t="shared" si="0"/>
        <v>0.33121297561237373</v>
      </c>
      <c r="M43" s="9">
        <f t="shared" si="1"/>
        <v>71.674459433197413</v>
      </c>
    </row>
    <row r="44" spans="1:13" x14ac:dyDescent="0.25">
      <c r="A44" s="12">
        <v>43</v>
      </c>
      <c r="B44" s="1">
        <v>40</v>
      </c>
      <c r="C44" s="1">
        <v>41</v>
      </c>
      <c r="D44" s="12">
        <f>VLOOKUP($J44,Cabos!$A$2:$E$13,2,FALSE)</f>
        <v>1.712</v>
      </c>
      <c r="E44" s="12">
        <f>VLOOKUP($J44,Cabos!$A$2:$E$13,3,FALSE)</f>
        <v>0.45369999999999999</v>
      </c>
      <c r="F44" s="12">
        <f>VLOOKUP($J44,Cabos!$A$2:$E$13,5,FALSE)</f>
        <v>3.64166E-6</v>
      </c>
      <c r="G44" s="1">
        <v>3.2649999999999998E-2</v>
      </c>
      <c r="H44" s="12" t="s">
        <v>6</v>
      </c>
      <c r="J44" s="1" t="s">
        <v>43</v>
      </c>
      <c r="L44" s="9">
        <f t="shared" si="0"/>
        <v>0.26501168224299065</v>
      </c>
      <c r="M44" s="9">
        <f t="shared" si="1"/>
        <v>75.157147521002301</v>
      </c>
    </row>
    <row r="45" spans="1:13" x14ac:dyDescent="0.25">
      <c r="A45" s="12">
        <v>44</v>
      </c>
      <c r="B45" s="1">
        <v>41</v>
      </c>
      <c r="C45" s="1">
        <v>42</v>
      </c>
      <c r="D45" s="12">
        <f>VLOOKUP($J45,Cabos!$A$2:$E$13,2,FALSE)</f>
        <v>1.712</v>
      </c>
      <c r="E45" s="12">
        <f>VLOOKUP($J45,Cabos!$A$2:$E$13,3,FALSE)</f>
        <v>0.45369999999999999</v>
      </c>
      <c r="F45" s="12">
        <f>VLOOKUP($J45,Cabos!$A$2:$E$13,5,FALSE)</f>
        <v>3.64166E-6</v>
      </c>
      <c r="G45" s="1">
        <v>9.0980000000000005E-2</v>
      </c>
      <c r="H45" s="12" t="s">
        <v>6</v>
      </c>
      <c r="J45" s="1" t="s">
        <v>43</v>
      </c>
      <c r="L45" s="9">
        <f t="shared" si="0"/>
        <v>0.26501168224299065</v>
      </c>
      <c r="M45" s="9">
        <f t="shared" si="1"/>
        <v>75.157147521002301</v>
      </c>
    </row>
    <row r="46" spans="1:13" x14ac:dyDescent="0.25">
      <c r="A46" s="12">
        <v>45</v>
      </c>
      <c r="B46" s="1">
        <v>42</v>
      </c>
      <c r="C46" s="1">
        <v>45</v>
      </c>
      <c r="D46" s="12">
        <f>VLOOKUP($J46,Cabos!$A$2:$E$13,2,FALSE)</f>
        <v>1.712</v>
      </c>
      <c r="E46" s="12">
        <f>VLOOKUP($J46,Cabos!$A$2:$E$13,3,FALSE)</f>
        <v>0.45369999999999999</v>
      </c>
      <c r="F46" s="12">
        <f>VLOOKUP($J46,Cabos!$A$2:$E$13,5,FALSE)</f>
        <v>3.64166E-6</v>
      </c>
      <c r="G46" s="1">
        <v>1.3890000000000001E-2</v>
      </c>
      <c r="H46" s="12" t="s">
        <v>6</v>
      </c>
      <c r="J46" s="1" t="s">
        <v>43</v>
      </c>
      <c r="L46" s="9">
        <f t="shared" si="0"/>
        <v>0.26501168224299065</v>
      </c>
      <c r="M46" s="9">
        <f t="shared" si="1"/>
        <v>75.157147521002301</v>
      </c>
    </row>
    <row r="47" spans="1:13" x14ac:dyDescent="0.25">
      <c r="A47" s="12">
        <v>46</v>
      </c>
      <c r="B47" s="1">
        <v>42</v>
      </c>
      <c r="C47" s="1">
        <v>43</v>
      </c>
      <c r="D47" s="12">
        <f>VLOOKUP($J47,Cabos!$A$2:$E$13,2,FALSE)</f>
        <v>1.712</v>
      </c>
      <c r="E47" s="12">
        <f>VLOOKUP($J47,Cabos!$A$2:$E$13,3,FALSE)</f>
        <v>0.45369999999999999</v>
      </c>
      <c r="F47" s="12">
        <f>VLOOKUP($J47,Cabos!$A$2:$E$13,5,FALSE)</f>
        <v>3.64166E-6</v>
      </c>
      <c r="G47" s="1">
        <v>4.1200000000000004E-3</v>
      </c>
      <c r="H47" s="12" t="s">
        <v>6</v>
      </c>
      <c r="J47" s="1" t="s">
        <v>43</v>
      </c>
      <c r="L47" s="9">
        <f t="shared" si="0"/>
        <v>0.26501168224299065</v>
      </c>
      <c r="M47" s="9">
        <f t="shared" si="1"/>
        <v>75.157147521002301</v>
      </c>
    </row>
    <row r="48" spans="1:13" x14ac:dyDescent="0.25">
      <c r="A48" s="12">
        <v>47</v>
      </c>
      <c r="B48" s="1">
        <v>42</v>
      </c>
      <c r="C48" s="1">
        <v>44</v>
      </c>
      <c r="D48" s="12">
        <f>VLOOKUP($J48,Cabos!$A$2:$E$13,2,FALSE)</f>
        <v>1.712</v>
      </c>
      <c r="E48" s="12">
        <f>VLOOKUP($J48,Cabos!$A$2:$E$13,3,FALSE)</f>
        <v>0.45369999999999999</v>
      </c>
      <c r="F48" s="12">
        <f>VLOOKUP($J48,Cabos!$A$2:$E$13,5,FALSE)</f>
        <v>3.64166E-6</v>
      </c>
      <c r="G48" s="1">
        <v>8.2979999999999998E-2</v>
      </c>
      <c r="H48" s="12" t="s">
        <v>6</v>
      </c>
      <c r="J48" s="1" t="s">
        <v>43</v>
      </c>
      <c r="L48" s="9">
        <f t="shared" si="0"/>
        <v>0.26501168224299065</v>
      </c>
      <c r="M48" s="9">
        <f t="shared" si="1"/>
        <v>75.157147521002301</v>
      </c>
    </row>
    <row r="49" spans="1:13" x14ac:dyDescent="0.25">
      <c r="A49" s="12">
        <v>48</v>
      </c>
      <c r="B49" s="1">
        <v>46</v>
      </c>
      <c r="C49" s="1">
        <v>47</v>
      </c>
      <c r="D49" s="12">
        <f>VLOOKUP($J49,Cabos!$A$2:$E$13,2,FALSE)</f>
        <v>2.5575338599999999</v>
      </c>
      <c r="E49" s="12">
        <f>VLOOKUP($J49,Cabos!$A$2:$E$13,3,FALSE)</f>
        <v>0.84708839999999996</v>
      </c>
      <c r="F49" s="12">
        <f>VLOOKUP($J49,Cabos!$A$2:$E$13,5,FALSE)</f>
        <v>0</v>
      </c>
      <c r="G49" s="1">
        <v>3.3419999999999998E-2</v>
      </c>
      <c r="H49" s="12" t="s">
        <v>6</v>
      </c>
      <c r="J49" s="1" t="s">
        <v>49</v>
      </c>
      <c r="L49" s="9">
        <f t="shared" si="0"/>
        <v>0.33121297561237373</v>
      </c>
      <c r="M49" s="9">
        <f t="shared" si="1"/>
        <v>71.674459433197413</v>
      </c>
    </row>
    <row r="50" spans="1:13" x14ac:dyDescent="0.25">
      <c r="A50" s="12">
        <v>49</v>
      </c>
      <c r="B50" s="1">
        <v>47</v>
      </c>
      <c r="C50" s="1">
        <v>48</v>
      </c>
      <c r="D50" s="12">
        <f>VLOOKUP($J50,Cabos!$A$2:$E$13,2,FALSE)</f>
        <v>2.5575338599999999</v>
      </c>
      <c r="E50" s="12">
        <f>VLOOKUP($J50,Cabos!$A$2:$E$13,3,FALSE)</f>
        <v>0.84708839999999996</v>
      </c>
      <c r="F50" s="12">
        <f>VLOOKUP($J50,Cabos!$A$2:$E$13,5,FALSE)</f>
        <v>0</v>
      </c>
      <c r="G50" s="1">
        <v>0.17544999999999999</v>
      </c>
      <c r="H50" s="12" t="s">
        <v>6</v>
      </c>
      <c r="J50" s="1" t="s">
        <v>49</v>
      </c>
      <c r="K50" s="1" t="s">
        <v>43</v>
      </c>
      <c r="L50" s="9">
        <f t="shared" si="0"/>
        <v>0.33121297561237373</v>
      </c>
      <c r="M50" s="9">
        <f t="shared" si="1"/>
        <v>71.674459433197413</v>
      </c>
    </row>
    <row r="51" spans="1:13" x14ac:dyDescent="0.25">
      <c r="A51" s="12">
        <v>50</v>
      </c>
      <c r="B51" s="1">
        <v>47</v>
      </c>
      <c r="C51" s="1">
        <v>49</v>
      </c>
      <c r="D51" s="12">
        <f>VLOOKUP($J51,Cabos!$A$2:$E$13,2,FALSE)</f>
        <v>1.044</v>
      </c>
      <c r="E51" s="12">
        <f>VLOOKUP($J51,Cabos!$A$2:$E$13,3,FALSE)</f>
        <v>0.44619999999999999</v>
      </c>
      <c r="F51" s="12">
        <f>VLOOKUP($J51,Cabos!$A$2:$E$13,5,FALSE)</f>
        <v>3.74392E-6</v>
      </c>
      <c r="G51" s="1">
        <v>4.1399999999999999E-2</v>
      </c>
      <c r="H51" s="12" t="s">
        <v>6</v>
      </c>
      <c r="J51" s="1" t="s">
        <v>41</v>
      </c>
      <c r="L51" s="9">
        <f t="shared" si="0"/>
        <v>0.42739463601532562</v>
      </c>
      <c r="M51" s="9">
        <f t="shared" si="1"/>
        <v>66.858396457106835</v>
      </c>
    </row>
    <row r="52" spans="1:13" x14ac:dyDescent="0.25">
      <c r="A52" s="12">
        <v>51</v>
      </c>
      <c r="B52" s="1">
        <v>48</v>
      </c>
      <c r="C52" s="1">
        <v>50</v>
      </c>
      <c r="D52" s="12">
        <f>VLOOKUP($J52,Cabos!$A$2:$E$13,2,FALSE)</f>
        <v>1.712</v>
      </c>
      <c r="E52" s="12">
        <f>VLOOKUP($J52,Cabos!$A$2:$E$13,3,FALSE)</f>
        <v>0.45369999999999999</v>
      </c>
      <c r="F52" s="12">
        <f>VLOOKUP($J52,Cabos!$A$2:$E$13,5,FALSE)</f>
        <v>3.64166E-6</v>
      </c>
      <c r="G52" s="1">
        <v>1.4320000000000001E-2</v>
      </c>
      <c r="H52" s="12" t="s">
        <v>6</v>
      </c>
      <c r="J52" s="1" t="s">
        <v>43</v>
      </c>
      <c r="L52" s="9">
        <f t="shared" si="0"/>
        <v>0.26501168224299065</v>
      </c>
      <c r="M52" s="9">
        <f t="shared" si="1"/>
        <v>75.157147521002301</v>
      </c>
    </row>
    <row r="53" spans="1:13" x14ac:dyDescent="0.25">
      <c r="A53" s="12">
        <v>52</v>
      </c>
      <c r="B53" s="1">
        <v>52</v>
      </c>
      <c r="C53" s="1">
        <v>54</v>
      </c>
      <c r="D53" s="12">
        <f>VLOOKUP($J53,Cabos!$A$2:$E$13,2,FALSE)</f>
        <v>0.57699999999999996</v>
      </c>
      <c r="E53" s="12">
        <f>VLOOKUP($J53,Cabos!$A$2:$E$13,3,FALSE)</f>
        <v>0.41</v>
      </c>
      <c r="F53" s="12">
        <f>VLOOKUP($J53,Cabos!$A$2:$E$13,5,FALSE)</f>
        <v>4.0502200000000003E-6</v>
      </c>
      <c r="G53" s="1">
        <v>1.8679999999999999E-2</v>
      </c>
      <c r="H53" s="12" t="s">
        <v>6</v>
      </c>
      <c r="J53" s="1" t="s">
        <v>42</v>
      </c>
      <c r="L53" s="9">
        <f t="shared" si="0"/>
        <v>0.71057192374350087</v>
      </c>
      <c r="M53" s="9">
        <f t="shared" si="1"/>
        <v>54.603467708792323</v>
      </c>
    </row>
    <row r="54" spans="1:13" x14ac:dyDescent="0.25">
      <c r="A54" s="12">
        <v>53</v>
      </c>
      <c r="B54" s="1">
        <v>52</v>
      </c>
      <c r="C54" s="1">
        <v>55</v>
      </c>
      <c r="D54" s="12">
        <f>VLOOKUP($J54,Cabos!$A$2:$E$13,2,FALSE)</f>
        <v>0.70899999999999996</v>
      </c>
      <c r="E54" s="12">
        <f>VLOOKUP($J54,Cabos!$A$2:$E$13,3,FALSE)</f>
        <v>0.41860000000000003</v>
      </c>
      <c r="F54" s="12">
        <f>VLOOKUP($J54,Cabos!$A$2:$E$13,5,FALSE)</f>
        <v>3.9619699999999999E-6</v>
      </c>
      <c r="G54" s="1">
        <v>2.4210000000000002E-2</v>
      </c>
      <c r="H54" s="12" t="s">
        <v>6</v>
      </c>
      <c r="J54" s="1" t="s">
        <v>44</v>
      </c>
      <c r="L54" s="9">
        <f t="shared" si="0"/>
        <v>0.59040902679830753</v>
      </c>
      <c r="M54" s="9">
        <f t="shared" si="1"/>
        <v>59.442014159256914</v>
      </c>
    </row>
    <row r="55" spans="1:13" x14ac:dyDescent="0.25">
      <c r="A55" s="12">
        <v>54</v>
      </c>
      <c r="B55" s="1">
        <v>52</v>
      </c>
      <c r="C55" s="1">
        <v>53</v>
      </c>
      <c r="D55" s="12">
        <f>VLOOKUP($J55,Cabos!$A$2:$E$13,2,FALSE)</f>
        <v>0.57699999999999996</v>
      </c>
      <c r="E55" s="12">
        <f>VLOOKUP($J55,Cabos!$A$2:$E$13,3,FALSE)</f>
        <v>0.41</v>
      </c>
      <c r="F55" s="12">
        <f>VLOOKUP($J55,Cabos!$A$2:$E$13,5,FALSE)</f>
        <v>4.0502200000000003E-6</v>
      </c>
      <c r="G55" s="1">
        <v>2.154E-2</v>
      </c>
      <c r="H55" s="12" t="s">
        <v>6</v>
      </c>
      <c r="J55" s="1" t="s">
        <v>42</v>
      </c>
      <c r="L55" s="9">
        <f t="shared" si="0"/>
        <v>0.71057192374350087</v>
      </c>
      <c r="M55" s="9">
        <f t="shared" si="1"/>
        <v>54.603467708792323</v>
      </c>
    </row>
    <row r="56" spans="1:13" x14ac:dyDescent="0.25">
      <c r="A56" s="12">
        <v>55</v>
      </c>
      <c r="B56" s="1">
        <v>53</v>
      </c>
      <c r="C56" s="1">
        <v>249</v>
      </c>
      <c r="D56" s="12">
        <f>VLOOKUP($J56,Cabos!$A$2:$E$13,2,FALSE)</f>
        <v>1.712</v>
      </c>
      <c r="E56" s="12">
        <f>VLOOKUP($J56,Cabos!$A$2:$E$13,3,FALSE)</f>
        <v>0.45369999999999999</v>
      </c>
      <c r="F56" s="12">
        <f>VLOOKUP($J56,Cabos!$A$2:$E$13,5,FALSE)</f>
        <v>3.64166E-6</v>
      </c>
      <c r="G56" s="1">
        <v>3.5470000000000002E-2</v>
      </c>
      <c r="H56" s="12" t="s">
        <v>6</v>
      </c>
      <c r="J56" s="1" t="s">
        <v>43</v>
      </c>
      <c r="L56" s="9">
        <f t="shared" si="0"/>
        <v>0.26501168224299065</v>
      </c>
      <c r="M56" s="9">
        <f t="shared" si="1"/>
        <v>75.157147521002301</v>
      </c>
    </row>
    <row r="57" spans="1:13" x14ac:dyDescent="0.25">
      <c r="A57" s="12">
        <v>56</v>
      </c>
      <c r="B57" s="1">
        <v>54</v>
      </c>
      <c r="C57" s="1">
        <v>246</v>
      </c>
      <c r="D57" s="12">
        <f>VLOOKUP($J57,Cabos!$A$2:$E$13,2,FALSE)</f>
        <v>1.712</v>
      </c>
      <c r="E57" s="12">
        <f>VLOOKUP($J57,Cabos!$A$2:$E$13,3,FALSE)</f>
        <v>0.45369999999999999</v>
      </c>
      <c r="F57" s="12">
        <f>VLOOKUP($J57,Cabos!$A$2:$E$13,5,FALSE)</f>
        <v>3.64166E-6</v>
      </c>
      <c r="G57" s="1">
        <v>9.2200000000000004E-2</v>
      </c>
      <c r="H57" s="12" t="s">
        <v>6</v>
      </c>
      <c r="J57" s="1" t="s">
        <v>43</v>
      </c>
      <c r="L57" s="9">
        <f t="shared" si="0"/>
        <v>0.26501168224299065</v>
      </c>
      <c r="M57" s="9">
        <f t="shared" si="1"/>
        <v>75.157147521002301</v>
      </c>
    </row>
    <row r="58" spans="1:13" x14ac:dyDescent="0.25">
      <c r="A58" s="12">
        <v>57</v>
      </c>
      <c r="B58" s="1">
        <v>55</v>
      </c>
      <c r="C58" s="1">
        <v>56</v>
      </c>
      <c r="D58" s="12">
        <f>VLOOKUP($J58,Cabos!$A$2:$E$13,2,FALSE)</f>
        <v>0.70899999999999996</v>
      </c>
      <c r="E58" s="12">
        <f>VLOOKUP($J58,Cabos!$A$2:$E$13,3,FALSE)</f>
        <v>0.41860000000000003</v>
      </c>
      <c r="F58" s="12">
        <f>VLOOKUP($J58,Cabos!$A$2:$E$13,5,FALSE)</f>
        <v>3.9619699999999999E-6</v>
      </c>
      <c r="G58" s="1">
        <v>6.166E-2</v>
      </c>
      <c r="H58" s="12" t="s">
        <v>6</v>
      </c>
      <c r="J58" s="1" t="s">
        <v>44</v>
      </c>
      <c r="L58" s="9">
        <f t="shared" si="0"/>
        <v>0.59040902679830753</v>
      </c>
      <c r="M58" s="9">
        <f t="shared" si="1"/>
        <v>59.442014159256914</v>
      </c>
    </row>
    <row r="59" spans="1:13" x14ac:dyDescent="0.25">
      <c r="A59" s="12">
        <v>58</v>
      </c>
      <c r="B59" s="1">
        <v>56</v>
      </c>
      <c r="C59" s="1">
        <v>58</v>
      </c>
      <c r="D59" s="12">
        <f>VLOOKUP($J59,Cabos!$A$2:$E$13,2,FALSE)</f>
        <v>0.70899999999999996</v>
      </c>
      <c r="E59" s="12">
        <f>VLOOKUP($J59,Cabos!$A$2:$E$13,3,FALSE)</f>
        <v>0.41860000000000003</v>
      </c>
      <c r="F59" s="12">
        <f>VLOOKUP($J59,Cabos!$A$2:$E$13,5,FALSE)</f>
        <v>3.9619699999999999E-6</v>
      </c>
      <c r="G59" s="1">
        <v>9.3849999999999989E-2</v>
      </c>
      <c r="H59" s="12" t="s">
        <v>6</v>
      </c>
      <c r="J59" s="1" t="s">
        <v>44</v>
      </c>
      <c r="L59" s="9">
        <f t="shared" si="0"/>
        <v>0.59040902679830753</v>
      </c>
      <c r="M59" s="9">
        <f t="shared" si="1"/>
        <v>59.442014159256914</v>
      </c>
    </row>
    <row r="60" spans="1:13" x14ac:dyDescent="0.25">
      <c r="A60" s="12">
        <v>59</v>
      </c>
      <c r="B60" s="1">
        <v>56</v>
      </c>
      <c r="C60" s="1">
        <v>57</v>
      </c>
      <c r="D60" s="12">
        <f>VLOOKUP($J60,Cabos!$A$2:$E$13,2,FALSE)</f>
        <v>1.712</v>
      </c>
      <c r="E60" s="12">
        <f>VLOOKUP($J60,Cabos!$A$2:$E$13,3,FALSE)</f>
        <v>0.45369999999999999</v>
      </c>
      <c r="F60" s="12">
        <f>VLOOKUP($J60,Cabos!$A$2:$E$13,5,FALSE)</f>
        <v>3.64166E-6</v>
      </c>
      <c r="G60" s="1">
        <v>2.631E-2</v>
      </c>
      <c r="H60" s="12" t="s">
        <v>6</v>
      </c>
      <c r="J60" s="1" t="s">
        <v>43</v>
      </c>
      <c r="L60" s="9">
        <f t="shared" si="0"/>
        <v>0.26501168224299065</v>
      </c>
      <c r="M60" s="9">
        <f t="shared" si="1"/>
        <v>75.157147521002301</v>
      </c>
    </row>
    <row r="61" spans="1:13" x14ac:dyDescent="0.25">
      <c r="A61" s="12">
        <v>60</v>
      </c>
      <c r="B61" s="1">
        <v>57</v>
      </c>
      <c r="C61" s="1">
        <v>245</v>
      </c>
      <c r="D61" s="12">
        <f>VLOOKUP($J61,Cabos!$A$2:$E$13,2,FALSE)</f>
        <v>1.712</v>
      </c>
      <c r="E61" s="12">
        <f>VLOOKUP($J61,Cabos!$A$2:$E$13,3,FALSE)</f>
        <v>0.45369999999999999</v>
      </c>
      <c r="F61" s="12">
        <f>VLOOKUP($J61,Cabos!$A$2:$E$13,5,FALSE)</f>
        <v>3.64166E-6</v>
      </c>
      <c r="G61" s="1">
        <v>2.0619999999999999E-2</v>
      </c>
      <c r="H61" s="12" t="s">
        <v>6</v>
      </c>
      <c r="J61" s="1" t="s">
        <v>43</v>
      </c>
      <c r="L61" s="9">
        <f t="shared" si="0"/>
        <v>0.26501168224299065</v>
      </c>
      <c r="M61" s="9">
        <f t="shared" si="1"/>
        <v>75.157147521002301</v>
      </c>
    </row>
    <row r="62" spans="1:13" x14ac:dyDescent="0.25">
      <c r="A62" s="12">
        <v>61</v>
      </c>
      <c r="B62" s="1">
        <v>58</v>
      </c>
      <c r="C62" s="1">
        <v>60</v>
      </c>
      <c r="D62" s="12">
        <f>VLOOKUP($J62,Cabos!$A$2:$E$13,2,FALSE)</f>
        <v>1.044</v>
      </c>
      <c r="E62" s="12">
        <f>VLOOKUP($J62,Cabos!$A$2:$E$13,3,FALSE)</f>
        <v>0.44619999999999999</v>
      </c>
      <c r="F62" s="12">
        <f>VLOOKUP($J62,Cabos!$A$2:$E$13,5,FALSE)</f>
        <v>3.74392E-6</v>
      </c>
      <c r="G62" s="1">
        <v>1.1050000000000001E-2</v>
      </c>
      <c r="H62" s="12" t="s">
        <v>6</v>
      </c>
      <c r="J62" s="1" t="s">
        <v>41</v>
      </c>
      <c r="L62" s="9">
        <f t="shared" si="0"/>
        <v>0.42739463601532562</v>
      </c>
      <c r="M62" s="9">
        <f t="shared" si="1"/>
        <v>66.858396457106835</v>
      </c>
    </row>
    <row r="63" spans="1:13" x14ac:dyDescent="0.25">
      <c r="A63" s="12">
        <v>62</v>
      </c>
      <c r="B63" s="1">
        <v>58</v>
      </c>
      <c r="C63" s="1">
        <v>59</v>
      </c>
      <c r="D63" s="12">
        <f>VLOOKUP($J63,Cabos!$A$2:$E$13,2,FALSE)</f>
        <v>1.044</v>
      </c>
      <c r="E63" s="12">
        <f>VLOOKUP($J63,Cabos!$A$2:$E$13,3,FALSE)</f>
        <v>0.44619999999999999</v>
      </c>
      <c r="F63" s="12">
        <f>VLOOKUP($J63,Cabos!$A$2:$E$13,5,FALSE)</f>
        <v>3.74392E-6</v>
      </c>
      <c r="G63" s="1">
        <v>1.7129999999999999E-2</v>
      </c>
      <c r="H63" s="12" t="s">
        <v>6</v>
      </c>
      <c r="J63" s="1" t="s">
        <v>41</v>
      </c>
      <c r="L63" s="9">
        <f t="shared" si="0"/>
        <v>0.42739463601532562</v>
      </c>
      <c r="M63" s="9">
        <f t="shared" si="1"/>
        <v>66.858396457106835</v>
      </c>
    </row>
    <row r="64" spans="1:13" x14ac:dyDescent="0.25">
      <c r="A64" s="12">
        <v>63</v>
      </c>
      <c r="B64" s="1">
        <v>58</v>
      </c>
      <c r="C64" s="1">
        <v>61</v>
      </c>
      <c r="D64" s="12">
        <f>VLOOKUP($J64,Cabos!$A$2:$E$13,2,FALSE)</f>
        <v>0.70899999999999996</v>
      </c>
      <c r="E64" s="12">
        <f>VLOOKUP($J64,Cabos!$A$2:$E$13,3,FALSE)</f>
        <v>0.41860000000000003</v>
      </c>
      <c r="F64" s="12">
        <f>VLOOKUP($J64,Cabos!$A$2:$E$13,5,FALSE)</f>
        <v>3.9619699999999999E-6</v>
      </c>
      <c r="G64" s="1">
        <v>6.769E-2</v>
      </c>
      <c r="H64" s="12" t="s">
        <v>6</v>
      </c>
      <c r="J64" s="1" t="s">
        <v>44</v>
      </c>
      <c r="L64" s="9">
        <f t="shared" si="0"/>
        <v>0.59040902679830753</v>
      </c>
      <c r="M64" s="9">
        <f t="shared" si="1"/>
        <v>59.442014159256914</v>
      </c>
    </row>
    <row r="65" spans="1:13" x14ac:dyDescent="0.25">
      <c r="A65" s="12">
        <v>64</v>
      </c>
      <c r="B65" s="1">
        <v>61</v>
      </c>
      <c r="C65" s="1">
        <v>62</v>
      </c>
      <c r="D65" s="12">
        <f>VLOOKUP($J65,Cabos!$A$2:$E$13,2,FALSE)</f>
        <v>0.70899999999999996</v>
      </c>
      <c r="E65" s="12">
        <f>VLOOKUP($J65,Cabos!$A$2:$E$13,3,FALSE)</f>
        <v>0.41860000000000003</v>
      </c>
      <c r="F65" s="12">
        <f>VLOOKUP($J65,Cabos!$A$2:$E$13,5,FALSE)</f>
        <v>3.9619699999999999E-6</v>
      </c>
      <c r="G65" s="1">
        <v>7.4249999999999997E-2</v>
      </c>
      <c r="H65" s="12" t="s">
        <v>6</v>
      </c>
      <c r="J65" s="1" t="s">
        <v>44</v>
      </c>
      <c r="L65" s="9">
        <f t="shared" si="0"/>
        <v>0.59040902679830753</v>
      </c>
      <c r="M65" s="9">
        <f t="shared" si="1"/>
        <v>59.442014159256914</v>
      </c>
    </row>
    <row r="66" spans="1:13" x14ac:dyDescent="0.25">
      <c r="A66" s="12">
        <v>65</v>
      </c>
      <c r="B66" s="1">
        <v>62</v>
      </c>
      <c r="C66" s="1">
        <v>63</v>
      </c>
      <c r="D66" s="12">
        <f>VLOOKUP($J66,Cabos!$A$2:$E$13,2,FALSE)</f>
        <v>0.70899999999999996</v>
      </c>
      <c r="E66" s="12">
        <f>VLOOKUP($J66,Cabos!$A$2:$E$13,3,FALSE)</f>
        <v>0.41860000000000003</v>
      </c>
      <c r="F66" s="12">
        <f>VLOOKUP($J66,Cabos!$A$2:$E$13,5,FALSE)</f>
        <v>3.9619699999999999E-6</v>
      </c>
      <c r="G66" s="1">
        <v>0.13497000000000001</v>
      </c>
      <c r="H66" s="12" t="s">
        <v>6</v>
      </c>
      <c r="J66" s="1" t="s">
        <v>44</v>
      </c>
      <c r="L66" s="9">
        <f t="shared" si="0"/>
        <v>0.59040902679830753</v>
      </c>
      <c r="M66" s="9">
        <f t="shared" si="1"/>
        <v>59.442014159256914</v>
      </c>
    </row>
    <row r="67" spans="1:13" x14ac:dyDescent="0.25">
      <c r="A67" s="12">
        <v>66</v>
      </c>
      <c r="B67" s="1">
        <v>62</v>
      </c>
      <c r="C67" s="1">
        <v>65</v>
      </c>
      <c r="D67" s="12">
        <f>VLOOKUP($J67,Cabos!$A$2:$E$13,2,FALSE)</f>
        <v>1.712</v>
      </c>
      <c r="E67" s="12">
        <f>VLOOKUP($J67,Cabos!$A$2:$E$13,3,FALSE)</f>
        <v>0.45369999999999999</v>
      </c>
      <c r="F67" s="12">
        <f>VLOOKUP($J67,Cabos!$A$2:$E$13,5,FALSE)</f>
        <v>3.64166E-6</v>
      </c>
      <c r="G67" s="1">
        <v>3.1780000000000003E-2</v>
      </c>
      <c r="H67" s="12" t="s">
        <v>6</v>
      </c>
      <c r="J67" s="1" t="s">
        <v>43</v>
      </c>
      <c r="L67" s="9">
        <f t="shared" ref="L67:L130" si="2">E67/D67</f>
        <v>0.26501168224299065</v>
      </c>
      <c r="M67" s="9">
        <f t="shared" ref="M67:M130" si="3">90-DEGREES(ATAN(L67))</f>
        <v>75.157147521002301</v>
      </c>
    </row>
    <row r="68" spans="1:13" x14ac:dyDescent="0.25">
      <c r="A68" s="12">
        <v>67</v>
      </c>
      <c r="B68" s="1">
        <v>62</v>
      </c>
      <c r="C68" s="1">
        <v>64</v>
      </c>
      <c r="D68" s="12">
        <f>VLOOKUP($J68,Cabos!$A$2:$E$13,2,FALSE)</f>
        <v>1.712</v>
      </c>
      <c r="E68" s="12">
        <f>VLOOKUP($J68,Cabos!$A$2:$E$13,3,FALSE)</f>
        <v>0.45369999999999999</v>
      </c>
      <c r="F68" s="12">
        <f>VLOOKUP($J68,Cabos!$A$2:$E$13,5,FALSE)</f>
        <v>3.64166E-6</v>
      </c>
      <c r="G68" s="1">
        <v>3.5779999999999999E-2</v>
      </c>
      <c r="H68" s="12" t="s">
        <v>6</v>
      </c>
      <c r="J68" s="1" t="s">
        <v>43</v>
      </c>
      <c r="L68" s="9">
        <f t="shared" si="2"/>
        <v>0.26501168224299065</v>
      </c>
      <c r="M68" s="9">
        <f t="shared" si="3"/>
        <v>75.157147521002301</v>
      </c>
    </row>
    <row r="69" spans="1:13" x14ac:dyDescent="0.25">
      <c r="A69" s="12">
        <v>68</v>
      </c>
      <c r="B69" s="1">
        <v>63</v>
      </c>
      <c r="C69" s="1">
        <v>101</v>
      </c>
      <c r="D69" s="12">
        <f>VLOOKUP($J69,Cabos!$A$2:$E$13,2,FALSE)</f>
        <v>0.70899999999999996</v>
      </c>
      <c r="E69" s="12">
        <f>VLOOKUP($J69,Cabos!$A$2:$E$13,3,FALSE)</f>
        <v>0.41860000000000003</v>
      </c>
      <c r="F69" s="12">
        <f>VLOOKUP($J69,Cabos!$A$2:$E$13,5,FALSE)</f>
        <v>3.9619699999999999E-6</v>
      </c>
      <c r="G69" s="1">
        <v>3.9280000000000002E-2</v>
      </c>
      <c r="H69" s="12" t="s">
        <v>6</v>
      </c>
      <c r="J69" s="1" t="s">
        <v>44</v>
      </c>
      <c r="L69" s="9">
        <f t="shared" si="2"/>
        <v>0.59040902679830753</v>
      </c>
      <c r="M69" s="9">
        <f t="shared" si="3"/>
        <v>59.442014159256914</v>
      </c>
    </row>
    <row r="70" spans="1:13" x14ac:dyDescent="0.25">
      <c r="A70" s="12">
        <v>69</v>
      </c>
      <c r="B70" s="1">
        <v>64</v>
      </c>
      <c r="C70" s="1">
        <v>66</v>
      </c>
      <c r="D70" s="12">
        <f>VLOOKUP($J70,Cabos!$A$2:$E$13,2,FALSE)</f>
        <v>1.712</v>
      </c>
      <c r="E70" s="12">
        <f>VLOOKUP($J70,Cabos!$A$2:$E$13,3,FALSE)</f>
        <v>0.45369999999999999</v>
      </c>
      <c r="F70" s="12">
        <f>VLOOKUP($J70,Cabos!$A$2:$E$13,5,FALSE)</f>
        <v>3.64166E-6</v>
      </c>
      <c r="G70" s="1">
        <v>2.8199999999999999E-2</v>
      </c>
      <c r="H70" s="12" t="s">
        <v>6</v>
      </c>
      <c r="J70" s="1" t="s">
        <v>43</v>
      </c>
      <c r="L70" s="9">
        <f t="shared" si="2"/>
        <v>0.26501168224299065</v>
      </c>
      <c r="M70" s="9">
        <f t="shared" si="3"/>
        <v>75.157147521002301</v>
      </c>
    </row>
    <row r="71" spans="1:13" x14ac:dyDescent="0.25">
      <c r="A71" s="12">
        <v>70</v>
      </c>
      <c r="B71" s="1">
        <v>66</v>
      </c>
      <c r="C71" s="1">
        <v>67</v>
      </c>
      <c r="D71" s="12">
        <f>VLOOKUP($J71,Cabos!$A$2:$E$13,2,FALSE)</f>
        <v>1.712</v>
      </c>
      <c r="E71" s="12">
        <f>VLOOKUP($J71,Cabos!$A$2:$E$13,3,FALSE)</f>
        <v>0.45369999999999999</v>
      </c>
      <c r="F71" s="12">
        <f>VLOOKUP($J71,Cabos!$A$2:$E$13,5,FALSE)</f>
        <v>3.64166E-6</v>
      </c>
      <c r="G71" s="1">
        <v>6.5120000000000011E-2</v>
      </c>
      <c r="H71" s="12" t="s">
        <v>6</v>
      </c>
      <c r="J71" s="1" t="s">
        <v>43</v>
      </c>
      <c r="L71" s="9">
        <f t="shared" si="2"/>
        <v>0.26501168224299065</v>
      </c>
      <c r="M71" s="9">
        <f t="shared" si="3"/>
        <v>75.157147521002301</v>
      </c>
    </row>
    <row r="72" spans="1:13" x14ac:dyDescent="0.25">
      <c r="A72" s="12">
        <v>71</v>
      </c>
      <c r="B72" s="1">
        <v>66</v>
      </c>
      <c r="C72" s="1">
        <v>69</v>
      </c>
      <c r="D72" s="12">
        <f>VLOOKUP($J72,Cabos!$A$2:$E$13,2,FALSE)</f>
        <v>1.712</v>
      </c>
      <c r="E72" s="12">
        <f>VLOOKUP($J72,Cabos!$A$2:$E$13,3,FALSE)</f>
        <v>0.45369999999999999</v>
      </c>
      <c r="F72" s="12">
        <f>VLOOKUP($J72,Cabos!$A$2:$E$13,5,FALSE)</f>
        <v>3.64166E-6</v>
      </c>
      <c r="G72" s="1">
        <v>1.6120000000000002E-2</v>
      </c>
      <c r="H72" s="12" t="s">
        <v>6</v>
      </c>
      <c r="J72" s="1" t="s">
        <v>43</v>
      </c>
      <c r="L72" s="9">
        <f t="shared" si="2"/>
        <v>0.26501168224299065</v>
      </c>
      <c r="M72" s="9">
        <f t="shared" si="3"/>
        <v>75.157147521002301</v>
      </c>
    </row>
    <row r="73" spans="1:13" x14ac:dyDescent="0.25">
      <c r="A73" s="12">
        <v>72</v>
      </c>
      <c r="B73" s="1">
        <v>66</v>
      </c>
      <c r="C73" s="1">
        <v>68</v>
      </c>
      <c r="D73" s="12">
        <f>VLOOKUP($J73,Cabos!$A$2:$E$13,2,FALSE)</f>
        <v>1.712</v>
      </c>
      <c r="E73" s="12">
        <f>VLOOKUP($J73,Cabos!$A$2:$E$13,3,FALSE)</f>
        <v>0.45369999999999999</v>
      </c>
      <c r="F73" s="12">
        <f>VLOOKUP($J73,Cabos!$A$2:$E$13,5,FALSE)</f>
        <v>3.64166E-6</v>
      </c>
      <c r="G73" s="1">
        <v>1.5259999999999999E-2</v>
      </c>
      <c r="H73" s="12" t="s">
        <v>6</v>
      </c>
      <c r="J73" s="1" t="s">
        <v>43</v>
      </c>
      <c r="L73" s="9">
        <f t="shared" si="2"/>
        <v>0.26501168224299065</v>
      </c>
      <c r="M73" s="9">
        <f t="shared" si="3"/>
        <v>75.157147521002301</v>
      </c>
    </row>
    <row r="74" spans="1:13" x14ac:dyDescent="0.25">
      <c r="A74" s="12">
        <v>73</v>
      </c>
      <c r="B74" s="1">
        <v>67</v>
      </c>
      <c r="C74" s="1">
        <v>100</v>
      </c>
      <c r="D74" s="12">
        <f>VLOOKUP($J74,Cabos!$A$2:$E$13,2,FALSE)</f>
        <v>1.712</v>
      </c>
      <c r="E74" s="12">
        <f>VLOOKUP($J74,Cabos!$A$2:$E$13,3,FALSE)</f>
        <v>0.45369999999999999</v>
      </c>
      <c r="F74" s="12">
        <f>VLOOKUP($J74,Cabos!$A$2:$E$13,5,FALSE)</f>
        <v>3.64166E-6</v>
      </c>
      <c r="G74" s="1">
        <v>5.0499999999999998E-3</v>
      </c>
      <c r="H74" s="12" t="s">
        <v>6</v>
      </c>
      <c r="J74" s="1" t="s">
        <v>43</v>
      </c>
      <c r="L74" s="9">
        <f t="shared" si="2"/>
        <v>0.26501168224299065</v>
      </c>
      <c r="M74" s="9">
        <f t="shared" si="3"/>
        <v>75.157147521002301</v>
      </c>
    </row>
    <row r="75" spans="1:13" x14ac:dyDescent="0.25">
      <c r="A75" s="12">
        <v>74</v>
      </c>
      <c r="B75" s="1">
        <v>69</v>
      </c>
      <c r="C75" s="1">
        <v>70</v>
      </c>
      <c r="D75" s="12">
        <f>VLOOKUP($J75,Cabos!$A$2:$E$13,2,FALSE)</f>
        <v>1.712</v>
      </c>
      <c r="E75" s="12">
        <f>VLOOKUP($J75,Cabos!$A$2:$E$13,3,FALSE)</f>
        <v>0.45369999999999999</v>
      </c>
      <c r="F75" s="12">
        <f>VLOOKUP($J75,Cabos!$A$2:$E$13,5,FALSE)</f>
        <v>3.64166E-6</v>
      </c>
      <c r="G75" s="1">
        <v>7.2520000000000001E-2</v>
      </c>
      <c r="H75" s="12" t="s">
        <v>6</v>
      </c>
      <c r="J75" s="1" t="s">
        <v>43</v>
      </c>
      <c r="L75" s="9">
        <f t="shared" si="2"/>
        <v>0.26501168224299065</v>
      </c>
      <c r="M75" s="9">
        <f t="shared" si="3"/>
        <v>75.157147521002301</v>
      </c>
    </row>
    <row r="76" spans="1:13" x14ac:dyDescent="0.25">
      <c r="A76" s="12">
        <v>75</v>
      </c>
      <c r="B76" s="1">
        <v>70</v>
      </c>
      <c r="C76" s="1">
        <v>72</v>
      </c>
      <c r="D76" s="12">
        <f>VLOOKUP($J76,Cabos!$A$2:$E$13,2,FALSE)</f>
        <v>1.712</v>
      </c>
      <c r="E76" s="12">
        <f>VLOOKUP($J76,Cabos!$A$2:$E$13,3,FALSE)</f>
        <v>0.45369999999999999</v>
      </c>
      <c r="F76" s="12">
        <f>VLOOKUP($J76,Cabos!$A$2:$E$13,5,FALSE)</f>
        <v>3.64166E-6</v>
      </c>
      <c r="G76" s="1">
        <v>1.6550000000000002E-2</v>
      </c>
      <c r="H76" s="12" t="s">
        <v>6</v>
      </c>
      <c r="J76" s="1" t="s">
        <v>43</v>
      </c>
      <c r="L76" s="9">
        <f t="shared" si="2"/>
        <v>0.26501168224299065</v>
      </c>
      <c r="M76" s="9">
        <f t="shared" si="3"/>
        <v>75.157147521002301</v>
      </c>
    </row>
    <row r="77" spans="1:13" x14ac:dyDescent="0.25">
      <c r="A77" s="12">
        <v>76</v>
      </c>
      <c r="B77" s="1">
        <v>70</v>
      </c>
      <c r="C77" s="1">
        <v>71</v>
      </c>
      <c r="D77" s="12">
        <f>VLOOKUP($J77,Cabos!$A$2:$E$13,2,FALSE)</f>
        <v>1.712</v>
      </c>
      <c r="E77" s="12">
        <f>VLOOKUP($J77,Cabos!$A$2:$E$13,3,FALSE)</f>
        <v>0.45369999999999999</v>
      </c>
      <c r="F77" s="12">
        <f>VLOOKUP($J77,Cabos!$A$2:$E$13,5,FALSE)</f>
        <v>3.64166E-6</v>
      </c>
      <c r="G77" s="1">
        <v>1.4320000000000001E-2</v>
      </c>
      <c r="H77" s="12" t="s">
        <v>6</v>
      </c>
      <c r="J77" s="1" t="s">
        <v>43</v>
      </c>
      <c r="L77" s="9">
        <f t="shared" si="2"/>
        <v>0.26501168224299065</v>
      </c>
      <c r="M77" s="9">
        <f t="shared" si="3"/>
        <v>75.157147521002301</v>
      </c>
    </row>
    <row r="78" spans="1:13" x14ac:dyDescent="0.25">
      <c r="A78" s="12">
        <v>77</v>
      </c>
      <c r="B78" s="1">
        <v>70</v>
      </c>
      <c r="C78" s="1">
        <v>73</v>
      </c>
      <c r="D78" s="12">
        <f>VLOOKUP($J78,Cabos!$A$2:$E$13,2,FALSE)</f>
        <v>1.712</v>
      </c>
      <c r="E78" s="12">
        <f>VLOOKUP($J78,Cabos!$A$2:$E$13,3,FALSE)</f>
        <v>0.45369999999999999</v>
      </c>
      <c r="F78" s="12">
        <f>VLOOKUP($J78,Cabos!$A$2:$E$13,5,FALSE)</f>
        <v>3.64166E-6</v>
      </c>
      <c r="G78" s="1">
        <v>0.15322999999999998</v>
      </c>
      <c r="H78" s="12" t="s">
        <v>6</v>
      </c>
      <c r="J78" s="1" t="s">
        <v>43</v>
      </c>
      <c r="L78" s="9">
        <f t="shared" si="2"/>
        <v>0.26501168224299065</v>
      </c>
      <c r="M78" s="9">
        <f t="shared" si="3"/>
        <v>75.157147521002301</v>
      </c>
    </row>
    <row r="79" spans="1:13" x14ac:dyDescent="0.25">
      <c r="A79" s="12">
        <v>78</v>
      </c>
      <c r="B79" s="1">
        <v>71</v>
      </c>
      <c r="C79" s="1">
        <v>98</v>
      </c>
      <c r="D79" s="12">
        <f>VLOOKUP($J79,Cabos!$A$2:$E$13,2,FALSE)</f>
        <v>1.712</v>
      </c>
      <c r="E79" s="12">
        <f>VLOOKUP($J79,Cabos!$A$2:$E$13,3,FALSE)</f>
        <v>0.45369999999999999</v>
      </c>
      <c r="F79" s="12">
        <f>VLOOKUP($J79,Cabos!$A$2:$E$13,5,FALSE)</f>
        <v>3.64166E-6</v>
      </c>
      <c r="G79" s="1">
        <v>5.7280000000000005E-2</v>
      </c>
      <c r="H79" s="12" t="s">
        <v>6</v>
      </c>
      <c r="J79" s="1" t="s">
        <v>43</v>
      </c>
      <c r="L79" s="9">
        <f t="shared" si="2"/>
        <v>0.26501168224299065</v>
      </c>
      <c r="M79" s="9">
        <f t="shared" si="3"/>
        <v>75.157147521002301</v>
      </c>
    </row>
    <row r="80" spans="1:13" x14ac:dyDescent="0.25">
      <c r="A80" s="12">
        <v>79</v>
      </c>
      <c r="B80" s="1">
        <v>72</v>
      </c>
      <c r="C80" s="1">
        <v>93</v>
      </c>
      <c r="D80" s="12">
        <f>VLOOKUP($J80,Cabos!$A$2:$E$13,2,FALSE)</f>
        <v>1.712</v>
      </c>
      <c r="E80" s="12">
        <f>VLOOKUP($J80,Cabos!$A$2:$E$13,3,FALSE)</f>
        <v>0.45369999999999999</v>
      </c>
      <c r="F80" s="12">
        <f>VLOOKUP($J80,Cabos!$A$2:$E$13,5,FALSE)</f>
        <v>3.64166E-6</v>
      </c>
      <c r="G80" s="1">
        <v>0.1159</v>
      </c>
      <c r="H80" s="12" t="s">
        <v>6</v>
      </c>
      <c r="J80" s="1" t="s">
        <v>43</v>
      </c>
      <c r="L80" s="9">
        <f t="shared" si="2"/>
        <v>0.26501168224299065</v>
      </c>
      <c r="M80" s="9">
        <f t="shared" si="3"/>
        <v>75.157147521002301</v>
      </c>
    </row>
    <row r="81" spans="1:13" x14ac:dyDescent="0.25">
      <c r="A81" s="12">
        <v>80</v>
      </c>
      <c r="B81" s="1">
        <v>73</v>
      </c>
      <c r="C81" s="1">
        <v>75</v>
      </c>
      <c r="D81" s="12">
        <f>VLOOKUP($J81,Cabos!$A$2:$E$13,2,FALSE)</f>
        <v>1.044</v>
      </c>
      <c r="E81" s="12">
        <f>VLOOKUP($J81,Cabos!$A$2:$E$13,3,FALSE)</f>
        <v>0.44619999999999999</v>
      </c>
      <c r="F81" s="12">
        <f>VLOOKUP($J81,Cabos!$A$2:$E$13,5,FALSE)</f>
        <v>3.74392E-6</v>
      </c>
      <c r="G81" s="1">
        <v>4.8000000000000001E-2</v>
      </c>
      <c r="H81" s="12" t="s">
        <v>6</v>
      </c>
      <c r="J81" s="1" t="s">
        <v>41</v>
      </c>
      <c r="L81" s="9">
        <f t="shared" si="2"/>
        <v>0.42739463601532562</v>
      </c>
      <c r="M81" s="9">
        <f t="shared" si="3"/>
        <v>66.858396457106835</v>
      </c>
    </row>
    <row r="82" spans="1:13" x14ac:dyDescent="0.25">
      <c r="A82" s="12">
        <v>81</v>
      </c>
      <c r="B82" s="1">
        <v>73</v>
      </c>
      <c r="C82" s="1">
        <v>74</v>
      </c>
      <c r="D82" s="12">
        <f>VLOOKUP($J82,Cabos!$A$2:$E$13,2,FALSE)</f>
        <v>1.044</v>
      </c>
      <c r="E82" s="12">
        <f>VLOOKUP($J82,Cabos!$A$2:$E$13,3,FALSE)</f>
        <v>0.44619999999999999</v>
      </c>
      <c r="F82" s="12">
        <f>VLOOKUP($J82,Cabos!$A$2:$E$13,5,FALSE)</f>
        <v>3.74392E-6</v>
      </c>
      <c r="G82" s="1">
        <v>1.8319999999999999E-2</v>
      </c>
      <c r="H82" s="12" t="s">
        <v>6</v>
      </c>
      <c r="J82" s="1" t="s">
        <v>41</v>
      </c>
      <c r="L82" s="9">
        <f t="shared" si="2"/>
        <v>0.42739463601532562</v>
      </c>
      <c r="M82" s="9">
        <f t="shared" si="3"/>
        <v>66.858396457106835</v>
      </c>
    </row>
    <row r="83" spans="1:13" x14ac:dyDescent="0.25">
      <c r="A83" s="12">
        <v>82</v>
      </c>
      <c r="B83" s="1">
        <v>73</v>
      </c>
      <c r="C83" s="1">
        <v>76</v>
      </c>
      <c r="D83" s="12">
        <f>VLOOKUP($J83,Cabos!$A$2:$E$13,2,FALSE)</f>
        <v>1.712</v>
      </c>
      <c r="E83" s="12">
        <f>VLOOKUP($J83,Cabos!$A$2:$E$13,3,FALSE)</f>
        <v>0.45369999999999999</v>
      </c>
      <c r="F83" s="12">
        <f>VLOOKUP($J83,Cabos!$A$2:$E$13,5,FALSE)</f>
        <v>3.64166E-6</v>
      </c>
      <c r="G83" s="1">
        <v>3.4779999999999998E-2</v>
      </c>
      <c r="H83" s="12" t="s">
        <v>6</v>
      </c>
      <c r="J83" s="1" t="s">
        <v>43</v>
      </c>
      <c r="L83" s="9">
        <f t="shared" si="2"/>
        <v>0.26501168224299065</v>
      </c>
      <c r="M83" s="9">
        <f t="shared" si="3"/>
        <v>75.157147521002301</v>
      </c>
    </row>
    <row r="84" spans="1:13" x14ac:dyDescent="0.25">
      <c r="A84" s="12">
        <v>83</v>
      </c>
      <c r="B84" s="1">
        <v>76</v>
      </c>
      <c r="C84" s="1">
        <v>77</v>
      </c>
      <c r="D84" s="12">
        <f>VLOOKUP($J84,Cabos!$A$2:$E$13,2,FALSE)</f>
        <v>1.712</v>
      </c>
      <c r="E84" s="12">
        <f>VLOOKUP($J84,Cabos!$A$2:$E$13,3,FALSE)</f>
        <v>0.45369999999999999</v>
      </c>
      <c r="F84" s="12">
        <f>VLOOKUP($J84,Cabos!$A$2:$E$13,5,FALSE)</f>
        <v>3.64166E-6</v>
      </c>
      <c r="G84" s="1">
        <v>2.64E-2</v>
      </c>
      <c r="H84" s="12" t="s">
        <v>6</v>
      </c>
      <c r="J84" s="1" t="s">
        <v>43</v>
      </c>
      <c r="L84" s="9">
        <f t="shared" si="2"/>
        <v>0.26501168224299065</v>
      </c>
      <c r="M84" s="9">
        <f t="shared" si="3"/>
        <v>75.157147521002301</v>
      </c>
    </row>
    <row r="85" spans="1:13" x14ac:dyDescent="0.25">
      <c r="A85" s="12">
        <v>84</v>
      </c>
      <c r="B85" s="1">
        <v>76</v>
      </c>
      <c r="C85" s="1">
        <v>78</v>
      </c>
      <c r="D85" s="12">
        <f>VLOOKUP($J85,Cabos!$A$2:$E$13,2,FALSE)</f>
        <v>1.044</v>
      </c>
      <c r="E85" s="12">
        <f>VLOOKUP($J85,Cabos!$A$2:$E$13,3,FALSE)</f>
        <v>0.44619999999999999</v>
      </c>
      <c r="F85" s="12">
        <f>VLOOKUP($J85,Cabos!$A$2:$E$13,5,FALSE)</f>
        <v>3.74392E-6</v>
      </c>
      <c r="G85" s="1">
        <v>1.1509999999999999E-2</v>
      </c>
      <c r="H85" s="12" t="s">
        <v>6</v>
      </c>
      <c r="J85" s="1" t="s">
        <v>41</v>
      </c>
      <c r="L85" s="9">
        <f t="shared" si="2"/>
        <v>0.42739463601532562</v>
      </c>
      <c r="M85" s="9">
        <f t="shared" si="3"/>
        <v>66.858396457106835</v>
      </c>
    </row>
    <row r="86" spans="1:13" x14ac:dyDescent="0.25">
      <c r="A86" s="12">
        <v>85</v>
      </c>
      <c r="B86" s="1">
        <v>77</v>
      </c>
      <c r="C86" s="1">
        <v>79</v>
      </c>
      <c r="D86" s="12">
        <f>VLOOKUP($J86,Cabos!$A$2:$E$13,2,FALSE)</f>
        <v>1.712</v>
      </c>
      <c r="E86" s="12">
        <f>VLOOKUP($J86,Cabos!$A$2:$E$13,3,FALSE)</f>
        <v>0.45369999999999999</v>
      </c>
      <c r="F86" s="12">
        <f>VLOOKUP($J86,Cabos!$A$2:$E$13,5,FALSE)</f>
        <v>3.64166E-6</v>
      </c>
      <c r="G86" s="1">
        <v>4.5329999999999995E-2</v>
      </c>
      <c r="H86" s="12" t="s">
        <v>6</v>
      </c>
      <c r="J86" s="1" t="s">
        <v>43</v>
      </c>
      <c r="L86" s="9">
        <f t="shared" si="2"/>
        <v>0.26501168224299065</v>
      </c>
      <c r="M86" s="9">
        <f t="shared" si="3"/>
        <v>75.157147521002301</v>
      </c>
    </row>
    <row r="87" spans="1:13" x14ac:dyDescent="0.25">
      <c r="A87" s="12">
        <v>86</v>
      </c>
      <c r="B87" s="1">
        <v>79</v>
      </c>
      <c r="C87" s="1">
        <v>81</v>
      </c>
      <c r="D87" s="12">
        <f>VLOOKUP($J87,Cabos!$A$2:$E$13,2,FALSE)</f>
        <v>1.044</v>
      </c>
      <c r="E87" s="12">
        <f>VLOOKUP($J87,Cabos!$A$2:$E$13,3,FALSE)</f>
        <v>0.44619999999999999</v>
      </c>
      <c r="F87" s="12">
        <f>VLOOKUP($J87,Cabos!$A$2:$E$13,5,FALSE)</f>
        <v>3.74392E-6</v>
      </c>
      <c r="G87" s="1">
        <v>2.4629999999999999E-2</v>
      </c>
      <c r="H87" s="12" t="s">
        <v>6</v>
      </c>
      <c r="J87" s="1" t="s">
        <v>41</v>
      </c>
      <c r="L87" s="9">
        <f t="shared" si="2"/>
        <v>0.42739463601532562</v>
      </c>
      <c r="M87" s="9">
        <f t="shared" si="3"/>
        <v>66.858396457106835</v>
      </c>
    </row>
    <row r="88" spans="1:13" x14ac:dyDescent="0.25">
      <c r="A88" s="12">
        <v>87</v>
      </c>
      <c r="B88" s="1">
        <v>79</v>
      </c>
      <c r="C88" s="1">
        <v>82</v>
      </c>
      <c r="D88" s="12">
        <f>VLOOKUP($J88,Cabos!$A$2:$E$13,2,FALSE)</f>
        <v>1.712</v>
      </c>
      <c r="E88" s="12">
        <f>VLOOKUP($J88,Cabos!$A$2:$E$13,3,FALSE)</f>
        <v>0.45369999999999999</v>
      </c>
      <c r="F88" s="12">
        <f>VLOOKUP($J88,Cabos!$A$2:$E$13,5,FALSE)</f>
        <v>3.64166E-6</v>
      </c>
      <c r="G88" s="1">
        <v>0.13116</v>
      </c>
      <c r="H88" s="12" t="s">
        <v>6</v>
      </c>
      <c r="J88" s="1" t="s">
        <v>43</v>
      </c>
      <c r="L88" s="9">
        <f t="shared" si="2"/>
        <v>0.26501168224299065</v>
      </c>
      <c r="M88" s="9">
        <f t="shared" si="3"/>
        <v>75.157147521002301</v>
      </c>
    </row>
    <row r="89" spans="1:13" x14ac:dyDescent="0.25">
      <c r="A89" s="12">
        <v>88</v>
      </c>
      <c r="B89" s="1">
        <v>79</v>
      </c>
      <c r="C89" s="1">
        <v>80</v>
      </c>
      <c r="D89" s="12">
        <f>VLOOKUP($J89,Cabos!$A$2:$E$13,2,FALSE)</f>
        <v>1.044</v>
      </c>
      <c r="E89" s="12">
        <f>VLOOKUP($J89,Cabos!$A$2:$E$13,3,FALSE)</f>
        <v>0.44619999999999999</v>
      </c>
      <c r="F89" s="12">
        <f>VLOOKUP($J89,Cabos!$A$2:$E$13,5,FALSE)</f>
        <v>3.74392E-6</v>
      </c>
      <c r="G89" s="1">
        <v>6.2300000000000003E-3</v>
      </c>
      <c r="H89" s="12" t="s">
        <v>6</v>
      </c>
      <c r="J89" s="1" t="s">
        <v>41</v>
      </c>
      <c r="L89" s="9">
        <f t="shared" si="2"/>
        <v>0.42739463601532562</v>
      </c>
      <c r="M89" s="9">
        <f t="shared" si="3"/>
        <v>66.858396457106835</v>
      </c>
    </row>
    <row r="90" spans="1:13" x14ac:dyDescent="0.25">
      <c r="A90" s="12">
        <v>89</v>
      </c>
      <c r="B90" s="1">
        <v>82</v>
      </c>
      <c r="C90" s="1">
        <v>83</v>
      </c>
      <c r="D90" s="12">
        <f>VLOOKUP($J90,Cabos!$A$2:$E$13,2,FALSE)</f>
        <v>1.712</v>
      </c>
      <c r="E90" s="12">
        <f>VLOOKUP($J90,Cabos!$A$2:$E$13,3,FALSE)</f>
        <v>0.45369999999999999</v>
      </c>
      <c r="F90" s="12">
        <f>VLOOKUP($J90,Cabos!$A$2:$E$13,5,FALSE)</f>
        <v>3.64166E-6</v>
      </c>
      <c r="G90" s="1">
        <v>3.1780000000000003E-2</v>
      </c>
      <c r="H90" s="12" t="s">
        <v>6</v>
      </c>
      <c r="J90" s="1" t="s">
        <v>43</v>
      </c>
      <c r="L90" s="9">
        <f t="shared" si="2"/>
        <v>0.26501168224299065</v>
      </c>
      <c r="M90" s="9">
        <f t="shared" si="3"/>
        <v>75.157147521002301</v>
      </c>
    </row>
    <row r="91" spans="1:13" x14ac:dyDescent="0.25">
      <c r="A91" s="12">
        <v>90</v>
      </c>
      <c r="B91" s="1">
        <v>83</v>
      </c>
      <c r="C91" s="1">
        <v>84</v>
      </c>
      <c r="D91" s="12">
        <f>VLOOKUP($J91,Cabos!$A$2:$E$13,2,FALSE)</f>
        <v>1.712</v>
      </c>
      <c r="E91" s="12">
        <f>VLOOKUP($J91,Cabos!$A$2:$E$13,3,FALSE)</f>
        <v>0.45369999999999999</v>
      </c>
      <c r="F91" s="12">
        <f>VLOOKUP($J91,Cabos!$A$2:$E$13,5,FALSE)</f>
        <v>3.64166E-6</v>
      </c>
      <c r="G91" s="1">
        <v>0.12938</v>
      </c>
      <c r="H91" s="12" t="s">
        <v>6</v>
      </c>
      <c r="J91" s="1" t="s">
        <v>43</v>
      </c>
      <c r="L91" s="9">
        <f t="shared" si="2"/>
        <v>0.26501168224299065</v>
      </c>
      <c r="M91" s="9">
        <f t="shared" si="3"/>
        <v>75.157147521002301</v>
      </c>
    </row>
    <row r="92" spans="1:13" x14ac:dyDescent="0.25">
      <c r="A92" s="12">
        <v>91</v>
      </c>
      <c r="B92" s="1">
        <v>84</v>
      </c>
      <c r="C92" s="1">
        <v>85</v>
      </c>
      <c r="D92" s="12">
        <f>VLOOKUP($J92,Cabos!$A$2:$E$13,2,FALSE)</f>
        <v>1.712</v>
      </c>
      <c r="E92" s="12">
        <f>VLOOKUP($J92,Cabos!$A$2:$E$13,3,FALSE)</f>
        <v>0.45369999999999999</v>
      </c>
      <c r="F92" s="12">
        <f>VLOOKUP($J92,Cabos!$A$2:$E$13,5,FALSE)</f>
        <v>3.64166E-6</v>
      </c>
      <c r="G92" s="1">
        <v>6.8640000000000007E-2</v>
      </c>
      <c r="H92" s="12" t="s">
        <v>6</v>
      </c>
      <c r="J92" s="1" t="s">
        <v>43</v>
      </c>
      <c r="L92" s="9">
        <f t="shared" si="2"/>
        <v>0.26501168224299065</v>
      </c>
      <c r="M92" s="9">
        <f t="shared" si="3"/>
        <v>75.157147521002301</v>
      </c>
    </row>
    <row r="93" spans="1:13" x14ac:dyDescent="0.25">
      <c r="A93" s="12">
        <v>92</v>
      </c>
      <c r="B93" s="1">
        <v>85</v>
      </c>
      <c r="C93" s="1">
        <v>86</v>
      </c>
      <c r="D93" s="12">
        <f>VLOOKUP($J93,Cabos!$A$2:$E$13,2,FALSE)</f>
        <v>1.712</v>
      </c>
      <c r="E93" s="12">
        <f>VLOOKUP($J93,Cabos!$A$2:$E$13,3,FALSE)</f>
        <v>0.45369999999999999</v>
      </c>
      <c r="F93" s="12">
        <f>VLOOKUP($J93,Cabos!$A$2:$E$13,5,FALSE)</f>
        <v>3.64166E-6</v>
      </c>
      <c r="G93" s="1">
        <v>7.2499999999999995E-2</v>
      </c>
      <c r="H93" s="12" t="s">
        <v>6</v>
      </c>
      <c r="J93" s="1" t="s">
        <v>43</v>
      </c>
      <c r="L93" s="9">
        <f t="shared" si="2"/>
        <v>0.26501168224299065</v>
      </c>
      <c r="M93" s="9">
        <f t="shared" si="3"/>
        <v>75.157147521002301</v>
      </c>
    </row>
    <row r="94" spans="1:13" x14ac:dyDescent="0.25">
      <c r="A94" s="12">
        <v>93</v>
      </c>
      <c r="B94" s="1">
        <v>85</v>
      </c>
      <c r="C94" s="1">
        <v>88</v>
      </c>
      <c r="D94" s="12">
        <f>VLOOKUP($J94,Cabos!$A$2:$E$13,2,FALSE)</f>
        <v>1.712</v>
      </c>
      <c r="E94" s="12">
        <f>VLOOKUP($J94,Cabos!$A$2:$E$13,3,FALSE)</f>
        <v>0.45369999999999999</v>
      </c>
      <c r="F94" s="12">
        <f>VLOOKUP($J94,Cabos!$A$2:$E$13,5,FALSE)</f>
        <v>3.64166E-6</v>
      </c>
      <c r="G94" s="1">
        <v>0.14271999999999999</v>
      </c>
      <c r="H94" s="12" t="s">
        <v>6</v>
      </c>
      <c r="J94" s="1" t="s">
        <v>43</v>
      </c>
      <c r="L94" s="9">
        <f t="shared" si="2"/>
        <v>0.26501168224299065</v>
      </c>
      <c r="M94" s="9">
        <f t="shared" si="3"/>
        <v>75.157147521002301</v>
      </c>
    </row>
    <row r="95" spans="1:13" x14ac:dyDescent="0.25">
      <c r="A95" s="12">
        <v>94</v>
      </c>
      <c r="B95" s="1">
        <v>85</v>
      </c>
      <c r="C95" s="1">
        <v>87</v>
      </c>
      <c r="D95" s="12">
        <f>VLOOKUP($J95,Cabos!$A$2:$E$13,2,FALSE)</f>
        <v>1.712</v>
      </c>
      <c r="E95" s="12">
        <f>VLOOKUP($J95,Cabos!$A$2:$E$13,3,FALSE)</f>
        <v>0.45369999999999999</v>
      </c>
      <c r="F95" s="12">
        <f>VLOOKUP($J95,Cabos!$A$2:$E$13,5,FALSE)</f>
        <v>3.64166E-6</v>
      </c>
      <c r="G95" s="1">
        <v>1.523E-2</v>
      </c>
      <c r="H95" s="12" t="s">
        <v>6</v>
      </c>
      <c r="J95" s="1" t="s">
        <v>43</v>
      </c>
      <c r="L95" s="9">
        <f t="shared" si="2"/>
        <v>0.26501168224299065</v>
      </c>
      <c r="M95" s="9">
        <f t="shared" si="3"/>
        <v>75.157147521002301</v>
      </c>
    </row>
    <row r="96" spans="1:13" x14ac:dyDescent="0.25">
      <c r="A96" s="12">
        <v>95</v>
      </c>
      <c r="B96" s="1">
        <v>86</v>
      </c>
      <c r="C96" s="1">
        <v>90</v>
      </c>
      <c r="D96" s="12">
        <f>VLOOKUP($J96,Cabos!$A$2:$E$13,2,FALSE)</f>
        <v>1.712</v>
      </c>
      <c r="E96" s="12">
        <f>VLOOKUP($J96,Cabos!$A$2:$E$13,3,FALSE)</f>
        <v>0.45369999999999999</v>
      </c>
      <c r="F96" s="12">
        <f>VLOOKUP($J96,Cabos!$A$2:$E$13,5,FALSE)</f>
        <v>3.64166E-6</v>
      </c>
      <c r="G96" s="1">
        <v>1.8380000000000001E-2</v>
      </c>
      <c r="H96" s="12" t="s">
        <v>6</v>
      </c>
      <c r="J96" s="1" t="s">
        <v>43</v>
      </c>
      <c r="L96" s="9">
        <f t="shared" si="2"/>
        <v>0.26501168224299065</v>
      </c>
      <c r="M96" s="9">
        <f t="shared" si="3"/>
        <v>75.157147521002301</v>
      </c>
    </row>
    <row r="97" spans="1:13" x14ac:dyDescent="0.25">
      <c r="A97" s="12">
        <v>96</v>
      </c>
      <c r="B97" s="1">
        <v>88</v>
      </c>
      <c r="C97" s="1">
        <v>89</v>
      </c>
      <c r="D97" s="12">
        <f>VLOOKUP($J97,Cabos!$A$2:$E$13,2,FALSE)</f>
        <v>1.712</v>
      </c>
      <c r="E97" s="12">
        <f>VLOOKUP($J97,Cabos!$A$2:$E$13,3,FALSE)</f>
        <v>0.45369999999999999</v>
      </c>
      <c r="F97" s="12">
        <f>VLOOKUP($J97,Cabos!$A$2:$E$13,5,FALSE)</f>
        <v>3.64166E-6</v>
      </c>
      <c r="G97" s="1">
        <v>2.955E-2</v>
      </c>
      <c r="H97" s="12" t="s">
        <v>6</v>
      </c>
      <c r="J97" s="1" t="s">
        <v>43</v>
      </c>
      <c r="L97" s="9">
        <f t="shared" si="2"/>
        <v>0.26501168224299065</v>
      </c>
      <c r="M97" s="9">
        <f t="shared" si="3"/>
        <v>75.157147521002301</v>
      </c>
    </row>
    <row r="98" spans="1:13" x14ac:dyDescent="0.25">
      <c r="A98" s="12">
        <v>97</v>
      </c>
      <c r="B98" s="1">
        <v>90</v>
      </c>
      <c r="C98" s="1">
        <v>92</v>
      </c>
      <c r="D98" s="12">
        <f>VLOOKUP($J98,Cabos!$A$2:$E$13,2,FALSE)</f>
        <v>1.712</v>
      </c>
      <c r="E98" s="12">
        <f>VLOOKUP($J98,Cabos!$A$2:$E$13,3,FALSE)</f>
        <v>0.45369999999999999</v>
      </c>
      <c r="F98" s="12">
        <f>VLOOKUP($J98,Cabos!$A$2:$E$13,5,FALSE)</f>
        <v>3.64166E-6</v>
      </c>
      <c r="G98" s="1">
        <v>1.03E-2</v>
      </c>
      <c r="H98" s="12" t="s">
        <v>6</v>
      </c>
      <c r="J98" s="1" t="s">
        <v>43</v>
      </c>
      <c r="L98" s="9">
        <f t="shared" si="2"/>
        <v>0.26501168224299065</v>
      </c>
      <c r="M98" s="9">
        <f t="shared" si="3"/>
        <v>75.157147521002301</v>
      </c>
    </row>
    <row r="99" spans="1:13" x14ac:dyDescent="0.25">
      <c r="A99" s="12">
        <v>98</v>
      </c>
      <c r="B99" s="1">
        <v>90</v>
      </c>
      <c r="C99" s="1">
        <v>91</v>
      </c>
      <c r="D99" s="12">
        <f>VLOOKUP($J99,Cabos!$A$2:$E$13,2,FALSE)</f>
        <v>1.712</v>
      </c>
      <c r="E99" s="12">
        <f>VLOOKUP($J99,Cabos!$A$2:$E$13,3,FALSE)</f>
        <v>0.45369999999999999</v>
      </c>
      <c r="F99" s="12">
        <f>VLOOKUP($J99,Cabos!$A$2:$E$13,5,FALSE)</f>
        <v>3.64166E-6</v>
      </c>
      <c r="G99" s="1">
        <v>1.7000000000000001E-2</v>
      </c>
      <c r="H99" s="12" t="s">
        <v>6</v>
      </c>
      <c r="J99" s="1" t="s">
        <v>43</v>
      </c>
      <c r="L99" s="9">
        <f t="shared" si="2"/>
        <v>0.26501168224299065</v>
      </c>
      <c r="M99" s="9">
        <f t="shared" si="3"/>
        <v>75.157147521002301</v>
      </c>
    </row>
    <row r="100" spans="1:13" x14ac:dyDescent="0.25">
      <c r="A100" s="12">
        <v>99</v>
      </c>
      <c r="B100" s="1">
        <v>93</v>
      </c>
      <c r="C100" s="1">
        <v>94</v>
      </c>
      <c r="D100" s="12">
        <f>VLOOKUP($J100,Cabos!$A$2:$E$13,2,FALSE)</f>
        <v>1.712</v>
      </c>
      <c r="E100" s="12">
        <f>VLOOKUP($J100,Cabos!$A$2:$E$13,3,FALSE)</f>
        <v>0.45369999999999999</v>
      </c>
      <c r="F100" s="12">
        <f>VLOOKUP($J100,Cabos!$A$2:$E$13,5,FALSE)</f>
        <v>3.64166E-6</v>
      </c>
      <c r="G100" s="1">
        <v>4.1689999999999998E-2</v>
      </c>
      <c r="H100" s="12" t="s">
        <v>6</v>
      </c>
      <c r="J100" s="1" t="s">
        <v>43</v>
      </c>
      <c r="L100" s="9">
        <f t="shared" si="2"/>
        <v>0.26501168224299065</v>
      </c>
      <c r="M100" s="9">
        <f t="shared" si="3"/>
        <v>75.157147521002301</v>
      </c>
    </row>
    <row r="101" spans="1:13" x14ac:dyDescent="0.25">
      <c r="A101" s="12">
        <v>100</v>
      </c>
      <c r="B101" s="1">
        <v>94</v>
      </c>
      <c r="C101" s="1">
        <v>97</v>
      </c>
      <c r="D101" s="12">
        <f>VLOOKUP($J101,Cabos!$A$2:$E$13,2,FALSE)</f>
        <v>1.044</v>
      </c>
      <c r="E101" s="12">
        <f>VLOOKUP($J101,Cabos!$A$2:$E$13,3,FALSE)</f>
        <v>0.44619999999999999</v>
      </c>
      <c r="F101" s="12">
        <f>VLOOKUP($J101,Cabos!$A$2:$E$13,5,FALSE)</f>
        <v>3.74392E-6</v>
      </c>
      <c r="G101" s="1">
        <v>0.18780000000000002</v>
      </c>
      <c r="H101" s="12" t="s">
        <v>6</v>
      </c>
      <c r="J101" s="1" t="s">
        <v>41</v>
      </c>
      <c r="L101" s="9">
        <f t="shared" si="2"/>
        <v>0.42739463601532562</v>
      </c>
      <c r="M101" s="9">
        <f t="shared" si="3"/>
        <v>66.858396457106835</v>
      </c>
    </row>
    <row r="102" spans="1:13" x14ac:dyDescent="0.25">
      <c r="A102" s="12">
        <v>101</v>
      </c>
      <c r="B102" s="1">
        <v>94</v>
      </c>
      <c r="C102" s="1">
        <v>95</v>
      </c>
      <c r="D102" s="12">
        <f>VLOOKUP($J102,Cabos!$A$2:$E$13,2,FALSE)</f>
        <v>1.712</v>
      </c>
      <c r="E102" s="12">
        <f>VLOOKUP($J102,Cabos!$A$2:$E$13,3,FALSE)</f>
        <v>0.45369999999999999</v>
      </c>
      <c r="F102" s="12">
        <f>VLOOKUP($J102,Cabos!$A$2:$E$13,5,FALSE)</f>
        <v>3.64166E-6</v>
      </c>
      <c r="G102" s="1">
        <v>1.7829999999999999E-2</v>
      </c>
      <c r="H102" s="12" t="s">
        <v>6</v>
      </c>
      <c r="J102" s="1" t="s">
        <v>43</v>
      </c>
      <c r="L102" s="9">
        <f t="shared" si="2"/>
        <v>0.26501168224299065</v>
      </c>
      <c r="M102" s="9">
        <f t="shared" si="3"/>
        <v>75.157147521002301</v>
      </c>
    </row>
    <row r="103" spans="1:13" x14ac:dyDescent="0.25">
      <c r="A103" s="12">
        <v>102</v>
      </c>
      <c r="B103" s="1">
        <v>94</v>
      </c>
      <c r="C103" s="1">
        <v>96</v>
      </c>
      <c r="D103" s="12">
        <f>VLOOKUP($J103,Cabos!$A$2:$E$13,2,FALSE)</f>
        <v>1.044</v>
      </c>
      <c r="E103" s="12">
        <f>VLOOKUP($J103,Cabos!$A$2:$E$13,3,FALSE)</f>
        <v>0.44619999999999999</v>
      </c>
      <c r="F103" s="12">
        <f>VLOOKUP($J103,Cabos!$A$2:$E$13,5,FALSE)</f>
        <v>3.74392E-6</v>
      </c>
      <c r="G103" s="1">
        <v>3.2140000000000002E-2</v>
      </c>
      <c r="H103" s="12" t="s">
        <v>6</v>
      </c>
      <c r="J103" s="1" t="s">
        <v>41</v>
      </c>
      <c r="L103" s="9">
        <f t="shared" si="2"/>
        <v>0.42739463601532562</v>
      </c>
      <c r="M103" s="9">
        <f t="shared" si="3"/>
        <v>66.858396457106835</v>
      </c>
    </row>
    <row r="104" spans="1:13" x14ac:dyDescent="0.25">
      <c r="A104" s="12">
        <v>103</v>
      </c>
      <c r="B104" s="1">
        <v>98</v>
      </c>
      <c r="C104" s="1">
        <v>99</v>
      </c>
      <c r="D104" s="12">
        <f>VLOOKUP($J104,Cabos!$A$2:$E$13,2,FALSE)</f>
        <v>1.9282296699999999</v>
      </c>
      <c r="E104" s="12">
        <f>VLOOKUP($J104,Cabos!$A$2:$E$13,3,FALSE)</f>
        <v>0.77990431000000005</v>
      </c>
      <c r="F104" s="12">
        <f>VLOOKUP($J104,Cabos!$A$2:$E$13,5,FALSE)</f>
        <v>0</v>
      </c>
      <c r="G104" s="1">
        <v>0.12</v>
      </c>
      <c r="H104" s="12" t="s">
        <v>6</v>
      </c>
      <c r="J104" s="1" t="s">
        <v>46</v>
      </c>
      <c r="K104" s="1" t="s">
        <v>43</v>
      </c>
      <c r="L104" s="9">
        <f t="shared" si="2"/>
        <v>0.40446650216724445</v>
      </c>
      <c r="M104" s="9">
        <f t="shared" si="3"/>
        <v>67.978317304803667</v>
      </c>
    </row>
    <row r="105" spans="1:13" x14ac:dyDescent="0.25">
      <c r="A105" s="12">
        <v>104</v>
      </c>
      <c r="B105" s="1">
        <v>101</v>
      </c>
      <c r="C105" s="1">
        <v>103</v>
      </c>
      <c r="D105" s="12">
        <f>VLOOKUP($J105,Cabos!$A$2:$E$13,2,FALSE)</f>
        <v>0.34084291999999999</v>
      </c>
      <c r="E105" s="12">
        <f>VLOOKUP($J105,Cabos!$A$2:$E$13,3,FALSE)</f>
        <v>0.43735383</v>
      </c>
      <c r="F105" s="12">
        <f>VLOOKUP($J105,Cabos!$A$2:$E$13,5,FALSE)</f>
        <v>0</v>
      </c>
      <c r="G105" s="1">
        <v>4.2970000000000001E-2</v>
      </c>
      <c r="H105" s="12" t="s">
        <v>6</v>
      </c>
      <c r="J105" s="1" t="s">
        <v>50</v>
      </c>
      <c r="L105" s="9">
        <f t="shared" si="2"/>
        <v>1.2831536298304216</v>
      </c>
      <c r="M105" s="9">
        <f t="shared" si="3"/>
        <v>37.930352527359588</v>
      </c>
    </row>
    <row r="106" spans="1:13" x14ac:dyDescent="0.25">
      <c r="A106" s="12">
        <v>105</v>
      </c>
      <c r="B106" s="1">
        <v>101</v>
      </c>
      <c r="C106" s="1">
        <v>104</v>
      </c>
      <c r="D106" s="12">
        <f>VLOOKUP($J106,Cabos!$A$2:$E$13,2,FALSE)</f>
        <v>0.34084291999999999</v>
      </c>
      <c r="E106" s="12">
        <f>VLOOKUP($J106,Cabos!$A$2:$E$13,3,FALSE)</f>
        <v>0.43735383</v>
      </c>
      <c r="F106" s="12">
        <f>VLOOKUP($J106,Cabos!$A$2:$E$13,5,FALSE)</f>
        <v>0</v>
      </c>
      <c r="G106" s="1">
        <v>3.6389999999999999E-2</v>
      </c>
      <c r="H106" s="12" t="s">
        <v>6</v>
      </c>
      <c r="J106" s="1" t="s">
        <v>50</v>
      </c>
      <c r="L106" s="9">
        <f t="shared" si="2"/>
        <v>1.2831536298304216</v>
      </c>
      <c r="M106" s="9">
        <f t="shared" si="3"/>
        <v>37.930352527359588</v>
      </c>
    </row>
    <row r="107" spans="1:13" x14ac:dyDescent="0.25">
      <c r="A107" s="12">
        <v>106</v>
      </c>
      <c r="B107" s="1">
        <v>101</v>
      </c>
      <c r="C107" s="1">
        <v>102</v>
      </c>
      <c r="D107" s="12">
        <f>VLOOKUP($J107,Cabos!$A$2:$E$13,2,FALSE)</f>
        <v>0.34084291999999999</v>
      </c>
      <c r="E107" s="12">
        <f>VLOOKUP($J107,Cabos!$A$2:$E$13,3,FALSE)</f>
        <v>0.43735383</v>
      </c>
      <c r="F107" s="12">
        <f>VLOOKUP($J107,Cabos!$A$2:$E$13,5,FALSE)</f>
        <v>0</v>
      </c>
      <c r="G107" s="1">
        <v>5.1819999999999998E-2</v>
      </c>
      <c r="H107" s="12" t="s">
        <v>6</v>
      </c>
      <c r="J107" s="1" t="s">
        <v>50</v>
      </c>
      <c r="K107" s="1" t="s">
        <v>44</v>
      </c>
      <c r="L107" s="9">
        <f t="shared" si="2"/>
        <v>1.2831536298304216</v>
      </c>
      <c r="M107" s="9">
        <f t="shared" si="3"/>
        <v>37.930352527359588</v>
      </c>
    </row>
    <row r="108" spans="1:13" x14ac:dyDescent="0.25">
      <c r="A108" s="12">
        <v>107</v>
      </c>
      <c r="B108" s="1">
        <v>102</v>
      </c>
      <c r="C108" s="1">
        <v>105</v>
      </c>
      <c r="D108" s="12">
        <f>VLOOKUP($J108,Cabos!$A$2:$E$13,2,FALSE)</f>
        <v>0.34084291999999999</v>
      </c>
      <c r="E108" s="12">
        <f>VLOOKUP($J108,Cabos!$A$2:$E$13,3,FALSE)</f>
        <v>0.43735383</v>
      </c>
      <c r="F108" s="12">
        <f>VLOOKUP($J108,Cabos!$A$2:$E$13,5,FALSE)</f>
        <v>0</v>
      </c>
      <c r="G108" s="1">
        <v>3.8859999999999999E-2</v>
      </c>
      <c r="H108" s="12" t="s">
        <v>6</v>
      </c>
      <c r="J108" s="1" t="s">
        <v>50</v>
      </c>
      <c r="L108" s="9">
        <f t="shared" si="2"/>
        <v>1.2831536298304216</v>
      </c>
      <c r="M108" s="9">
        <f t="shared" si="3"/>
        <v>37.930352527359588</v>
      </c>
    </row>
    <row r="109" spans="1:13" x14ac:dyDescent="0.25">
      <c r="A109" s="12">
        <v>108</v>
      </c>
      <c r="B109" s="1">
        <v>105</v>
      </c>
      <c r="C109" s="1">
        <v>107</v>
      </c>
      <c r="D109" s="12">
        <f>VLOOKUP($J109,Cabos!$A$2:$E$13,2,FALSE)</f>
        <v>0.34084291999999999</v>
      </c>
      <c r="E109" s="12">
        <f>VLOOKUP($J109,Cabos!$A$2:$E$13,3,FALSE)</f>
        <v>0.43735383</v>
      </c>
      <c r="F109" s="12">
        <f>VLOOKUP($J109,Cabos!$A$2:$E$13,5,FALSE)</f>
        <v>0</v>
      </c>
      <c r="G109" s="1">
        <v>1.7149999999999999E-2</v>
      </c>
      <c r="H109" s="12" t="s">
        <v>6</v>
      </c>
      <c r="J109" s="1" t="s">
        <v>50</v>
      </c>
      <c r="L109" s="9">
        <f t="shared" si="2"/>
        <v>1.2831536298304216</v>
      </c>
      <c r="M109" s="9">
        <f t="shared" si="3"/>
        <v>37.930352527359588</v>
      </c>
    </row>
    <row r="110" spans="1:13" x14ac:dyDescent="0.25">
      <c r="A110" s="12">
        <v>109</v>
      </c>
      <c r="B110" s="1">
        <v>105</v>
      </c>
      <c r="C110" s="1">
        <v>106</v>
      </c>
      <c r="D110" s="12">
        <f>VLOOKUP($J110,Cabos!$A$2:$E$13,2,FALSE)</f>
        <v>0.34084291999999999</v>
      </c>
      <c r="E110" s="12">
        <f>VLOOKUP($J110,Cabos!$A$2:$E$13,3,FALSE)</f>
        <v>0.43735383</v>
      </c>
      <c r="F110" s="12">
        <f>VLOOKUP($J110,Cabos!$A$2:$E$13,5,FALSE)</f>
        <v>0</v>
      </c>
      <c r="G110" s="1">
        <v>3.4270000000000002E-2</v>
      </c>
      <c r="H110" s="12" t="s">
        <v>6</v>
      </c>
      <c r="J110" s="1" t="s">
        <v>50</v>
      </c>
      <c r="K110" s="1" t="s">
        <v>44</v>
      </c>
      <c r="L110" s="9">
        <f t="shared" si="2"/>
        <v>1.2831536298304216</v>
      </c>
      <c r="M110" s="9">
        <f t="shared" si="3"/>
        <v>37.930352527359588</v>
      </c>
    </row>
    <row r="111" spans="1:13" x14ac:dyDescent="0.25">
      <c r="A111" s="12">
        <v>110</v>
      </c>
      <c r="B111" s="1">
        <v>106</v>
      </c>
      <c r="C111" s="1">
        <v>108</v>
      </c>
      <c r="D111" s="12">
        <f>VLOOKUP($J111,Cabos!$A$2:$E$13,2,FALSE)</f>
        <v>0.70899999999999996</v>
      </c>
      <c r="E111" s="12">
        <f>VLOOKUP($J111,Cabos!$A$2:$E$13,3,FALSE)</f>
        <v>0.41860000000000003</v>
      </c>
      <c r="F111" s="12">
        <f>VLOOKUP($J111,Cabos!$A$2:$E$13,5,FALSE)</f>
        <v>3.9619699999999999E-6</v>
      </c>
      <c r="G111" s="1">
        <v>9.5209999999999989E-2</v>
      </c>
      <c r="H111" s="12" t="s">
        <v>6</v>
      </c>
      <c r="J111" s="1" t="s">
        <v>44</v>
      </c>
      <c r="L111" s="9">
        <f t="shared" si="2"/>
        <v>0.59040902679830753</v>
      </c>
      <c r="M111" s="9">
        <f t="shared" si="3"/>
        <v>59.442014159256914</v>
      </c>
    </row>
    <row r="112" spans="1:13" x14ac:dyDescent="0.25">
      <c r="A112" s="12">
        <v>111</v>
      </c>
      <c r="B112" s="1">
        <v>106</v>
      </c>
      <c r="C112" s="1">
        <v>109</v>
      </c>
      <c r="D112" s="12">
        <f>VLOOKUP($J112,Cabos!$A$2:$E$13,2,FALSE)</f>
        <v>1.044</v>
      </c>
      <c r="E112" s="12">
        <f>VLOOKUP($J112,Cabos!$A$2:$E$13,3,FALSE)</f>
        <v>0.44619999999999999</v>
      </c>
      <c r="F112" s="12">
        <f>VLOOKUP($J112,Cabos!$A$2:$E$13,5,FALSE)</f>
        <v>3.74392E-6</v>
      </c>
      <c r="G112" s="1">
        <v>7.62E-3</v>
      </c>
      <c r="H112" s="12" t="s">
        <v>6</v>
      </c>
      <c r="J112" s="1" t="s">
        <v>41</v>
      </c>
      <c r="L112" s="9">
        <f t="shared" si="2"/>
        <v>0.42739463601532562</v>
      </c>
      <c r="M112" s="9">
        <f t="shared" si="3"/>
        <v>66.858396457106835</v>
      </c>
    </row>
    <row r="113" spans="1:13" x14ac:dyDescent="0.25">
      <c r="A113" s="12">
        <v>112</v>
      </c>
      <c r="B113" s="1">
        <v>106</v>
      </c>
      <c r="C113" s="1">
        <v>110</v>
      </c>
      <c r="D113" s="12">
        <f>VLOOKUP($J113,Cabos!$A$2:$E$13,2,FALSE)</f>
        <v>1.044</v>
      </c>
      <c r="E113" s="12">
        <f>VLOOKUP($J113,Cabos!$A$2:$E$13,3,FALSE)</f>
        <v>0.44619999999999999</v>
      </c>
      <c r="F113" s="12">
        <f>VLOOKUP($J113,Cabos!$A$2:$E$13,5,FALSE)</f>
        <v>3.74392E-6</v>
      </c>
      <c r="G113" s="1">
        <v>2.6539999999999998E-2</v>
      </c>
      <c r="H113" s="12" t="s">
        <v>6</v>
      </c>
      <c r="J113" s="1" t="s">
        <v>41</v>
      </c>
      <c r="L113" s="9">
        <f t="shared" si="2"/>
        <v>0.42739463601532562</v>
      </c>
      <c r="M113" s="9">
        <f t="shared" si="3"/>
        <v>66.858396457106835</v>
      </c>
    </row>
    <row r="114" spans="1:13" x14ac:dyDescent="0.25">
      <c r="A114" s="12">
        <v>113</v>
      </c>
      <c r="B114" s="1">
        <v>108</v>
      </c>
      <c r="C114" s="1">
        <v>115</v>
      </c>
      <c r="D114" s="12">
        <f>VLOOKUP($J114,Cabos!$A$2:$E$13,2,FALSE)</f>
        <v>1.1020000000000001</v>
      </c>
      <c r="E114" s="12">
        <f>VLOOKUP($J114,Cabos!$A$2:$E$13,3,FALSE)</f>
        <v>0.43619999999999998</v>
      </c>
      <c r="F114" s="12">
        <f>VLOOKUP($J114,Cabos!$A$2:$E$13,5,FALSE)</f>
        <v>3.7950699999999999E-6</v>
      </c>
      <c r="G114" s="1">
        <v>2.3260000000000003E-2</v>
      </c>
      <c r="H114" s="12" t="s">
        <v>6</v>
      </c>
      <c r="J114" s="1" t="s">
        <v>45</v>
      </c>
      <c r="L114" s="9">
        <f t="shared" si="2"/>
        <v>0.39582577132486385</v>
      </c>
      <c r="M114" s="9">
        <f t="shared" si="3"/>
        <v>68.405064132405244</v>
      </c>
    </row>
    <row r="115" spans="1:13" x14ac:dyDescent="0.25">
      <c r="A115" s="12">
        <v>114</v>
      </c>
      <c r="B115" s="1">
        <v>108</v>
      </c>
      <c r="C115" s="1">
        <v>116</v>
      </c>
      <c r="D115" s="12">
        <f>VLOOKUP($J115,Cabos!$A$2:$E$13,2,FALSE)</f>
        <v>1.1020000000000001</v>
      </c>
      <c r="E115" s="12">
        <f>VLOOKUP($J115,Cabos!$A$2:$E$13,3,FALSE)</f>
        <v>0.43619999999999998</v>
      </c>
      <c r="F115" s="12">
        <f>VLOOKUP($J115,Cabos!$A$2:$E$13,5,FALSE)</f>
        <v>3.7950699999999999E-6</v>
      </c>
      <c r="G115" s="1">
        <v>7.62E-3</v>
      </c>
      <c r="H115" s="12" t="s">
        <v>6</v>
      </c>
      <c r="J115" s="1" t="s">
        <v>45</v>
      </c>
      <c r="L115" s="9">
        <f t="shared" si="2"/>
        <v>0.39582577132486385</v>
      </c>
      <c r="M115" s="9">
        <f t="shared" si="3"/>
        <v>68.405064132405244</v>
      </c>
    </row>
    <row r="116" spans="1:13" x14ac:dyDescent="0.25">
      <c r="A116" s="12">
        <v>115</v>
      </c>
      <c r="B116" s="1">
        <v>108</v>
      </c>
      <c r="C116" s="1">
        <v>114</v>
      </c>
      <c r="D116" s="12">
        <f>VLOOKUP($J116,Cabos!$A$2:$E$13,2,FALSE)</f>
        <v>0.70899999999999996</v>
      </c>
      <c r="E116" s="12">
        <f>VLOOKUP($J116,Cabos!$A$2:$E$13,3,FALSE)</f>
        <v>0.41860000000000003</v>
      </c>
      <c r="F116" s="12">
        <f>VLOOKUP($J116,Cabos!$A$2:$E$13,5,FALSE)</f>
        <v>3.9619699999999999E-6</v>
      </c>
      <c r="G116" s="1">
        <v>4.6859999999999999E-2</v>
      </c>
      <c r="H116" s="12" t="s">
        <v>6</v>
      </c>
      <c r="J116" s="1" t="s">
        <v>44</v>
      </c>
      <c r="L116" s="9">
        <f t="shared" si="2"/>
        <v>0.59040902679830753</v>
      </c>
      <c r="M116" s="9">
        <f t="shared" si="3"/>
        <v>59.442014159256914</v>
      </c>
    </row>
    <row r="117" spans="1:13" x14ac:dyDescent="0.25">
      <c r="A117" s="12">
        <v>116</v>
      </c>
      <c r="B117" s="1">
        <v>109</v>
      </c>
      <c r="C117" s="1">
        <v>112</v>
      </c>
      <c r="D117" s="12">
        <f>VLOOKUP($J117,Cabos!$A$2:$E$13,2,FALSE)</f>
        <v>1.044</v>
      </c>
      <c r="E117" s="12">
        <f>VLOOKUP($J117,Cabos!$A$2:$E$13,3,FALSE)</f>
        <v>0.44619999999999999</v>
      </c>
      <c r="F117" s="12">
        <f>VLOOKUP($J117,Cabos!$A$2:$E$13,5,FALSE)</f>
        <v>3.74392E-6</v>
      </c>
      <c r="G117" s="1">
        <v>3.7159999999999999E-2</v>
      </c>
      <c r="H117" s="12" t="s">
        <v>6</v>
      </c>
      <c r="J117" s="1" t="s">
        <v>41</v>
      </c>
      <c r="L117" s="9">
        <f t="shared" si="2"/>
        <v>0.42739463601532562</v>
      </c>
      <c r="M117" s="9">
        <f t="shared" si="3"/>
        <v>66.858396457106835</v>
      </c>
    </row>
    <row r="118" spans="1:13" x14ac:dyDescent="0.25">
      <c r="A118" s="12">
        <v>117</v>
      </c>
      <c r="B118" s="1">
        <v>110</v>
      </c>
      <c r="C118" s="1">
        <v>111</v>
      </c>
      <c r="D118" s="12">
        <f>VLOOKUP($J118,Cabos!$A$2:$E$13,2,FALSE)</f>
        <v>1.044</v>
      </c>
      <c r="E118" s="12">
        <f>VLOOKUP($J118,Cabos!$A$2:$E$13,3,FALSE)</f>
        <v>0.44619999999999999</v>
      </c>
      <c r="F118" s="12">
        <f>VLOOKUP($J118,Cabos!$A$2:$E$13,5,FALSE)</f>
        <v>3.74392E-6</v>
      </c>
      <c r="G118" s="1">
        <v>6.1840000000000006E-2</v>
      </c>
      <c r="H118" s="12" t="s">
        <v>6</v>
      </c>
      <c r="J118" s="1" t="s">
        <v>41</v>
      </c>
      <c r="L118" s="9">
        <f t="shared" si="2"/>
        <v>0.42739463601532562</v>
      </c>
      <c r="M118" s="9">
        <f t="shared" si="3"/>
        <v>66.858396457106835</v>
      </c>
    </row>
    <row r="119" spans="1:13" x14ac:dyDescent="0.25">
      <c r="A119" s="12">
        <v>118</v>
      </c>
      <c r="B119" s="1">
        <v>112</v>
      </c>
      <c r="C119" s="1">
        <v>113</v>
      </c>
      <c r="D119" s="12">
        <f>VLOOKUP($J119,Cabos!$A$2:$E$13,2,FALSE)</f>
        <v>1.044</v>
      </c>
      <c r="E119" s="12">
        <f>VLOOKUP($J119,Cabos!$A$2:$E$13,3,FALSE)</f>
        <v>0.44619999999999999</v>
      </c>
      <c r="F119" s="12">
        <f>VLOOKUP($J119,Cabos!$A$2:$E$13,5,FALSE)</f>
        <v>3.74392E-6</v>
      </c>
      <c r="G119" s="1">
        <v>8.3030000000000007E-2</v>
      </c>
      <c r="H119" s="12" t="s">
        <v>6</v>
      </c>
      <c r="J119" s="1" t="s">
        <v>41</v>
      </c>
      <c r="L119" s="9">
        <f t="shared" si="2"/>
        <v>0.42739463601532562</v>
      </c>
      <c r="M119" s="9">
        <f t="shared" si="3"/>
        <v>66.858396457106835</v>
      </c>
    </row>
    <row r="120" spans="1:13" x14ac:dyDescent="0.25">
      <c r="A120" s="12">
        <v>119</v>
      </c>
      <c r="B120" s="1">
        <v>114</v>
      </c>
      <c r="C120" s="1">
        <v>152</v>
      </c>
      <c r="D120" s="12">
        <f>VLOOKUP($J120,Cabos!$A$2:$E$13,2,FALSE)</f>
        <v>0.70899999999999996</v>
      </c>
      <c r="E120" s="12">
        <f>VLOOKUP($J120,Cabos!$A$2:$E$13,3,FALSE)</f>
        <v>0.41860000000000003</v>
      </c>
      <c r="F120" s="12">
        <f>VLOOKUP($J120,Cabos!$A$2:$E$13,5,FALSE)</f>
        <v>3.9619699999999999E-6</v>
      </c>
      <c r="G120" s="1">
        <v>9.2620000000000008E-2</v>
      </c>
      <c r="H120" s="12" t="s">
        <v>6</v>
      </c>
      <c r="J120" s="1" t="s">
        <v>44</v>
      </c>
      <c r="L120" s="9">
        <f t="shared" si="2"/>
        <v>0.59040902679830753</v>
      </c>
      <c r="M120" s="9">
        <f t="shared" si="3"/>
        <v>59.442014159256914</v>
      </c>
    </row>
    <row r="121" spans="1:13" x14ac:dyDescent="0.25">
      <c r="A121" s="12">
        <v>120</v>
      </c>
      <c r="B121" s="1">
        <v>115</v>
      </c>
      <c r="C121" s="1">
        <v>139</v>
      </c>
      <c r="D121" s="12">
        <f>VLOOKUP($J121,Cabos!$A$2:$E$13,2,FALSE)</f>
        <v>1.1020000000000001</v>
      </c>
      <c r="E121" s="12">
        <f>VLOOKUP($J121,Cabos!$A$2:$E$13,3,FALSE)</f>
        <v>0.43619999999999998</v>
      </c>
      <c r="F121" s="12">
        <f>VLOOKUP($J121,Cabos!$A$2:$E$13,5,FALSE)</f>
        <v>3.7950699999999999E-6</v>
      </c>
      <c r="G121" s="1">
        <v>1.78E-2</v>
      </c>
      <c r="H121" s="12" t="s">
        <v>6</v>
      </c>
      <c r="J121" s="1" t="s">
        <v>45</v>
      </c>
      <c r="L121" s="9">
        <f t="shared" si="2"/>
        <v>0.39582577132486385</v>
      </c>
      <c r="M121" s="9">
        <f t="shared" si="3"/>
        <v>68.405064132405244</v>
      </c>
    </row>
    <row r="122" spans="1:13" x14ac:dyDescent="0.25">
      <c r="A122" s="12">
        <v>121</v>
      </c>
      <c r="B122" s="1">
        <v>116</v>
      </c>
      <c r="C122" s="1">
        <v>117</v>
      </c>
      <c r="D122" s="12">
        <f>VLOOKUP($J122,Cabos!$A$2:$E$13,2,FALSE)</f>
        <v>1.1020000000000001</v>
      </c>
      <c r="E122" s="12">
        <f>VLOOKUP($J122,Cabos!$A$2:$E$13,3,FALSE)</f>
        <v>0.43619999999999998</v>
      </c>
      <c r="F122" s="12">
        <f>VLOOKUP($J122,Cabos!$A$2:$E$13,5,FALSE)</f>
        <v>3.7950699999999999E-6</v>
      </c>
      <c r="G122" s="1">
        <v>9.3950000000000006E-2</v>
      </c>
      <c r="H122" s="12" t="s">
        <v>6</v>
      </c>
      <c r="J122" s="1" t="s">
        <v>45</v>
      </c>
      <c r="L122" s="9">
        <f t="shared" si="2"/>
        <v>0.39582577132486385</v>
      </c>
      <c r="M122" s="9">
        <f t="shared" si="3"/>
        <v>68.405064132405244</v>
      </c>
    </row>
    <row r="123" spans="1:13" x14ac:dyDescent="0.25">
      <c r="A123" s="12">
        <v>122</v>
      </c>
      <c r="B123" s="1">
        <v>117</v>
      </c>
      <c r="C123" s="1">
        <v>118</v>
      </c>
      <c r="D123" s="12">
        <f>VLOOKUP($J123,Cabos!$A$2:$E$13,2,FALSE)</f>
        <v>1.1020000000000001</v>
      </c>
      <c r="E123" s="12">
        <f>VLOOKUP($J123,Cabos!$A$2:$E$13,3,FALSE)</f>
        <v>0.43619999999999998</v>
      </c>
      <c r="F123" s="12">
        <f>VLOOKUP($J123,Cabos!$A$2:$E$13,5,FALSE)</f>
        <v>3.7950699999999999E-6</v>
      </c>
      <c r="G123" s="1">
        <v>5.0990000000000001E-2</v>
      </c>
      <c r="H123" s="12" t="s">
        <v>6</v>
      </c>
      <c r="J123" s="1" t="s">
        <v>45</v>
      </c>
      <c r="L123" s="9">
        <f t="shared" si="2"/>
        <v>0.39582577132486385</v>
      </c>
      <c r="M123" s="9">
        <f t="shared" si="3"/>
        <v>68.405064132405244</v>
      </c>
    </row>
    <row r="124" spans="1:13" x14ac:dyDescent="0.25">
      <c r="A124" s="12">
        <v>123</v>
      </c>
      <c r="B124" s="1">
        <v>118</v>
      </c>
      <c r="C124" s="1">
        <v>119</v>
      </c>
      <c r="D124" s="12">
        <f>VLOOKUP($J124,Cabos!$A$2:$E$13,2,FALSE)</f>
        <v>1.712</v>
      </c>
      <c r="E124" s="12">
        <f>VLOOKUP($J124,Cabos!$A$2:$E$13,3,FALSE)</f>
        <v>0.45369999999999999</v>
      </c>
      <c r="F124" s="12">
        <f>VLOOKUP($J124,Cabos!$A$2:$E$13,5,FALSE)</f>
        <v>3.64166E-6</v>
      </c>
      <c r="G124" s="1">
        <v>6.0840000000000005E-2</v>
      </c>
      <c r="H124" s="12" t="s">
        <v>6</v>
      </c>
      <c r="J124" s="1" t="s">
        <v>43</v>
      </c>
      <c r="L124" s="9">
        <f t="shared" si="2"/>
        <v>0.26501168224299065</v>
      </c>
      <c r="M124" s="9">
        <f t="shared" si="3"/>
        <v>75.157147521002301</v>
      </c>
    </row>
    <row r="125" spans="1:13" x14ac:dyDescent="0.25">
      <c r="A125" s="12">
        <v>124</v>
      </c>
      <c r="B125" s="1">
        <v>118</v>
      </c>
      <c r="C125" s="1">
        <v>120</v>
      </c>
      <c r="D125" s="12">
        <f>VLOOKUP($J125,Cabos!$A$2:$E$13,2,FALSE)</f>
        <v>1.712</v>
      </c>
      <c r="E125" s="12">
        <f>VLOOKUP($J125,Cabos!$A$2:$E$13,3,FALSE)</f>
        <v>0.45369999999999999</v>
      </c>
      <c r="F125" s="12">
        <f>VLOOKUP($J125,Cabos!$A$2:$E$13,5,FALSE)</f>
        <v>3.64166E-6</v>
      </c>
      <c r="G125" s="1">
        <v>8.0600000000000012E-3</v>
      </c>
      <c r="H125" s="12" t="s">
        <v>6</v>
      </c>
      <c r="J125" s="1" t="s">
        <v>43</v>
      </c>
      <c r="L125" s="9">
        <f t="shared" si="2"/>
        <v>0.26501168224299065</v>
      </c>
      <c r="M125" s="9">
        <f t="shared" si="3"/>
        <v>75.157147521002301</v>
      </c>
    </row>
    <row r="126" spans="1:13" x14ac:dyDescent="0.25">
      <c r="A126" s="12">
        <v>125</v>
      </c>
      <c r="B126" s="1">
        <v>118</v>
      </c>
      <c r="C126" s="1">
        <v>121</v>
      </c>
      <c r="D126" s="12">
        <f>VLOOKUP($J126,Cabos!$A$2:$E$13,2,FALSE)</f>
        <v>1.1020000000000001</v>
      </c>
      <c r="E126" s="12">
        <f>VLOOKUP($J126,Cabos!$A$2:$E$13,3,FALSE)</f>
        <v>0.43619999999999998</v>
      </c>
      <c r="F126" s="12">
        <f>VLOOKUP($J126,Cabos!$A$2:$E$13,5,FALSE)</f>
        <v>3.7950699999999999E-6</v>
      </c>
      <c r="G126" s="1">
        <v>0.16425999999999999</v>
      </c>
      <c r="H126" s="12" t="s">
        <v>6</v>
      </c>
      <c r="J126" s="1" t="s">
        <v>45</v>
      </c>
      <c r="L126" s="9">
        <f t="shared" si="2"/>
        <v>0.39582577132486385</v>
      </c>
      <c r="M126" s="9">
        <f t="shared" si="3"/>
        <v>68.405064132405244</v>
      </c>
    </row>
    <row r="127" spans="1:13" x14ac:dyDescent="0.25">
      <c r="A127" s="12">
        <v>126</v>
      </c>
      <c r="B127" s="1">
        <v>119</v>
      </c>
      <c r="C127" s="1">
        <v>126</v>
      </c>
      <c r="D127" s="12">
        <f>VLOOKUP($J127,Cabos!$A$2:$E$13,2,FALSE)</f>
        <v>1.712</v>
      </c>
      <c r="E127" s="12">
        <f>VLOOKUP($J127,Cabos!$A$2:$E$13,3,FALSE)</f>
        <v>0.45369999999999999</v>
      </c>
      <c r="F127" s="12">
        <f>VLOOKUP($J127,Cabos!$A$2:$E$13,5,FALSE)</f>
        <v>3.64166E-6</v>
      </c>
      <c r="G127" s="1">
        <v>7.2090000000000001E-2</v>
      </c>
      <c r="H127" s="12" t="s">
        <v>6</v>
      </c>
      <c r="J127" s="1" t="s">
        <v>43</v>
      </c>
      <c r="L127" s="9">
        <f t="shared" si="2"/>
        <v>0.26501168224299065</v>
      </c>
      <c r="M127" s="9">
        <f t="shared" si="3"/>
        <v>75.157147521002301</v>
      </c>
    </row>
    <row r="128" spans="1:13" x14ac:dyDescent="0.25">
      <c r="A128" s="12">
        <v>127</v>
      </c>
      <c r="B128" s="1">
        <v>121</v>
      </c>
      <c r="C128" s="1">
        <v>122</v>
      </c>
      <c r="D128" s="12">
        <f>VLOOKUP($J128,Cabos!$A$2:$E$13,2,FALSE)</f>
        <v>1.1020000000000001</v>
      </c>
      <c r="E128" s="12">
        <f>VLOOKUP($J128,Cabos!$A$2:$E$13,3,FALSE)</f>
        <v>0.43619999999999998</v>
      </c>
      <c r="F128" s="12">
        <f>VLOOKUP($J128,Cabos!$A$2:$E$13,5,FALSE)</f>
        <v>3.7950699999999999E-6</v>
      </c>
      <c r="G128" s="1">
        <v>8.0600000000000012E-3</v>
      </c>
      <c r="H128" s="12" t="s">
        <v>6</v>
      </c>
      <c r="J128" s="1" t="s">
        <v>45</v>
      </c>
      <c r="L128" s="9">
        <f t="shared" si="2"/>
        <v>0.39582577132486385</v>
      </c>
      <c r="M128" s="9">
        <f t="shared" si="3"/>
        <v>68.405064132405244</v>
      </c>
    </row>
    <row r="129" spans="1:13" x14ac:dyDescent="0.25">
      <c r="A129" s="12">
        <v>128</v>
      </c>
      <c r="B129" s="1">
        <v>122</v>
      </c>
      <c r="C129" s="1">
        <v>123</v>
      </c>
      <c r="D129" s="12">
        <f>VLOOKUP($J129,Cabos!$A$2:$E$13,2,FALSE)</f>
        <v>1.1020000000000001</v>
      </c>
      <c r="E129" s="12">
        <f>VLOOKUP($J129,Cabos!$A$2:$E$13,3,FALSE)</f>
        <v>0.43619999999999998</v>
      </c>
      <c r="F129" s="12">
        <f>VLOOKUP($J129,Cabos!$A$2:$E$13,5,FALSE)</f>
        <v>3.7950699999999999E-6</v>
      </c>
      <c r="G129" s="1">
        <v>5.7779999999999998E-2</v>
      </c>
      <c r="H129" s="12" t="s">
        <v>6</v>
      </c>
      <c r="J129" s="1" t="s">
        <v>45</v>
      </c>
      <c r="L129" s="9">
        <f t="shared" si="2"/>
        <v>0.39582577132486385</v>
      </c>
      <c r="M129" s="9">
        <f t="shared" si="3"/>
        <v>68.405064132405244</v>
      </c>
    </row>
    <row r="130" spans="1:13" x14ac:dyDescent="0.25">
      <c r="A130" s="12">
        <v>129</v>
      </c>
      <c r="B130" s="1">
        <v>122</v>
      </c>
      <c r="C130" s="1">
        <v>124</v>
      </c>
      <c r="D130" s="12">
        <f>VLOOKUP($J130,Cabos!$A$2:$E$13,2,FALSE)</f>
        <v>1.1020000000000001</v>
      </c>
      <c r="E130" s="12">
        <f>VLOOKUP($J130,Cabos!$A$2:$E$13,3,FALSE)</f>
        <v>0.43619999999999998</v>
      </c>
      <c r="F130" s="12">
        <f>VLOOKUP($J130,Cabos!$A$2:$E$13,5,FALSE)</f>
        <v>3.7950699999999999E-6</v>
      </c>
      <c r="G130" s="1">
        <v>3.6099999999999999E-3</v>
      </c>
      <c r="H130" s="12" t="s">
        <v>6</v>
      </c>
      <c r="J130" s="1" t="s">
        <v>45</v>
      </c>
      <c r="L130" s="9">
        <f t="shared" si="2"/>
        <v>0.39582577132486385</v>
      </c>
      <c r="M130" s="9">
        <f t="shared" si="3"/>
        <v>68.405064132405244</v>
      </c>
    </row>
    <row r="131" spans="1:13" x14ac:dyDescent="0.25">
      <c r="A131" s="12">
        <v>130</v>
      </c>
      <c r="B131" s="1">
        <v>124</v>
      </c>
      <c r="C131" s="1">
        <v>125</v>
      </c>
      <c r="D131" s="12">
        <f>VLOOKUP($J131,Cabos!$A$2:$E$13,2,FALSE)</f>
        <v>1.1020000000000001</v>
      </c>
      <c r="E131" s="12">
        <f>VLOOKUP($J131,Cabos!$A$2:$E$13,3,FALSE)</f>
        <v>0.43619999999999998</v>
      </c>
      <c r="F131" s="12">
        <f>VLOOKUP($J131,Cabos!$A$2:$E$13,5,FALSE)</f>
        <v>3.7950699999999999E-6</v>
      </c>
      <c r="G131" s="1">
        <v>1.306E-2</v>
      </c>
      <c r="H131" s="12" t="s">
        <v>6</v>
      </c>
      <c r="J131" s="1" t="s">
        <v>45</v>
      </c>
      <c r="L131" s="9">
        <f t="shared" ref="L131:L194" si="4">E131/D131</f>
        <v>0.39582577132486385</v>
      </c>
      <c r="M131" s="9">
        <f t="shared" ref="M131:M194" si="5">90-DEGREES(ATAN(L131))</f>
        <v>68.405064132405244</v>
      </c>
    </row>
    <row r="132" spans="1:13" x14ac:dyDescent="0.25">
      <c r="A132" s="12">
        <v>131</v>
      </c>
      <c r="B132" s="1">
        <v>126</v>
      </c>
      <c r="C132" s="1">
        <v>129</v>
      </c>
      <c r="D132" s="12">
        <f>VLOOKUP($J132,Cabos!$A$2:$E$13,2,FALSE)</f>
        <v>1.044</v>
      </c>
      <c r="E132" s="12">
        <f>VLOOKUP($J132,Cabos!$A$2:$E$13,3,FALSE)</f>
        <v>0.44619999999999999</v>
      </c>
      <c r="F132" s="12">
        <f>VLOOKUP($J132,Cabos!$A$2:$E$13,5,FALSE)</f>
        <v>3.74392E-6</v>
      </c>
      <c r="G132" s="1">
        <v>2.5059999999999999E-2</v>
      </c>
      <c r="H132" s="12" t="s">
        <v>6</v>
      </c>
      <c r="J132" s="1" t="s">
        <v>41</v>
      </c>
      <c r="L132" s="9">
        <f t="shared" si="4"/>
        <v>0.42739463601532562</v>
      </c>
      <c r="M132" s="9">
        <f t="shared" si="5"/>
        <v>66.858396457106835</v>
      </c>
    </row>
    <row r="133" spans="1:13" x14ac:dyDescent="0.25">
      <c r="A133" s="12">
        <v>132</v>
      </c>
      <c r="B133" s="1">
        <v>126</v>
      </c>
      <c r="C133" s="1">
        <v>127</v>
      </c>
      <c r="D133" s="12">
        <f>VLOOKUP($J133,Cabos!$A$2:$E$13,2,FALSE)</f>
        <v>1.712</v>
      </c>
      <c r="E133" s="12">
        <f>VLOOKUP($J133,Cabos!$A$2:$E$13,3,FALSE)</f>
        <v>0.45369999999999999</v>
      </c>
      <c r="F133" s="12">
        <f>VLOOKUP($J133,Cabos!$A$2:$E$13,5,FALSE)</f>
        <v>3.64166E-6</v>
      </c>
      <c r="G133" s="1">
        <v>2.7379999999999998E-2</v>
      </c>
      <c r="H133" s="12" t="s">
        <v>6</v>
      </c>
      <c r="J133" s="1" t="s">
        <v>43</v>
      </c>
      <c r="L133" s="9">
        <f t="shared" si="4"/>
        <v>0.26501168224299065</v>
      </c>
      <c r="M133" s="9">
        <f t="shared" si="5"/>
        <v>75.157147521002301</v>
      </c>
    </row>
    <row r="134" spans="1:13" x14ac:dyDescent="0.25">
      <c r="A134" s="12">
        <v>133</v>
      </c>
      <c r="B134" s="1">
        <v>126</v>
      </c>
      <c r="C134" s="1">
        <v>128</v>
      </c>
      <c r="D134" s="12">
        <f>VLOOKUP($J134,Cabos!$A$2:$E$13,2,FALSE)</f>
        <v>1.044</v>
      </c>
      <c r="E134" s="12">
        <f>VLOOKUP($J134,Cabos!$A$2:$E$13,3,FALSE)</f>
        <v>0.44619999999999999</v>
      </c>
      <c r="F134" s="12">
        <f>VLOOKUP($J134,Cabos!$A$2:$E$13,5,FALSE)</f>
        <v>3.74392E-6</v>
      </c>
      <c r="G134" s="1">
        <v>7.6989999999999989E-2</v>
      </c>
      <c r="H134" s="12" t="s">
        <v>6</v>
      </c>
      <c r="J134" s="1" t="s">
        <v>41</v>
      </c>
      <c r="L134" s="9">
        <f t="shared" si="4"/>
        <v>0.42739463601532562</v>
      </c>
      <c r="M134" s="9">
        <f t="shared" si="5"/>
        <v>66.858396457106835</v>
      </c>
    </row>
    <row r="135" spans="1:13" x14ac:dyDescent="0.25">
      <c r="A135" s="12">
        <v>134</v>
      </c>
      <c r="B135" s="1">
        <v>127</v>
      </c>
      <c r="C135" s="1">
        <v>131</v>
      </c>
      <c r="D135" s="12">
        <f>VLOOKUP($J135,Cabos!$A$2:$E$13,2,FALSE)</f>
        <v>1.712</v>
      </c>
      <c r="E135" s="12">
        <f>VLOOKUP($J135,Cabos!$A$2:$E$13,3,FALSE)</f>
        <v>0.45369999999999999</v>
      </c>
      <c r="F135" s="12">
        <f>VLOOKUP($J135,Cabos!$A$2:$E$13,5,FALSE)</f>
        <v>3.64166E-6</v>
      </c>
      <c r="G135" s="1">
        <v>9.2200000000000008E-3</v>
      </c>
      <c r="H135" s="12" t="s">
        <v>6</v>
      </c>
      <c r="J135" s="1" t="s">
        <v>43</v>
      </c>
      <c r="L135" s="9">
        <f t="shared" si="4"/>
        <v>0.26501168224299065</v>
      </c>
      <c r="M135" s="9">
        <f t="shared" si="5"/>
        <v>75.157147521002301</v>
      </c>
    </row>
    <row r="136" spans="1:13" x14ac:dyDescent="0.25">
      <c r="A136" s="12">
        <v>135</v>
      </c>
      <c r="B136" s="1">
        <v>127</v>
      </c>
      <c r="C136" s="1">
        <v>130</v>
      </c>
      <c r="D136" s="12">
        <f>VLOOKUP($J136,Cabos!$A$2:$E$13,2,FALSE)</f>
        <v>1.712</v>
      </c>
      <c r="E136" s="12">
        <f>VLOOKUP($J136,Cabos!$A$2:$E$13,3,FALSE)</f>
        <v>0.45369999999999999</v>
      </c>
      <c r="F136" s="12">
        <f>VLOOKUP($J136,Cabos!$A$2:$E$13,5,FALSE)</f>
        <v>3.64166E-6</v>
      </c>
      <c r="G136" s="1">
        <v>5.6799999999999996E-2</v>
      </c>
      <c r="H136" s="12" t="s">
        <v>6</v>
      </c>
      <c r="J136" s="1" t="s">
        <v>43</v>
      </c>
      <c r="L136" s="9">
        <f t="shared" si="4"/>
        <v>0.26501168224299065</v>
      </c>
      <c r="M136" s="9">
        <f t="shared" si="5"/>
        <v>75.157147521002301</v>
      </c>
    </row>
    <row r="137" spans="1:13" x14ac:dyDescent="0.25">
      <c r="A137" s="12">
        <v>136</v>
      </c>
      <c r="B137" s="1">
        <v>130</v>
      </c>
      <c r="C137" s="1">
        <v>133</v>
      </c>
      <c r="D137" s="12">
        <f>VLOOKUP($J137,Cabos!$A$2:$E$13,2,FALSE)</f>
        <v>1.712</v>
      </c>
      <c r="E137" s="12">
        <f>VLOOKUP($J137,Cabos!$A$2:$E$13,3,FALSE)</f>
        <v>0.45369999999999999</v>
      </c>
      <c r="F137" s="12">
        <f>VLOOKUP($J137,Cabos!$A$2:$E$13,5,FALSE)</f>
        <v>3.64166E-6</v>
      </c>
      <c r="G137" s="1">
        <v>0.15530000000000002</v>
      </c>
      <c r="H137" s="12" t="s">
        <v>6</v>
      </c>
      <c r="J137" s="1" t="s">
        <v>43</v>
      </c>
      <c r="L137" s="9">
        <f t="shared" si="4"/>
        <v>0.26501168224299065</v>
      </c>
      <c r="M137" s="9">
        <f t="shared" si="5"/>
        <v>75.157147521002301</v>
      </c>
    </row>
    <row r="138" spans="1:13" x14ac:dyDescent="0.25">
      <c r="A138" s="12">
        <v>137</v>
      </c>
      <c r="B138" s="1">
        <v>130</v>
      </c>
      <c r="C138" s="1">
        <v>134</v>
      </c>
      <c r="D138" s="12">
        <f>VLOOKUP($J138,Cabos!$A$2:$E$13,2,FALSE)</f>
        <v>1.712</v>
      </c>
      <c r="E138" s="12">
        <f>VLOOKUP($J138,Cabos!$A$2:$E$13,3,FALSE)</f>
        <v>0.45369999999999999</v>
      </c>
      <c r="F138" s="12">
        <f>VLOOKUP($J138,Cabos!$A$2:$E$13,5,FALSE)</f>
        <v>3.64166E-6</v>
      </c>
      <c r="G138" s="1">
        <v>4.5270000000000005E-2</v>
      </c>
      <c r="H138" s="12" t="s">
        <v>6</v>
      </c>
      <c r="J138" s="1" t="s">
        <v>43</v>
      </c>
      <c r="L138" s="9">
        <f t="shared" si="4"/>
        <v>0.26501168224299065</v>
      </c>
      <c r="M138" s="9">
        <f t="shared" si="5"/>
        <v>75.157147521002301</v>
      </c>
    </row>
    <row r="139" spans="1:13" x14ac:dyDescent="0.25">
      <c r="A139" s="12">
        <v>138</v>
      </c>
      <c r="B139" s="1">
        <v>130</v>
      </c>
      <c r="C139" s="1">
        <v>132</v>
      </c>
      <c r="D139" s="12">
        <f>VLOOKUP($J139,Cabos!$A$2:$E$13,2,FALSE)</f>
        <v>1.712</v>
      </c>
      <c r="E139" s="12">
        <f>VLOOKUP($J139,Cabos!$A$2:$E$13,3,FALSE)</f>
        <v>0.45369999999999999</v>
      </c>
      <c r="F139" s="12">
        <f>VLOOKUP($J139,Cabos!$A$2:$E$13,5,FALSE)</f>
        <v>3.64166E-6</v>
      </c>
      <c r="G139" s="1">
        <v>7.8319999999999987E-2</v>
      </c>
      <c r="H139" s="12" t="s">
        <v>6</v>
      </c>
      <c r="J139" s="1" t="s">
        <v>43</v>
      </c>
      <c r="L139" s="9">
        <f t="shared" si="4"/>
        <v>0.26501168224299065</v>
      </c>
      <c r="M139" s="9">
        <f t="shared" si="5"/>
        <v>75.157147521002301</v>
      </c>
    </row>
    <row r="140" spans="1:13" x14ac:dyDescent="0.25">
      <c r="A140" s="12">
        <v>139</v>
      </c>
      <c r="B140" s="1">
        <v>133</v>
      </c>
      <c r="C140" s="1">
        <v>135</v>
      </c>
      <c r="D140" s="12">
        <f>VLOOKUP($J140,Cabos!$A$2:$E$13,2,FALSE)</f>
        <v>1.712</v>
      </c>
      <c r="E140" s="12">
        <f>VLOOKUP($J140,Cabos!$A$2:$E$13,3,FALSE)</f>
        <v>0.45369999999999999</v>
      </c>
      <c r="F140" s="12">
        <f>VLOOKUP($J140,Cabos!$A$2:$E$13,5,FALSE)</f>
        <v>3.64166E-6</v>
      </c>
      <c r="G140" s="1">
        <v>6.4000000000000003E-3</v>
      </c>
      <c r="H140" s="12" t="s">
        <v>6</v>
      </c>
      <c r="J140" s="1" t="s">
        <v>43</v>
      </c>
      <c r="L140" s="9">
        <f t="shared" si="4"/>
        <v>0.26501168224299065</v>
      </c>
      <c r="M140" s="9">
        <f t="shared" si="5"/>
        <v>75.157147521002301</v>
      </c>
    </row>
    <row r="141" spans="1:13" x14ac:dyDescent="0.25">
      <c r="A141" s="12">
        <v>140</v>
      </c>
      <c r="B141" s="1">
        <v>133</v>
      </c>
      <c r="C141" s="1">
        <v>137</v>
      </c>
      <c r="D141" s="12">
        <f>VLOOKUP($J141,Cabos!$A$2:$E$13,2,FALSE)</f>
        <v>1.044</v>
      </c>
      <c r="E141" s="12">
        <f>VLOOKUP($J141,Cabos!$A$2:$E$13,3,FALSE)</f>
        <v>0.44619999999999999</v>
      </c>
      <c r="F141" s="12">
        <f>VLOOKUP($J141,Cabos!$A$2:$E$13,5,FALSE)</f>
        <v>3.74392E-6</v>
      </c>
      <c r="G141" s="1">
        <v>5.4329999999999996E-2</v>
      </c>
      <c r="H141" s="12" t="s">
        <v>6</v>
      </c>
      <c r="J141" s="1" t="s">
        <v>41</v>
      </c>
      <c r="L141" s="9">
        <f t="shared" si="4"/>
        <v>0.42739463601532562</v>
      </c>
      <c r="M141" s="9">
        <f t="shared" si="5"/>
        <v>66.858396457106835</v>
      </c>
    </row>
    <row r="142" spans="1:13" x14ac:dyDescent="0.25">
      <c r="A142" s="12">
        <v>141</v>
      </c>
      <c r="B142" s="1">
        <v>133</v>
      </c>
      <c r="C142" s="1">
        <v>136</v>
      </c>
      <c r="D142" s="12">
        <f>VLOOKUP($J142,Cabos!$A$2:$E$13,2,FALSE)</f>
        <v>1.044</v>
      </c>
      <c r="E142" s="12">
        <f>VLOOKUP($J142,Cabos!$A$2:$E$13,3,FALSE)</f>
        <v>0.44619999999999999</v>
      </c>
      <c r="F142" s="12">
        <f>VLOOKUP($J142,Cabos!$A$2:$E$13,5,FALSE)</f>
        <v>3.74392E-6</v>
      </c>
      <c r="G142" s="1">
        <v>7.1399999999999996E-3</v>
      </c>
      <c r="H142" s="12" t="s">
        <v>6</v>
      </c>
      <c r="J142" s="1" t="s">
        <v>41</v>
      </c>
      <c r="L142" s="9">
        <f t="shared" si="4"/>
        <v>0.42739463601532562</v>
      </c>
      <c r="M142" s="9">
        <f t="shared" si="5"/>
        <v>66.858396457106835</v>
      </c>
    </row>
    <row r="143" spans="1:13" x14ac:dyDescent="0.25">
      <c r="A143" s="12">
        <v>142</v>
      </c>
      <c r="B143" s="1">
        <v>135</v>
      </c>
      <c r="C143" s="1">
        <v>138</v>
      </c>
      <c r="D143" s="12">
        <f>VLOOKUP($J143,Cabos!$A$2:$E$13,2,FALSE)</f>
        <v>1.712</v>
      </c>
      <c r="E143" s="12">
        <f>VLOOKUP($J143,Cabos!$A$2:$E$13,3,FALSE)</f>
        <v>0.45369999999999999</v>
      </c>
      <c r="F143" s="12">
        <f>VLOOKUP($J143,Cabos!$A$2:$E$13,5,FALSE)</f>
        <v>3.64166E-6</v>
      </c>
      <c r="G143" s="1">
        <v>3.0079999999999999E-2</v>
      </c>
      <c r="H143" s="12" t="s">
        <v>6</v>
      </c>
      <c r="J143" s="1" t="s">
        <v>43</v>
      </c>
      <c r="L143" s="9">
        <f t="shared" si="4"/>
        <v>0.26501168224299065</v>
      </c>
      <c r="M143" s="9">
        <f t="shared" si="5"/>
        <v>75.157147521002301</v>
      </c>
    </row>
    <row r="144" spans="1:13" x14ac:dyDescent="0.25">
      <c r="A144" s="12">
        <v>143</v>
      </c>
      <c r="B144" s="1">
        <v>139</v>
      </c>
      <c r="C144" s="1">
        <v>140</v>
      </c>
      <c r="D144" s="12">
        <f>VLOOKUP($J144,Cabos!$A$2:$E$13,2,FALSE)</f>
        <v>1.1020000000000001</v>
      </c>
      <c r="E144" s="12">
        <f>VLOOKUP($J144,Cabos!$A$2:$E$13,3,FALSE)</f>
        <v>0.43619999999999998</v>
      </c>
      <c r="F144" s="12">
        <f>VLOOKUP($J144,Cabos!$A$2:$E$13,5,FALSE)</f>
        <v>3.7950699999999999E-6</v>
      </c>
      <c r="G144" s="1">
        <v>6.7299999999999999E-2</v>
      </c>
      <c r="H144" s="12" t="s">
        <v>6</v>
      </c>
      <c r="J144" s="1" t="s">
        <v>45</v>
      </c>
      <c r="L144" s="9">
        <f t="shared" si="4"/>
        <v>0.39582577132486385</v>
      </c>
      <c r="M144" s="9">
        <f t="shared" si="5"/>
        <v>68.405064132405244</v>
      </c>
    </row>
    <row r="145" spans="1:13" x14ac:dyDescent="0.25">
      <c r="A145" s="12">
        <v>144</v>
      </c>
      <c r="B145" s="1">
        <v>139</v>
      </c>
      <c r="C145" s="1">
        <v>141</v>
      </c>
      <c r="D145" s="12">
        <f>VLOOKUP($J145,Cabos!$A$2:$E$13,2,FALSE)</f>
        <v>1.044</v>
      </c>
      <c r="E145" s="12">
        <f>VLOOKUP($J145,Cabos!$A$2:$E$13,3,FALSE)</f>
        <v>0.44619999999999999</v>
      </c>
      <c r="F145" s="12">
        <f>VLOOKUP($J145,Cabos!$A$2:$E$13,5,FALSE)</f>
        <v>3.74392E-6</v>
      </c>
      <c r="G145" s="1">
        <v>1.2930000000000001E-2</v>
      </c>
      <c r="H145" s="12" t="s">
        <v>6</v>
      </c>
      <c r="J145" s="1" t="s">
        <v>41</v>
      </c>
      <c r="L145" s="9">
        <f t="shared" si="4"/>
        <v>0.42739463601532562</v>
      </c>
      <c r="M145" s="9">
        <f t="shared" si="5"/>
        <v>66.858396457106835</v>
      </c>
    </row>
    <row r="146" spans="1:13" x14ac:dyDescent="0.25">
      <c r="A146" s="12">
        <v>145</v>
      </c>
      <c r="B146" s="1">
        <v>140</v>
      </c>
      <c r="C146" s="1">
        <v>142</v>
      </c>
      <c r="D146" s="12">
        <f>VLOOKUP($J146,Cabos!$A$2:$E$13,2,FALSE)</f>
        <v>1.1020000000000001</v>
      </c>
      <c r="E146" s="12">
        <f>VLOOKUP($J146,Cabos!$A$2:$E$13,3,FALSE)</f>
        <v>0.43619999999999998</v>
      </c>
      <c r="F146" s="12">
        <f>VLOOKUP($J146,Cabos!$A$2:$E$13,5,FALSE)</f>
        <v>3.7950699999999999E-6</v>
      </c>
      <c r="G146" s="1">
        <v>2.6040000000000001E-2</v>
      </c>
      <c r="H146" s="12" t="s">
        <v>6</v>
      </c>
      <c r="J146" s="1" t="s">
        <v>45</v>
      </c>
      <c r="L146" s="9">
        <f t="shared" si="4"/>
        <v>0.39582577132486385</v>
      </c>
      <c r="M146" s="9">
        <f t="shared" si="5"/>
        <v>68.405064132405244</v>
      </c>
    </row>
    <row r="147" spans="1:13" x14ac:dyDescent="0.25">
      <c r="A147" s="12">
        <v>146</v>
      </c>
      <c r="B147" s="1">
        <v>142</v>
      </c>
      <c r="C147" s="1">
        <v>143</v>
      </c>
      <c r="D147" s="12">
        <f>VLOOKUP($J147,Cabos!$A$2:$E$13,2,FALSE)</f>
        <v>1.712</v>
      </c>
      <c r="E147" s="12">
        <f>VLOOKUP($J147,Cabos!$A$2:$E$13,3,FALSE)</f>
        <v>0.45369999999999999</v>
      </c>
      <c r="F147" s="12">
        <f>VLOOKUP($J147,Cabos!$A$2:$E$13,5,FALSE)</f>
        <v>3.64166E-6</v>
      </c>
      <c r="G147" s="1">
        <v>3.669E-2</v>
      </c>
      <c r="H147" s="12" t="s">
        <v>6</v>
      </c>
      <c r="J147" s="1" t="s">
        <v>43</v>
      </c>
      <c r="L147" s="9">
        <f t="shared" si="4"/>
        <v>0.26501168224299065</v>
      </c>
      <c r="M147" s="9">
        <f t="shared" si="5"/>
        <v>75.157147521002301</v>
      </c>
    </row>
    <row r="148" spans="1:13" x14ac:dyDescent="0.25">
      <c r="A148" s="12">
        <v>147</v>
      </c>
      <c r="B148" s="1">
        <v>142</v>
      </c>
      <c r="C148" s="1">
        <v>144</v>
      </c>
      <c r="D148" s="12">
        <f>VLOOKUP($J148,Cabos!$A$2:$E$13,2,FALSE)</f>
        <v>1.1020000000000001</v>
      </c>
      <c r="E148" s="12">
        <f>VLOOKUP($J148,Cabos!$A$2:$E$13,3,FALSE)</f>
        <v>0.43619999999999998</v>
      </c>
      <c r="F148" s="12">
        <f>VLOOKUP($J148,Cabos!$A$2:$E$13,5,FALSE)</f>
        <v>3.7950699999999999E-6</v>
      </c>
      <c r="G148" s="1">
        <v>1.9699999999999999E-2</v>
      </c>
      <c r="H148" s="12" t="s">
        <v>6</v>
      </c>
      <c r="J148" s="1" t="s">
        <v>45</v>
      </c>
      <c r="L148" s="9">
        <f t="shared" si="4"/>
        <v>0.39582577132486385</v>
      </c>
      <c r="M148" s="9">
        <f t="shared" si="5"/>
        <v>68.405064132405244</v>
      </c>
    </row>
    <row r="149" spans="1:13" x14ac:dyDescent="0.25">
      <c r="A149" s="12">
        <v>148</v>
      </c>
      <c r="B149" s="1">
        <v>142</v>
      </c>
      <c r="C149" s="1">
        <v>145</v>
      </c>
      <c r="D149" s="12">
        <f>VLOOKUP($J149,Cabos!$A$2:$E$13,2,FALSE)</f>
        <v>1.1020000000000001</v>
      </c>
      <c r="E149" s="12">
        <f>VLOOKUP($J149,Cabos!$A$2:$E$13,3,FALSE)</f>
        <v>0.43619999999999998</v>
      </c>
      <c r="F149" s="12">
        <f>VLOOKUP($J149,Cabos!$A$2:$E$13,5,FALSE)</f>
        <v>3.7950699999999999E-6</v>
      </c>
      <c r="G149" s="1">
        <v>4.8329999999999998E-2</v>
      </c>
      <c r="H149" s="12" t="s">
        <v>6</v>
      </c>
      <c r="J149" s="1" t="s">
        <v>45</v>
      </c>
      <c r="L149" s="9">
        <f t="shared" si="4"/>
        <v>0.39582577132486385</v>
      </c>
      <c r="M149" s="9">
        <f t="shared" si="5"/>
        <v>68.405064132405244</v>
      </c>
    </row>
    <row r="150" spans="1:13" x14ac:dyDescent="0.25">
      <c r="A150" s="12">
        <v>149</v>
      </c>
      <c r="B150" s="1">
        <v>143</v>
      </c>
      <c r="C150" s="1">
        <v>149</v>
      </c>
      <c r="D150" s="12">
        <f>VLOOKUP($J150,Cabos!$A$2:$E$13,2,FALSE)</f>
        <v>1.712</v>
      </c>
      <c r="E150" s="12">
        <f>VLOOKUP($J150,Cabos!$A$2:$E$13,3,FALSE)</f>
        <v>0.45369999999999999</v>
      </c>
      <c r="F150" s="12">
        <f>VLOOKUP($J150,Cabos!$A$2:$E$13,5,FALSE)</f>
        <v>3.64166E-6</v>
      </c>
      <c r="G150" s="1">
        <v>3.5340000000000003E-2</v>
      </c>
      <c r="H150" s="12" t="s">
        <v>6</v>
      </c>
      <c r="J150" s="1" t="s">
        <v>43</v>
      </c>
      <c r="L150" s="9">
        <f t="shared" si="4"/>
        <v>0.26501168224299065</v>
      </c>
      <c r="M150" s="9">
        <f t="shared" si="5"/>
        <v>75.157147521002301</v>
      </c>
    </row>
    <row r="151" spans="1:13" x14ac:dyDescent="0.25">
      <c r="A151" s="12">
        <v>150</v>
      </c>
      <c r="B151" s="1">
        <v>143</v>
      </c>
      <c r="C151" s="1">
        <v>150</v>
      </c>
      <c r="D151" s="12">
        <f>VLOOKUP($J151,Cabos!$A$2:$E$13,2,FALSE)</f>
        <v>1.712</v>
      </c>
      <c r="E151" s="12">
        <f>VLOOKUP($J151,Cabos!$A$2:$E$13,3,FALSE)</f>
        <v>0.45369999999999999</v>
      </c>
      <c r="F151" s="12">
        <f>VLOOKUP($J151,Cabos!$A$2:$E$13,5,FALSE)</f>
        <v>3.64166E-6</v>
      </c>
      <c r="G151" s="1">
        <v>1.0630000000000001E-2</v>
      </c>
      <c r="H151" s="12" t="s">
        <v>6</v>
      </c>
      <c r="J151" s="1" t="s">
        <v>43</v>
      </c>
      <c r="L151" s="9">
        <f t="shared" si="4"/>
        <v>0.26501168224299065</v>
      </c>
      <c r="M151" s="9">
        <f t="shared" si="5"/>
        <v>75.157147521002301</v>
      </c>
    </row>
    <row r="152" spans="1:13" x14ac:dyDescent="0.25">
      <c r="A152" s="12">
        <v>151</v>
      </c>
      <c r="B152" s="1">
        <v>145</v>
      </c>
      <c r="C152" s="1">
        <v>146</v>
      </c>
      <c r="D152" s="12">
        <f>VLOOKUP($J152,Cabos!$A$2:$E$13,2,FALSE)</f>
        <v>1.1020000000000001</v>
      </c>
      <c r="E152" s="12">
        <f>VLOOKUP($J152,Cabos!$A$2:$E$13,3,FALSE)</f>
        <v>0.43619999999999998</v>
      </c>
      <c r="F152" s="12">
        <f>VLOOKUP($J152,Cabos!$A$2:$E$13,5,FALSE)</f>
        <v>3.7950699999999999E-6</v>
      </c>
      <c r="G152" s="1">
        <v>3.3110000000000001E-2</v>
      </c>
      <c r="H152" s="12" t="s">
        <v>6</v>
      </c>
      <c r="J152" s="1" t="s">
        <v>45</v>
      </c>
      <c r="L152" s="9">
        <f t="shared" si="4"/>
        <v>0.39582577132486385</v>
      </c>
      <c r="M152" s="9">
        <f t="shared" si="5"/>
        <v>68.405064132405244</v>
      </c>
    </row>
    <row r="153" spans="1:13" x14ac:dyDescent="0.25">
      <c r="A153" s="12">
        <v>152</v>
      </c>
      <c r="B153" s="1">
        <v>146</v>
      </c>
      <c r="C153" s="1">
        <v>147</v>
      </c>
      <c r="D153" s="12">
        <f>VLOOKUP($J153,Cabos!$A$2:$E$13,2,FALSE)</f>
        <v>1.1020000000000001</v>
      </c>
      <c r="E153" s="12">
        <f>VLOOKUP($J153,Cabos!$A$2:$E$13,3,FALSE)</f>
        <v>0.43619999999999998</v>
      </c>
      <c r="F153" s="12">
        <f>VLOOKUP($J153,Cabos!$A$2:$E$13,5,FALSE)</f>
        <v>3.7950699999999999E-6</v>
      </c>
      <c r="G153" s="1">
        <v>3.0460000000000001E-2</v>
      </c>
      <c r="H153" s="12" t="s">
        <v>6</v>
      </c>
      <c r="J153" s="1" t="s">
        <v>45</v>
      </c>
      <c r="L153" s="9">
        <f t="shared" si="4"/>
        <v>0.39582577132486385</v>
      </c>
      <c r="M153" s="9">
        <f t="shared" si="5"/>
        <v>68.405064132405244</v>
      </c>
    </row>
    <row r="154" spans="1:13" x14ac:dyDescent="0.25">
      <c r="A154" s="12">
        <v>153</v>
      </c>
      <c r="B154" s="1">
        <v>147</v>
      </c>
      <c r="C154" s="1">
        <v>148</v>
      </c>
      <c r="D154" s="12">
        <f>VLOOKUP($J154,Cabos!$A$2:$E$13,2,FALSE)</f>
        <v>1.1020000000000001</v>
      </c>
      <c r="E154" s="12">
        <f>VLOOKUP($J154,Cabos!$A$2:$E$13,3,FALSE)</f>
        <v>0.43619999999999998</v>
      </c>
      <c r="F154" s="12">
        <f>VLOOKUP($J154,Cabos!$A$2:$E$13,5,FALSE)</f>
        <v>3.7950699999999999E-6</v>
      </c>
      <c r="G154" s="1">
        <v>3.27E-2</v>
      </c>
      <c r="H154" s="12" t="s">
        <v>6</v>
      </c>
      <c r="J154" s="1" t="s">
        <v>45</v>
      </c>
      <c r="L154" s="9">
        <f t="shared" si="4"/>
        <v>0.39582577132486385</v>
      </c>
      <c r="M154" s="9">
        <f t="shared" si="5"/>
        <v>68.405064132405244</v>
      </c>
    </row>
    <row r="155" spans="1:13" x14ac:dyDescent="0.25">
      <c r="A155" s="12">
        <v>154</v>
      </c>
      <c r="B155" s="1">
        <v>149</v>
      </c>
      <c r="C155" s="1">
        <v>151</v>
      </c>
      <c r="D155" s="12">
        <f>VLOOKUP($J155,Cabos!$A$2:$E$13,2,FALSE)</f>
        <v>1.712</v>
      </c>
      <c r="E155" s="12">
        <f>VLOOKUP($J155,Cabos!$A$2:$E$13,3,FALSE)</f>
        <v>0.45369999999999999</v>
      </c>
      <c r="F155" s="12">
        <f>VLOOKUP($J155,Cabos!$A$2:$E$13,5,FALSE)</f>
        <v>3.64166E-6</v>
      </c>
      <c r="G155" s="1">
        <v>7.4730000000000005E-2</v>
      </c>
      <c r="H155" s="12" t="s">
        <v>6</v>
      </c>
      <c r="J155" s="1" t="s">
        <v>43</v>
      </c>
      <c r="L155" s="9">
        <f t="shared" si="4"/>
        <v>0.26501168224299065</v>
      </c>
      <c r="M155" s="9">
        <f t="shared" si="5"/>
        <v>75.157147521002301</v>
      </c>
    </row>
    <row r="156" spans="1:13" x14ac:dyDescent="0.25">
      <c r="A156" s="12">
        <v>155</v>
      </c>
      <c r="B156" s="1">
        <v>152</v>
      </c>
      <c r="C156" s="1">
        <v>153</v>
      </c>
      <c r="D156" s="12">
        <f>VLOOKUP($J156,Cabos!$A$2:$E$13,2,FALSE)</f>
        <v>0.70899999999999996</v>
      </c>
      <c r="E156" s="12">
        <f>VLOOKUP($J156,Cabos!$A$2:$E$13,3,FALSE)</f>
        <v>0.41860000000000003</v>
      </c>
      <c r="F156" s="12">
        <f>VLOOKUP($J156,Cabos!$A$2:$E$13,5,FALSE)</f>
        <v>3.9619699999999999E-6</v>
      </c>
      <c r="G156" s="1">
        <v>0.10967</v>
      </c>
      <c r="H156" s="12" t="s">
        <v>6</v>
      </c>
      <c r="J156" s="1" t="s">
        <v>44</v>
      </c>
      <c r="L156" s="9">
        <f t="shared" si="4"/>
        <v>0.59040902679830753</v>
      </c>
      <c r="M156" s="9">
        <f t="shared" si="5"/>
        <v>59.442014159256914</v>
      </c>
    </row>
    <row r="157" spans="1:13" x14ac:dyDescent="0.25">
      <c r="A157" s="12">
        <v>156</v>
      </c>
      <c r="B157" s="1">
        <v>153</v>
      </c>
      <c r="C157" s="1">
        <v>154</v>
      </c>
      <c r="D157" s="12">
        <f>VLOOKUP($J157,Cabos!$A$2:$E$13,2,FALSE)</f>
        <v>0.70899999999999996</v>
      </c>
      <c r="E157" s="12">
        <f>VLOOKUP($J157,Cabos!$A$2:$E$13,3,FALSE)</f>
        <v>0.41860000000000003</v>
      </c>
      <c r="F157" s="12">
        <f>VLOOKUP($J157,Cabos!$A$2:$E$13,5,FALSE)</f>
        <v>3.9619699999999999E-6</v>
      </c>
      <c r="G157" s="1">
        <v>1.2529999999999999E-2</v>
      </c>
      <c r="H157" s="12" t="s">
        <v>6</v>
      </c>
      <c r="J157" s="1" t="s">
        <v>44</v>
      </c>
      <c r="L157" s="9">
        <f t="shared" si="4"/>
        <v>0.59040902679830753</v>
      </c>
      <c r="M157" s="9">
        <f t="shared" si="5"/>
        <v>59.442014159256914</v>
      </c>
    </row>
    <row r="158" spans="1:13" x14ac:dyDescent="0.25">
      <c r="A158" s="12">
        <v>157</v>
      </c>
      <c r="B158" s="1">
        <v>154</v>
      </c>
      <c r="C158" s="1">
        <v>155</v>
      </c>
      <c r="D158" s="12">
        <f>VLOOKUP($J158,Cabos!$A$2:$E$13,2,FALSE)</f>
        <v>0.70899999999999996</v>
      </c>
      <c r="E158" s="12">
        <f>VLOOKUP($J158,Cabos!$A$2:$E$13,3,FALSE)</f>
        <v>0.41860000000000003</v>
      </c>
      <c r="F158" s="12">
        <f>VLOOKUP($J158,Cabos!$A$2:$E$13,5,FALSE)</f>
        <v>3.9619699999999999E-6</v>
      </c>
      <c r="G158" s="1">
        <v>3.3110000000000001E-2</v>
      </c>
      <c r="H158" s="12" t="s">
        <v>6</v>
      </c>
      <c r="J158" s="1" t="s">
        <v>44</v>
      </c>
      <c r="L158" s="9">
        <f t="shared" si="4"/>
        <v>0.59040902679830753</v>
      </c>
      <c r="M158" s="9">
        <f t="shared" si="5"/>
        <v>59.442014159256914</v>
      </c>
    </row>
    <row r="159" spans="1:13" x14ac:dyDescent="0.25">
      <c r="A159" s="12">
        <v>158</v>
      </c>
      <c r="B159" s="1">
        <v>155</v>
      </c>
      <c r="C159" s="1">
        <v>158</v>
      </c>
      <c r="D159" s="12">
        <f>VLOOKUP($J159,Cabos!$A$2:$E$13,2,FALSE)</f>
        <v>0.70899999999999996</v>
      </c>
      <c r="E159" s="12">
        <f>VLOOKUP($J159,Cabos!$A$2:$E$13,3,FALSE)</f>
        <v>0.41860000000000003</v>
      </c>
      <c r="F159" s="12">
        <f>VLOOKUP($J159,Cabos!$A$2:$E$13,5,FALSE)</f>
        <v>3.9619699999999999E-6</v>
      </c>
      <c r="G159" s="1">
        <v>1.7090000000000001E-2</v>
      </c>
      <c r="H159" s="12" t="s">
        <v>6</v>
      </c>
      <c r="J159" s="1" t="s">
        <v>44</v>
      </c>
      <c r="L159" s="9">
        <f t="shared" si="4"/>
        <v>0.59040902679830753</v>
      </c>
      <c r="M159" s="9">
        <f t="shared" si="5"/>
        <v>59.442014159256914</v>
      </c>
    </row>
    <row r="160" spans="1:13" x14ac:dyDescent="0.25">
      <c r="A160" s="12">
        <v>159</v>
      </c>
      <c r="B160" s="1">
        <v>155</v>
      </c>
      <c r="C160" s="1">
        <v>157</v>
      </c>
      <c r="D160" s="12">
        <f>VLOOKUP($J160,Cabos!$A$2:$E$13,2,FALSE)</f>
        <v>0.38</v>
      </c>
      <c r="E160" s="12">
        <f>VLOOKUP($J160,Cabos!$A$2:$E$13,3,FALSE)</f>
        <v>0.39250000000000002</v>
      </c>
      <c r="F160" s="12">
        <f>VLOOKUP($J160,Cabos!$A$2:$E$13,5,FALSE)</f>
        <v>4.2408799999999998E-6</v>
      </c>
      <c r="G160" s="1">
        <v>7.62E-3</v>
      </c>
      <c r="H160" s="12" t="s">
        <v>6</v>
      </c>
      <c r="J160" s="1" t="s">
        <v>40</v>
      </c>
      <c r="L160" s="9">
        <f t="shared" si="4"/>
        <v>1.0328947368421053</v>
      </c>
      <c r="M160" s="9">
        <f t="shared" si="5"/>
        <v>44.07296473022781</v>
      </c>
    </row>
    <row r="161" spans="1:13" x14ac:dyDescent="0.25">
      <c r="A161" s="12">
        <v>160</v>
      </c>
      <c r="B161" s="1">
        <v>155</v>
      </c>
      <c r="C161" s="1">
        <v>156</v>
      </c>
      <c r="D161" s="12">
        <f>VLOOKUP($J161,Cabos!$A$2:$E$13,2,FALSE)</f>
        <v>0.38</v>
      </c>
      <c r="E161" s="12">
        <f>VLOOKUP($J161,Cabos!$A$2:$E$13,3,FALSE)</f>
        <v>0.39250000000000002</v>
      </c>
      <c r="F161" s="12">
        <f>VLOOKUP($J161,Cabos!$A$2:$E$13,5,FALSE)</f>
        <v>4.2408799999999998E-6</v>
      </c>
      <c r="G161" s="1">
        <v>1.342E-2</v>
      </c>
      <c r="H161" s="12" t="s">
        <v>6</v>
      </c>
      <c r="J161" s="1" t="s">
        <v>40</v>
      </c>
      <c r="L161" s="9">
        <f t="shared" si="4"/>
        <v>1.0328947368421053</v>
      </c>
      <c r="M161" s="9">
        <f t="shared" si="5"/>
        <v>44.07296473022781</v>
      </c>
    </row>
    <row r="162" spans="1:13" x14ac:dyDescent="0.25">
      <c r="A162" s="12">
        <v>161</v>
      </c>
      <c r="B162" s="1">
        <v>157</v>
      </c>
      <c r="C162" s="1">
        <v>165</v>
      </c>
      <c r="D162" s="12">
        <f>VLOOKUP($J162,Cabos!$A$2:$E$13,2,FALSE)</f>
        <v>0.38</v>
      </c>
      <c r="E162" s="12">
        <f>VLOOKUP($J162,Cabos!$A$2:$E$13,3,FALSE)</f>
        <v>0.39250000000000002</v>
      </c>
      <c r="F162" s="12">
        <f>VLOOKUP($J162,Cabos!$A$2:$E$13,5,FALSE)</f>
        <v>4.2408799999999998E-6</v>
      </c>
      <c r="G162" s="1">
        <v>3.041E-2</v>
      </c>
      <c r="H162" s="12" t="s">
        <v>6</v>
      </c>
      <c r="J162" s="1" t="s">
        <v>40</v>
      </c>
      <c r="L162" s="9">
        <f t="shared" si="4"/>
        <v>1.0328947368421053</v>
      </c>
      <c r="M162" s="9">
        <f t="shared" si="5"/>
        <v>44.07296473022781</v>
      </c>
    </row>
    <row r="163" spans="1:13" x14ac:dyDescent="0.25">
      <c r="A163" s="12">
        <v>162</v>
      </c>
      <c r="B163" s="1">
        <v>158</v>
      </c>
      <c r="C163" s="1">
        <v>160</v>
      </c>
      <c r="D163" s="12">
        <f>VLOOKUP($J163,Cabos!$A$2:$E$13,2,FALSE)</f>
        <v>0.38</v>
      </c>
      <c r="E163" s="12">
        <f>VLOOKUP($J163,Cabos!$A$2:$E$13,3,FALSE)</f>
        <v>0.39250000000000002</v>
      </c>
      <c r="F163" s="12">
        <f>VLOOKUP($J163,Cabos!$A$2:$E$13,5,FALSE)</f>
        <v>4.2408799999999998E-6</v>
      </c>
      <c r="G163" s="1">
        <v>2.0619999999999999E-2</v>
      </c>
      <c r="H163" s="12" t="s">
        <v>6</v>
      </c>
      <c r="J163" s="1" t="s">
        <v>40</v>
      </c>
      <c r="L163" s="9">
        <f t="shared" si="4"/>
        <v>1.0328947368421053</v>
      </c>
      <c r="M163" s="9">
        <f t="shared" si="5"/>
        <v>44.07296473022781</v>
      </c>
    </row>
    <row r="164" spans="1:13" x14ac:dyDescent="0.25">
      <c r="A164" s="12">
        <v>163</v>
      </c>
      <c r="B164" s="1">
        <v>158</v>
      </c>
      <c r="C164" s="1">
        <v>159</v>
      </c>
      <c r="D164" s="12">
        <f>VLOOKUP($J164,Cabos!$A$2:$E$13,2,FALSE)</f>
        <v>0.70899999999999996</v>
      </c>
      <c r="E164" s="12">
        <f>VLOOKUP($J164,Cabos!$A$2:$E$13,3,FALSE)</f>
        <v>0.41860000000000003</v>
      </c>
      <c r="F164" s="12">
        <f>VLOOKUP($J164,Cabos!$A$2:$E$13,5,FALSE)</f>
        <v>3.9619699999999999E-6</v>
      </c>
      <c r="G164" s="1">
        <v>3.2310000000000005E-2</v>
      </c>
      <c r="H164" s="12" t="s">
        <v>6</v>
      </c>
      <c r="J164" s="1" t="s">
        <v>44</v>
      </c>
      <c r="L164" s="9">
        <f t="shared" si="4"/>
        <v>0.59040902679830753</v>
      </c>
      <c r="M164" s="9">
        <f t="shared" si="5"/>
        <v>59.442014159256914</v>
      </c>
    </row>
    <row r="165" spans="1:13" x14ac:dyDescent="0.25">
      <c r="A165" s="12">
        <v>164</v>
      </c>
      <c r="B165" s="1">
        <v>158</v>
      </c>
      <c r="C165" s="1">
        <v>161</v>
      </c>
      <c r="D165" s="12">
        <f>VLOOKUP($J165,Cabos!$A$2:$E$13,2,FALSE)</f>
        <v>0.70899999999999996</v>
      </c>
      <c r="E165" s="12">
        <f>VLOOKUP($J165,Cabos!$A$2:$E$13,3,FALSE)</f>
        <v>0.41860000000000003</v>
      </c>
      <c r="F165" s="12">
        <f>VLOOKUP($J165,Cabos!$A$2:$E$13,5,FALSE)</f>
        <v>3.9619699999999999E-6</v>
      </c>
      <c r="G165" s="1">
        <v>9.708E-2</v>
      </c>
      <c r="H165" s="12" t="s">
        <v>6</v>
      </c>
      <c r="J165" s="1" t="s">
        <v>44</v>
      </c>
      <c r="L165" s="9">
        <f t="shared" si="4"/>
        <v>0.59040902679830753</v>
      </c>
      <c r="M165" s="9">
        <f t="shared" si="5"/>
        <v>59.442014159256914</v>
      </c>
    </row>
    <row r="166" spans="1:13" x14ac:dyDescent="0.25">
      <c r="A166" s="12">
        <v>165</v>
      </c>
      <c r="B166" s="1">
        <v>159</v>
      </c>
      <c r="C166" s="1">
        <v>162</v>
      </c>
      <c r="D166" s="12">
        <f>VLOOKUP($J166,Cabos!$A$2:$E$13,2,FALSE)</f>
        <v>0.70899999999999996</v>
      </c>
      <c r="E166" s="12">
        <f>VLOOKUP($J166,Cabos!$A$2:$E$13,3,FALSE)</f>
        <v>0.41860000000000003</v>
      </c>
      <c r="F166" s="12">
        <f>VLOOKUP($J166,Cabos!$A$2:$E$13,5,FALSE)</f>
        <v>3.9619699999999999E-6</v>
      </c>
      <c r="G166" s="1">
        <v>8.94E-3</v>
      </c>
      <c r="H166" s="12" t="s">
        <v>6</v>
      </c>
      <c r="J166" s="1" t="s">
        <v>44</v>
      </c>
      <c r="L166" s="9">
        <f t="shared" si="4"/>
        <v>0.59040902679830753</v>
      </c>
      <c r="M166" s="9">
        <f t="shared" si="5"/>
        <v>59.442014159256914</v>
      </c>
    </row>
    <row r="167" spans="1:13" x14ac:dyDescent="0.25">
      <c r="A167" s="12">
        <v>166</v>
      </c>
      <c r="B167" s="1">
        <v>159</v>
      </c>
      <c r="C167" s="1">
        <v>163</v>
      </c>
      <c r="D167" s="12">
        <f>VLOOKUP($J167,Cabos!$A$2:$E$13,2,FALSE)</f>
        <v>1.712</v>
      </c>
      <c r="E167" s="12">
        <f>VLOOKUP($J167,Cabos!$A$2:$E$13,3,FALSE)</f>
        <v>0.45369999999999999</v>
      </c>
      <c r="F167" s="12">
        <f>VLOOKUP($J167,Cabos!$A$2:$E$13,5,FALSE)</f>
        <v>3.64166E-6</v>
      </c>
      <c r="G167" s="1">
        <v>5.8300000000000001E-3</v>
      </c>
      <c r="H167" s="12" t="s">
        <v>6</v>
      </c>
      <c r="J167" s="1" t="s">
        <v>43</v>
      </c>
      <c r="L167" s="9">
        <f t="shared" si="4"/>
        <v>0.26501168224299065</v>
      </c>
      <c r="M167" s="9">
        <f t="shared" si="5"/>
        <v>75.157147521002301</v>
      </c>
    </row>
    <row r="168" spans="1:13" x14ac:dyDescent="0.25">
      <c r="A168" s="12">
        <v>167</v>
      </c>
      <c r="B168" s="1">
        <v>163</v>
      </c>
      <c r="C168" s="1">
        <v>164</v>
      </c>
      <c r="D168" s="12">
        <f>VLOOKUP($J168,Cabos!$A$2:$E$13,2,FALSE)</f>
        <v>1.712</v>
      </c>
      <c r="E168" s="12">
        <f>VLOOKUP($J168,Cabos!$A$2:$E$13,3,FALSE)</f>
        <v>0.45369999999999999</v>
      </c>
      <c r="F168" s="12">
        <f>VLOOKUP($J168,Cabos!$A$2:$E$13,5,FALSE)</f>
        <v>3.64166E-6</v>
      </c>
      <c r="G168" s="1">
        <v>1.119E-2</v>
      </c>
      <c r="H168" s="12" t="s">
        <v>6</v>
      </c>
      <c r="J168" s="1" t="s">
        <v>43</v>
      </c>
      <c r="L168" s="9">
        <f t="shared" si="4"/>
        <v>0.26501168224299065</v>
      </c>
      <c r="M168" s="9">
        <f t="shared" si="5"/>
        <v>75.157147521002301</v>
      </c>
    </row>
    <row r="169" spans="1:13" x14ac:dyDescent="0.25">
      <c r="A169" s="12">
        <v>168</v>
      </c>
      <c r="B169" s="1">
        <v>165</v>
      </c>
      <c r="C169" s="1">
        <v>166</v>
      </c>
      <c r="D169" s="12">
        <f>VLOOKUP($J169,Cabos!$A$2:$E$13,2,FALSE)</f>
        <v>0.38</v>
      </c>
      <c r="E169" s="12">
        <f>VLOOKUP($J169,Cabos!$A$2:$E$13,3,FALSE)</f>
        <v>0.39250000000000002</v>
      </c>
      <c r="F169" s="12">
        <f>VLOOKUP($J169,Cabos!$A$2:$E$13,5,FALSE)</f>
        <v>4.2408799999999998E-6</v>
      </c>
      <c r="G169" s="1">
        <v>2.4170000000000001E-2</v>
      </c>
      <c r="H169" s="12" t="s">
        <v>6</v>
      </c>
      <c r="J169" s="1" t="s">
        <v>40</v>
      </c>
      <c r="L169" s="9">
        <f t="shared" si="4"/>
        <v>1.0328947368421053</v>
      </c>
      <c r="M169" s="9">
        <f t="shared" si="5"/>
        <v>44.07296473022781</v>
      </c>
    </row>
    <row r="170" spans="1:13" x14ac:dyDescent="0.25">
      <c r="A170" s="12">
        <v>169</v>
      </c>
      <c r="B170" s="1">
        <v>166</v>
      </c>
      <c r="C170" s="1">
        <v>167</v>
      </c>
      <c r="D170" s="12">
        <f>VLOOKUP($J170,Cabos!$A$2:$E$13,2,FALSE)</f>
        <v>0.38</v>
      </c>
      <c r="E170" s="12">
        <f>VLOOKUP($J170,Cabos!$A$2:$E$13,3,FALSE)</f>
        <v>0.39250000000000002</v>
      </c>
      <c r="F170" s="12">
        <f>VLOOKUP($J170,Cabos!$A$2:$E$13,5,FALSE)</f>
        <v>4.2408799999999998E-6</v>
      </c>
      <c r="G170" s="1">
        <v>2.955E-2</v>
      </c>
      <c r="H170" s="12" t="s">
        <v>6</v>
      </c>
      <c r="J170" s="1" t="s">
        <v>40</v>
      </c>
      <c r="L170" s="9">
        <f t="shared" si="4"/>
        <v>1.0328947368421053</v>
      </c>
      <c r="M170" s="9">
        <f t="shared" si="5"/>
        <v>44.07296473022781</v>
      </c>
    </row>
    <row r="171" spans="1:13" x14ac:dyDescent="0.25">
      <c r="A171" s="12">
        <v>170</v>
      </c>
      <c r="B171" s="1">
        <v>167</v>
      </c>
      <c r="C171" s="1">
        <v>168</v>
      </c>
      <c r="D171" s="12">
        <f>VLOOKUP($J171,Cabos!$A$2:$E$13,2,FALSE)</f>
        <v>0.38</v>
      </c>
      <c r="E171" s="12">
        <f>VLOOKUP($J171,Cabos!$A$2:$E$13,3,FALSE)</f>
        <v>0.39250000000000002</v>
      </c>
      <c r="F171" s="12">
        <f>VLOOKUP($J171,Cabos!$A$2:$E$13,5,FALSE)</f>
        <v>4.2408799999999998E-6</v>
      </c>
      <c r="G171" s="1">
        <v>0.12572</v>
      </c>
      <c r="H171" s="12" t="s">
        <v>6</v>
      </c>
      <c r="J171" s="1" t="s">
        <v>40</v>
      </c>
      <c r="L171" s="9">
        <f t="shared" si="4"/>
        <v>1.0328947368421053</v>
      </c>
      <c r="M171" s="9">
        <f t="shared" si="5"/>
        <v>44.07296473022781</v>
      </c>
    </row>
    <row r="172" spans="1:13" x14ac:dyDescent="0.25">
      <c r="A172" s="12">
        <v>171</v>
      </c>
      <c r="B172" s="1">
        <v>168</v>
      </c>
      <c r="C172" s="1">
        <v>169</v>
      </c>
      <c r="D172" s="12">
        <f>VLOOKUP($J172,Cabos!$A$2:$E$13,2,FALSE)</f>
        <v>0.38</v>
      </c>
      <c r="E172" s="12">
        <f>VLOOKUP($J172,Cabos!$A$2:$E$13,3,FALSE)</f>
        <v>0.39250000000000002</v>
      </c>
      <c r="F172" s="12">
        <f>VLOOKUP($J172,Cabos!$A$2:$E$13,5,FALSE)</f>
        <v>4.2408799999999998E-6</v>
      </c>
      <c r="G172" s="1">
        <v>9.0819999999999998E-2</v>
      </c>
      <c r="H172" s="12" t="s">
        <v>6</v>
      </c>
      <c r="J172" s="1" t="s">
        <v>40</v>
      </c>
      <c r="L172" s="9">
        <f t="shared" si="4"/>
        <v>1.0328947368421053</v>
      </c>
      <c r="M172" s="9">
        <f t="shared" si="5"/>
        <v>44.07296473022781</v>
      </c>
    </row>
    <row r="173" spans="1:13" x14ac:dyDescent="0.25">
      <c r="A173" s="12">
        <v>172</v>
      </c>
      <c r="B173" s="1">
        <v>169</v>
      </c>
      <c r="C173" s="1">
        <v>170</v>
      </c>
      <c r="D173" s="12">
        <f>VLOOKUP($J173,Cabos!$A$2:$E$13,2,FALSE)</f>
        <v>0.38</v>
      </c>
      <c r="E173" s="12">
        <f>VLOOKUP($J173,Cabos!$A$2:$E$13,3,FALSE)</f>
        <v>0.39250000000000002</v>
      </c>
      <c r="F173" s="12">
        <f>VLOOKUP($J173,Cabos!$A$2:$E$13,5,FALSE)</f>
        <v>4.2408799999999998E-6</v>
      </c>
      <c r="G173" s="1">
        <v>3.5340000000000003E-2</v>
      </c>
      <c r="H173" s="12" t="s">
        <v>6</v>
      </c>
      <c r="J173" s="1" t="s">
        <v>40</v>
      </c>
      <c r="L173" s="9">
        <f t="shared" si="4"/>
        <v>1.0328947368421053</v>
      </c>
      <c r="M173" s="9">
        <f t="shared" si="5"/>
        <v>44.07296473022781</v>
      </c>
    </row>
    <row r="174" spans="1:13" x14ac:dyDescent="0.25">
      <c r="A174" s="12">
        <v>173</v>
      </c>
      <c r="B174" s="1">
        <v>169</v>
      </c>
      <c r="C174" s="1">
        <v>171</v>
      </c>
      <c r="D174" s="12">
        <f>VLOOKUP($J174,Cabos!$A$2:$E$13,2,FALSE)</f>
        <v>1.044</v>
      </c>
      <c r="E174" s="12">
        <f>VLOOKUP($J174,Cabos!$A$2:$E$13,3,FALSE)</f>
        <v>0.44619999999999999</v>
      </c>
      <c r="F174" s="12">
        <f>VLOOKUP($J174,Cabos!$A$2:$E$13,5,FALSE)</f>
        <v>3.74392E-6</v>
      </c>
      <c r="G174" s="1">
        <v>2.189E-2</v>
      </c>
      <c r="H174" s="12" t="s">
        <v>6</v>
      </c>
      <c r="J174" s="1" t="s">
        <v>41</v>
      </c>
      <c r="L174" s="9">
        <f t="shared" si="4"/>
        <v>0.42739463601532562</v>
      </c>
      <c r="M174" s="9">
        <f t="shared" si="5"/>
        <v>66.858396457106835</v>
      </c>
    </row>
    <row r="175" spans="1:13" x14ac:dyDescent="0.25">
      <c r="A175" s="12">
        <v>174</v>
      </c>
      <c r="B175" s="1">
        <v>170</v>
      </c>
      <c r="C175" s="1">
        <v>173</v>
      </c>
      <c r="D175" s="12">
        <f>VLOOKUP($J175,Cabos!$A$2:$E$13,2,FALSE)</f>
        <v>1.044</v>
      </c>
      <c r="E175" s="12">
        <f>VLOOKUP($J175,Cabos!$A$2:$E$13,3,FALSE)</f>
        <v>0.44619999999999999</v>
      </c>
      <c r="F175" s="12">
        <f>VLOOKUP($J175,Cabos!$A$2:$E$13,5,FALSE)</f>
        <v>3.74392E-6</v>
      </c>
      <c r="G175" s="1">
        <v>1.115E-2</v>
      </c>
      <c r="H175" s="12" t="s">
        <v>6</v>
      </c>
      <c r="J175" s="1" t="s">
        <v>41</v>
      </c>
      <c r="L175" s="9">
        <f t="shared" si="4"/>
        <v>0.42739463601532562</v>
      </c>
      <c r="M175" s="9">
        <f t="shared" si="5"/>
        <v>66.858396457106835</v>
      </c>
    </row>
    <row r="176" spans="1:13" x14ac:dyDescent="0.25">
      <c r="A176" s="12">
        <v>175</v>
      </c>
      <c r="B176" s="1">
        <v>170</v>
      </c>
      <c r="C176" s="1">
        <v>172</v>
      </c>
      <c r="D176" s="12">
        <f>VLOOKUP($J176,Cabos!$A$2:$E$13,2,FALSE)</f>
        <v>0.38</v>
      </c>
      <c r="E176" s="12">
        <f>VLOOKUP($J176,Cabos!$A$2:$E$13,3,FALSE)</f>
        <v>0.39250000000000002</v>
      </c>
      <c r="F176" s="12">
        <f>VLOOKUP($J176,Cabos!$A$2:$E$13,5,FALSE)</f>
        <v>4.2408799999999998E-6</v>
      </c>
      <c r="G176" s="1">
        <v>4.2950000000000002E-2</v>
      </c>
      <c r="H176" s="12" t="s">
        <v>6</v>
      </c>
      <c r="J176" s="1" t="s">
        <v>40</v>
      </c>
      <c r="L176" s="9">
        <f t="shared" si="4"/>
        <v>1.0328947368421053</v>
      </c>
      <c r="M176" s="9">
        <f t="shared" si="5"/>
        <v>44.07296473022781</v>
      </c>
    </row>
    <row r="177" spans="1:13" x14ac:dyDescent="0.25">
      <c r="A177" s="12">
        <v>176</v>
      </c>
      <c r="B177" s="1">
        <v>172</v>
      </c>
      <c r="C177" s="1">
        <v>174</v>
      </c>
      <c r="D177" s="12">
        <f>VLOOKUP($J177,Cabos!$A$2:$E$13,2,FALSE)</f>
        <v>0.38</v>
      </c>
      <c r="E177" s="12">
        <f>VLOOKUP($J177,Cabos!$A$2:$E$13,3,FALSE)</f>
        <v>0.39250000000000002</v>
      </c>
      <c r="F177" s="12">
        <f>VLOOKUP($J177,Cabos!$A$2:$E$13,5,FALSE)</f>
        <v>4.2408799999999998E-6</v>
      </c>
      <c r="G177" s="1">
        <v>0.11898</v>
      </c>
      <c r="H177" s="12" t="s">
        <v>6</v>
      </c>
      <c r="J177" s="1" t="s">
        <v>40</v>
      </c>
      <c r="L177" s="9">
        <f t="shared" si="4"/>
        <v>1.0328947368421053</v>
      </c>
      <c r="M177" s="9">
        <f t="shared" si="5"/>
        <v>44.07296473022781</v>
      </c>
    </row>
    <row r="178" spans="1:13" x14ac:dyDescent="0.25">
      <c r="A178" s="12">
        <v>177</v>
      </c>
      <c r="B178" s="1">
        <v>174</v>
      </c>
      <c r="C178" s="1">
        <v>175</v>
      </c>
      <c r="D178" s="12">
        <f>VLOOKUP($J178,Cabos!$A$2:$E$13,2,FALSE)</f>
        <v>0.38</v>
      </c>
      <c r="E178" s="12">
        <f>VLOOKUP($J178,Cabos!$A$2:$E$13,3,FALSE)</f>
        <v>0.39250000000000002</v>
      </c>
      <c r="F178" s="12">
        <f>VLOOKUP($J178,Cabos!$A$2:$E$13,5,FALSE)</f>
        <v>4.2408799999999998E-6</v>
      </c>
      <c r="G178" s="1">
        <v>9.58E-3</v>
      </c>
      <c r="H178" s="12" t="s">
        <v>6</v>
      </c>
      <c r="J178" s="1" t="s">
        <v>40</v>
      </c>
      <c r="L178" s="9">
        <f t="shared" si="4"/>
        <v>1.0328947368421053</v>
      </c>
      <c r="M178" s="9">
        <f t="shared" si="5"/>
        <v>44.07296473022781</v>
      </c>
    </row>
    <row r="179" spans="1:13" x14ac:dyDescent="0.25">
      <c r="A179" s="12">
        <v>178</v>
      </c>
      <c r="B179" s="1">
        <v>175</v>
      </c>
      <c r="C179" s="1">
        <v>177</v>
      </c>
      <c r="D179" s="12">
        <f>VLOOKUP($J179,Cabos!$A$2:$E$13,2,FALSE)</f>
        <v>1.044</v>
      </c>
      <c r="E179" s="12">
        <f>VLOOKUP($J179,Cabos!$A$2:$E$13,3,FALSE)</f>
        <v>0.44619999999999999</v>
      </c>
      <c r="F179" s="12">
        <f>VLOOKUP($J179,Cabos!$A$2:$E$13,5,FALSE)</f>
        <v>3.74392E-6</v>
      </c>
      <c r="G179" s="1">
        <v>0.15290999999999999</v>
      </c>
      <c r="H179" s="12" t="s">
        <v>6</v>
      </c>
      <c r="J179" s="1" t="s">
        <v>41</v>
      </c>
      <c r="L179" s="9">
        <f t="shared" si="4"/>
        <v>0.42739463601532562</v>
      </c>
      <c r="M179" s="9">
        <f t="shared" si="5"/>
        <v>66.858396457106835</v>
      </c>
    </row>
    <row r="180" spans="1:13" x14ac:dyDescent="0.25">
      <c r="A180" s="12">
        <v>179</v>
      </c>
      <c r="B180" s="1">
        <v>175</v>
      </c>
      <c r="C180" s="1">
        <v>178</v>
      </c>
      <c r="D180" s="12">
        <f>VLOOKUP($J180,Cabos!$A$2:$E$13,2,FALSE)</f>
        <v>1.044</v>
      </c>
      <c r="E180" s="12">
        <f>VLOOKUP($J180,Cabos!$A$2:$E$13,3,FALSE)</f>
        <v>0.44619999999999999</v>
      </c>
      <c r="F180" s="12">
        <f>VLOOKUP($J180,Cabos!$A$2:$E$13,5,FALSE)</f>
        <v>3.74392E-6</v>
      </c>
      <c r="G180" s="1">
        <v>9.6999999999999986E-3</v>
      </c>
      <c r="H180" s="12" t="s">
        <v>6</v>
      </c>
      <c r="J180" s="1" t="s">
        <v>41</v>
      </c>
      <c r="L180" s="9">
        <f t="shared" si="4"/>
        <v>0.42739463601532562</v>
      </c>
      <c r="M180" s="9">
        <f t="shared" si="5"/>
        <v>66.858396457106835</v>
      </c>
    </row>
    <row r="181" spans="1:13" x14ac:dyDescent="0.25">
      <c r="A181" s="12">
        <v>180</v>
      </c>
      <c r="B181" s="1">
        <v>175</v>
      </c>
      <c r="C181" s="1">
        <v>176</v>
      </c>
      <c r="D181" s="12">
        <f>VLOOKUP($J181,Cabos!$A$2:$E$13,2,FALSE)</f>
        <v>0.38</v>
      </c>
      <c r="E181" s="12">
        <f>VLOOKUP($J181,Cabos!$A$2:$E$13,3,FALSE)</f>
        <v>0.39250000000000002</v>
      </c>
      <c r="F181" s="12">
        <f>VLOOKUP($J181,Cabos!$A$2:$E$13,5,FALSE)</f>
        <v>4.2408799999999998E-6</v>
      </c>
      <c r="G181" s="1">
        <v>0.11122</v>
      </c>
      <c r="H181" s="12" t="s">
        <v>6</v>
      </c>
      <c r="J181" s="1" t="s">
        <v>40</v>
      </c>
      <c r="L181" s="9">
        <f t="shared" si="4"/>
        <v>1.0328947368421053</v>
      </c>
      <c r="M181" s="9">
        <f t="shared" si="5"/>
        <v>44.07296473022781</v>
      </c>
    </row>
    <row r="182" spans="1:13" x14ac:dyDescent="0.25">
      <c r="A182" s="12">
        <v>181</v>
      </c>
      <c r="B182" s="1">
        <v>176</v>
      </c>
      <c r="C182" s="1">
        <v>185</v>
      </c>
      <c r="D182" s="12">
        <f>VLOOKUP($J182,Cabos!$A$2:$E$13,2,FALSE)</f>
        <v>1.712</v>
      </c>
      <c r="E182" s="12">
        <f>VLOOKUP($J182,Cabos!$A$2:$E$13,3,FALSE)</f>
        <v>0.45369999999999999</v>
      </c>
      <c r="F182" s="12">
        <f>VLOOKUP($J182,Cabos!$A$2:$E$13,5,FALSE)</f>
        <v>3.64166E-6</v>
      </c>
      <c r="G182" s="1">
        <v>2.818E-2</v>
      </c>
      <c r="H182" s="12" t="s">
        <v>6</v>
      </c>
      <c r="J182" s="1" t="s">
        <v>43</v>
      </c>
      <c r="L182" s="9">
        <f t="shared" si="4"/>
        <v>0.26501168224299065</v>
      </c>
      <c r="M182" s="9">
        <f t="shared" si="5"/>
        <v>75.157147521002301</v>
      </c>
    </row>
    <row r="183" spans="1:13" x14ac:dyDescent="0.25">
      <c r="A183" s="12">
        <v>182</v>
      </c>
      <c r="B183" s="1">
        <v>176</v>
      </c>
      <c r="C183" s="1">
        <v>186</v>
      </c>
      <c r="D183" s="12">
        <f>VLOOKUP($J183,Cabos!$A$2:$E$13,2,FALSE)</f>
        <v>0.38</v>
      </c>
      <c r="E183" s="12">
        <f>VLOOKUP($J183,Cabos!$A$2:$E$13,3,FALSE)</f>
        <v>0.39250000000000002</v>
      </c>
      <c r="F183" s="12">
        <f>VLOOKUP($J183,Cabos!$A$2:$E$13,5,FALSE)</f>
        <v>4.2408799999999998E-6</v>
      </c>
      <c r="G183" s="1">
        <v>8.0500000000000002E-2</v>
      </c>
      <c r="H183" s="12" t="s">
        <v>6</v>
      </c>
      <c r="J183" s="1" t="s">
        <v>40</v>
      </c>
      <c r="L183" s="9">
        <f t="shared" si="4"/>
        <v>1.0328947368421053</v>
      </c>
      <c r="M183" s="9">
        <f t="shared" si="5"/>
        <v>44.07296473022781</v>
      </c>
    </row>
    <row r="184" spans="1:13" x14ac:dyDescent="0.25">
      <c r="A184" s="12">
        <v>183</v>
      </c>
      <c r="B184" s="1">
        <v>176</v>
      </c>
      <c r="C184" s="1">
        <v>184</v>
      </c>
      <c r="D184" s="12">
        <f>VLOOKUP($J184,Cabos!$A$2:$E$13,2,FALSE)</f>
        <v>1.712</v>
      </c>
      <c r="E184" s="12">
        <f>VLOOKUP($J184,Cabos!$A$2:$E$13,3,FALSE)</f>
        <v>0.45369999999999999</v>
      </c>
      <c r="F184" s="12">
        <f>VLOOKUP($J184,Cabos!$A$2:$E$13,5,FALSE)</f>
        <v>3.64166E-6</v>
      </c>
      <c r="G184" s="1">
        <v>9.8499999999999994E-3</v>
      </c>
      <c r="H184" s="12" t="s">
        <v>6</v>
      </c>
      <c r="J184" s="1" t="s">
        <v>43</v>
      </c>
      <c r="L184" s="9">
        <f t="shared" si="4"/>
        <v>0.26501168224299065</v>
      </c>
      <c r="M184" s="9">
        <f t="shared" si="5"/>
        <v>75.157147521002301</v>
      </c>
    </row>
    <row r="185" spans="1:13" x14ac:dyDescent="0.25">
      <c r="A185" s="12">
        <v>184</v>
      </c>
      <c r="B185" s="1">
        <v>177</v>
      </c>
      <c r="C185" s="1">
        <v>179</v>
      </c>
      <c r="D185" s="12">
        <f>VLOOKUP($J185,Cabos!$A$2:$E$13,2,FALSE)</f>
        <v>1.044</v>
      </c>
      <c r="E185" s="12">
        <f>VLOOKUP($J185,Cabos!$A$2:$E$13,3,FALSE)</f>
        <v>0.44619999999999999</v>
      </c>
      <c r="F185" s="12">
        <f>VLOOKUP($J185,Cabos!$A$2:$E$13,5,FALSE)</f>
        <v>3.74392E-6</v>
      </c>
      <c r="G185" s="1">
        <v>1.6840000000000001E-2</v>
      </c>
      <c r="H185" s="12" t="s">
        <v>6</v>
      </c>
      <c r="J185" s="1" t="s">
        <v>41</v>
      </c>
      <c r="L185" s="9">
        <f t="shared" si="4"/>
        <v>0.42739463601532562</v>
      </c>
      <c r="M185" s="9">
        <f t="shared" si="5"/>
        <v>66.858396457106835</v>
      </c>
    </row>
    <row r="186" spans="1:13" x14ac:dyDescent="0.25">
      <c r="A186" s="12">
        <v>185</v>
      </c>
      <c r="B186" s="1">
        <v>179</v>
      </c>
      <c r="C186" s="1">
        <v>180</v>
      </c>
      <c r="D186" s="12">
        <f>VLOOKUP($J186,Cabos!$A$2:$E$13,2,FALSE)</f>
        <v>1.044</v>
      </c>
      <c r="E186" s="12">
        <f>VLOOKUP($J186,Cabos!$A$2:$E$13,3,FALSE)</f>
        <v>0.44619999999999999</v>
      </c>
      <c r="F186" s="12">
        <f>VLOOKUP($J186,Cabos!$A$2:$E$13,5,FALSE)</f>
        <v>3.74392E-6</v>
      </c>
      <c r="G186" s="1">
        <v>2.7190000000000002E-2</v>
      </c>
      <c r="H186" s="12" t="s">
        <v>6</v>
      </c>
      <c r="J186" s="1" t="s">
        <v>41</v>
      </c>
      <c r="L186" s="9">
        <f t="shared" si="4"/>
        <v>0.42739463601532562</v>
      </c>
      <c r="M186" s="9">
        <f t="shared" si="5"/>
        <v>66.858396457106835</v>
      </c>
    </row>
    <row r="187" spans="1:13" x14ac:dyDescent="0.25">
      <c r="A187" s="12">
        <v>186</v>
      </c>
      <c r="B187" s="1">
        <v>179</v>
      </c>
      <c r="C187" s="1">
        <v>182</v>
      </c>
      <c r="D187" s="12">
        <f>VLOOKUP($J187,Cabos!$A$2:$E$13,2,FALSE)</f>
        <v>1.044</v>
      </c>
      <c r="E187" s="12">
        <f>VLOOKUP($J187,Cabos!$A$2:$E$13,3,FALSE)</f>
        <v>0.44619999999999999</v>
      </c>
      <c r="F187" s="12">
        <f>VLOOKUP($J187,Cabos!$A$2:$E$13,5,FALSE)</f>
        <v>3.74392E-6</v>
      </c>
      <c r="G187" s="1">
        <v>2.2159999999999999E-2</v>
      </c>
      <c r="H187" s="12" t="s">
        <v>6</v>
      </c>
      <c r="J187" s="1" t="s">
        <v>41</v>
      </c>
      <c r="L187" s="9">
        <f t="shared" si="4"/>
        <v>0.42739463601532562</v>
      </c>
      <c r="M187" s="9">
        <f t="shared" si="5"/>
        <v>66.858396457106835</v>
      </c>
    </row>
    <row r="188" spans="1:13" x14ac:dyDescent="0.25">
      <c r="A188" s="12">
        <v>187</v>
      </c>
      <c r="B188" s="1">
        <v>179</v>
      </c>
      <c r="C188" s="1">
        <v>181</v>
      </c>
      <c r="D188" s="12">
        <f>VLOOKUP($J188,Cabos!$A$2:$E$13,2,FALSE)</f>
        <v>1.044</v>
      </c>
      <c r="E188" s="12">
        <f>VLOOKUP($J188,Cabos!$A$2:$E$13,3,FALSE)</f>
        <v>0.44619999999999999</v>
      </c>
      <c r="F188" s="12">
        <f>VLOOKUP($J188,Cabos!$A$2:$E$13,5,FALSE)</f>
        <v>3.74392E-6</v>
      </c>
      <c r="G188" s="1">
        <v>0.17618999999999999</v>
      </c>
      <c r="H188" s="12" t="s">
        <v>6</v>
      </c>
      <c r="J188" s="1" t="s">
        <v>41</v>
      </c>
      <c r="L188" s="9">
        <f t="shared" si="4"/>
        <v>0.42739463601532562</v>
      </c>
      <c r="M188" s="9">
        <f t="shared" si="5"/>
        <v>66.858396457106835</v>
      </c>
    </row>
    <row r="189" spans="1:13" x14ac:dyDescent="0.25">
      <c r="A189" s="12">
        <v>188</v>
      </c>
      <c r="B189" s="1">
        <v>181</v>
      </c>
      <c r="C189" s="1">
        <v>183</v>
      </c>
      <c r="D189" s="12">
        <f>VLOOKUP($J189,Cabos!$A$2:$E$13,2,FALSE)</f>
        <v>1.044</v>
      </c>
      <c r="E189" s="12">
        <f>VLOOKUP($J189,Cabos!$A$2:$E$13,3,FALSE)</f>
        <v>0.44619999999999999</v>
      </c>
      <c r="F189" s="12">
        <f>VLOOKUP($J189,Cabos!$A$2:$E$13,5,FALSE)</f>
        <v>3.74392E-6</v>
      </c>
      <c r="G189" s="1">
        <v>9.4900000000000002E-3</v>
      </c>
      <c r="H189" s="12" t="s">
        <v>6</v>
      </c>
      <c r="J189" s="1" t="s">
        <v>41</v>
      </c>
      <c r="L189" s="9">
        <f t="shared" si="4"/>
        <v>0.42739463601532562</v>
      </c>
      <c r="M189" s="9">
        <f t="shared" si="5"/>
        <v>66.858396457106835</v>
      </c>
    </row>
    <row r="190" spans="1:13" x14ac:dyDescent="0.25">
      <c r="A190" s="12">
        <v>189</v>
      </c>
      <c r="B190" s="1">
        <v>184</v>
      </c>
      <c r="C190" s="1">
        <v>239</v>
      </c>
      <c r="D190" s="12">
        <f>VLOOKUP($J190,Cabos!$A$2:$E$13,2,FALSE)</f>
        <v>1.712</v>
      </c>
      <c r="E190" s="12">
        <f>VLOOKUP($J190,Cabos!$A$2:$E$13,3,FALSE)</f>
        <v>0.45369999999999999</v>
      </c>
      <c r="F190" s="12">
        <f>VLOOKUP($J190,Cabos!$A$2:$E$13,5,FALSE)</f>
        <v>3.64166E-6</v>
      </c>
      <c r="G190" s="1">
        <v>0.17155000000000001</v>
      </c>
      <c r="H190" s="12" t="s">
        <v>6</v>
      </c>
      <c r="J190" s="1" t="s">
        <v>43</v>
      </c>
      <c r="L190" s="9">
        <f t="shared" si="4"/>
        <v>0.26501168224299065</v>
      </c>
      <c r="M190" s="9">
        <f t="shared" si="5"/>
        <v>75.157147521002301</v>
      </c>
    </row>
    <row r="191" spans="1:13" x14ac:dyDescent="0.25">
      <c r="A191" s="12">
        <v>190</v>
      </c>
      <c r="B191" s="1">
        <v>185</v>
      </c>
      <c r="C191" s="1">
        <v>202</v>
      </c>
      <c r="D191" s="12">
        <f>VLOOKUP($J191,Cabos!$A$2:$E$13,2,FALSE)</f>
        <v>1.712</v>
      </c>
      <c r="E191" s="12">
        <f>VLOOKUP($J191,Cabos!$A$2:$E$13,3,FALSE)</f>
        <v>0.45369999999999999</v>
      </c>
      <c r="F191" s="12">
        <f>VLOOKUP($J191,Cabos!$A$2:$E$13,5,FALSE)</f>
        <v>3.64166E-6</v>
      </c>
      <c r="G191" s="1">
        <v>0.11327</v>
      </c>
      <c r="H191" s="12" t="s">
        <v>6</v>
      </c>
      <c r="J191" s="1" t="s">
        <v>43</v>
      </c>
      <c r="L191" s="9">
        <f t="shared" si="4"/>
        <v>0.26501168224299065</v>
      </c>
      <c r="M191" s="9">
        <f t="shared" si="5"/>
        <v>75.157147521002301</v>
      </c>
    </row>
    <row r="192" spans="1:13" x14ac:dyDescent="0.25">
      <c r="A192" s="12">
        <v>191</v>
      </c>
      <c r="B192" s="1">
        <v>186</v>
      </c>
      <c r="C192" s="1">
        <v>187</v>
      </c>
      <c r="D192" s="12">
        <f>VLOOKUP($J192,Cabos!$A$2:$E$13,2,FALSE)</f>
        <v>0.38</v>
      </c>
      <c r="E192" s="12">
        <f>VLOOKUP($J192,Cabos!$A$2:$E$13,3,FALSE)</f>
        <v>0.39250000000000002</v>
      </c>
      <c r="F192" s="12">
        <f>VLOOKUP($J192,Cabos!$A$2:$E$13,5,FALSE)</f>
        <v>4.2408799999999998E-6</v>
      </c>
      <c r="G192" s="1">
        <v>5.6869999999999997E-2</v>
      </c>
      <c r="H192" s="12" t="s">
        <v>6</v>
      </c>
      <c r="J192" s="1" t="s">
        <v>40</v>
      </c>
      <c r="L192" s="9">
        <f t="shared" si="4"/>
        <v>1.0328947368421053</v>
      </c>
      <c r="M192" s="9">
        <f t="shared" si="5"/>
        <v>44.07296473022781</v>
      </c>
    </row>
    <row r="193" spans="1:13" x14ac:dyDescent="0.25">
      <c r="A193" s="12">
        <v>192</v>
      </c>
      <c r="B193" s="1">
        <v>187</v>
      </c>
      <c r="C193" s="1">
        <v>189</v>
      </c>
      <c r="D193" s="12">
        <f>VLOOKUP($J193,Cabos!$A$2:$E$13,2,FALSE)</f>
        <v>0.38</v>
      </c>
      <c r="E193" s="12">
        <f>VLOOKUP($J193,Cabos!$A$2:$E$13,3,FALSE)</f>
        <v>0.39250000000000002</v>
      </c>
      <c r="F193" s="12">
        <f>VLOOKUP($J193,Cabos!$A$2:$E$13,5,FALSE)</f>
        <v>4.2408799999999998E-6</v>
      </c>
      <c r="G193" s="1">
        <v>5.6500000000000002E-2</v>
      </c>
      <c r="H193" s="12" t="s">
        <v>6</v>
      </c>
      <c r="J193" s="1" t="s">
        <v>40</v>
      </c>
      <c r="L193" s="9">
        <f t="shared" si="4"/>
        <v>1.0328947368421053</v>
      </c>
      <c r="M193" s="9">
        <f t="shared" si="5"/>
        <v>44.07296473022781</v>
      </c>
    </row>
    <row r="194" spans="1:13" x14ac:dyDescent="0.25">
      <c r="A194" s="12">
        <v>193</v>
      </c>
      <c r="B194" s="1">
        <v>187</v>
      </c>
      <c r="C194" s="1">
        <v>188</v>
      </c>
      <c r="D194" s="12">
        <f>VLOOKUP($J194,Cabos!$A$2:$E$13,2,FALSE)</f>
        <v>0.38</v>
      </c>
      <c r="E194" s="12">
        <f>VLOOKUP($J194,Cabos!$A$2:$E$13,3,FALSE)</f>
        <v>0.39250000000000002</v>
      </c>
      <c r="F194" s="12">
        <f>VLOOKUP($J194,Cabos!$A$2:$E$13,5,FALSE)</f>
        <v>4.2408799999999998E-6</v>
      </c>
      <c r="G194" s="1">
        <v>3.9810000000000005E-2</v>
      </c>
      <c r="H194" s="12" t="s">
        <v>6</v>
      </c>
      <c r="J194" s="1" t="s">
        <v>40</v>
      </c>
      <c r="L194" s="9">
        <f t="shared" si="4"/>
        <v>1.0328947368421053</v>
      </c>
      <c r="M194" s="9">
        <f t="shared" si="5"/>
        <v>44.07296473022781</v>
      </c>
    </row>
    <row r="195" spans="1:13" x14ac:dyDescent="0.25">
      <c r="A195" s="12">
        <v>194</v>
      </c>
      <c r="B195" s="1">
        <v>187</v>
      </c>
      <c r="C195" s="1">
        <v>190</v>
      </c>
      <c r="D195" s="12">
        <f>VLOOKUP($J195,Cabos!$A$2:$E$13,2,FALSE)</f>
        <v>0.38</v>
      </c>
      <c r="E195" s="12">
        <f>VLOOKUP($J195,Cabos!$A$2:$E$13,3,FALSE)</f>
        <v>0.39250000000000002</v>
      </c>
      <c r="F195" s="12">
        <f>VLOOKUP($J195,Cabos!$A$2:$E$13,5,FALSE)</f>
        <v>4.2408799999999998E-6</v>
      </c>
      <c r="G195" s="1">
        <v>5.8439999999999999E-2</v>
      </c>
      <c r="H195" s="12" t="s">
        <v>6</v>
      </c>
      <c r="J195" s="1" t="s">
        <v>40</v>
      </c>
      <c r="L195" s="9">
        <f t="shared" ref="L195:L250" si="6">E195/D195</f>
        <v>1.0328947368421053</v>
      </c>
      <c r="M195" s="9">
        <f t="shared" ref="M195:M250" si="7">90-DEGREES(ATAN(L195))</f>
        <v>44.07296473022781</v>
      </c>
    </row>
    <row r="196" spans="1:13" x14ac:dyDescent="0.25">
      <c r="A196" s="12">
        <v>195</v>
      </c>
      <c r="B196" s="1">
        <v>188</v>
      </c>
      <c r="C196" s="1">
        <v>201</v>
      </c>
      <c r="D196" s="12">
        <f>VLOOKUP($J196,Cabos!$A$2:$E$13,2,FALSE)</f>
        <v>0.38</v>
      </c>
      <c r="E196" s="12">
        <f>VLOOKUP($J196,Cabos!$A$2:$E$13,3,FALSE)</f>
        <v>0.39250000000000002</v>
      </c>
      <c r="F196" s="12">
        <f>VLOOKUP($J196,Cabos!$A$2:$E$13,5,FALSE)</f>
        <v>4.2408799999999998E-6</v>
      </c>
      <c r="G196" s="1">
        <v>4.6700000000000005E-2</v>
      </c>
      <c r="H196" s="12" t="s">
        <v>6</v>
      </c>
      <c r="J196" s="1" t="s">
        <v>40</v>
      </c>
      <c r="L196" s="9">
        <f t="shared" si="6"/>
        <v>1.0328947368421053</v>
      </c>
      <c r="M196" s="9">
        <f t="shared" si="7"/>
        <v>44.07296473022781</v>
      </c>
    </row>
    <row r="197" spans="1:13" x14ac:dyDescent="0.25">
      <c r="A197" s="12">
        <v>196</v>
      </c>
      <c r="B197" s="1">
        <v>189</v>
      </c>
      <c r="C197" s="1">
        <v>199</v>
      </c>
      <c r="D197" s="12">
        <f>VLOOKUP($J197,Cabos!$A$2:$E$13,2,FALSE)</f>
        <v>0.38</v>
      </c>
      <c r="E197" s="12">
        <f>VLOOKUP($J197,Cabos!$A$2:$E$13,3,FALSE)</f>
        <v>0.39250000000000002</v>
      </c>
      <c r="F197" s="12">
        <f>VLOOKUP($J197,Cabos!$A$2:$E$13,5,FALSE)</f>
        <v>4.2408799999999998E-6</v>
      </c>
      <c r="G197" s="1">
        <v>0.30084</v>
      </c>
      <c r="H197" s="12" t="s">
        <v>6</v>
      </c>
      <c r="J197" s="1" t="s">
        <v>40</v>
      </c>
      <c r="L197" s="9">
        <f t="shared" si="6"/>
        <v>1.0328947368421053</v>
      </c>
      <c r="M197" s="9">
        <f t="shared" si="7"/>
        <v>44.07296473022781</v>
      </c>
    </row>
    <row r="198" spans="1:13" x14ac:dyDescent="0.25">
      <c r="A198" s="12">
        <v>197</v>
      </c>
      <c r="B198" s="1">
        <v>190</v>
      </c>
      <c r="C198" s="1">
        <v>191</v>
      </c>
      <c r="D198" s="12">
        <f>VLOOKUP($J198,Cabos!$A$2:$E$13,2,FALSE)</f>
        <v>0.38</v>
      </c>
      <c r="E198" s="12">
        <f>VLOOKUP($J198,Cabos!$A$2:$E$13,3,FALSE)</f>
        <v>0.39250000000000002</v>
      </c>
      <c r="F198" s="12">
        <f>VLOOKUP($J198,Cabos!$A$2:$E$13,5,FALSE)</f>
        <v>4.2408799999999998E-6</v>
      </c>
      <c r="G198" s="1">
        <v>8.965999999999999E-2</v>
      </c>
      <c r="H198" s="12" t="s">
        <v>6</v>
      </c>
      <c r="J198" s="1" t="s">
        <v>40</v>
      </c>
      <c r="L198" s="9">
        <f t="shared" si="6"/>
        <v>1.0328947368421053</v>
      </c>
      <c r="M198" s="9">
        <f t="shared" si="7"/>
        <v>44.07296473022781</v>
      </c>
    </row>
    <row r="199" spans="1:13" x14ac:dyDescent="0.25">
      <c r="A199" s="12">
        <v>198</v>
      </c>
      <c r="B199" s="1">
        <v>191</v>
      </c>
      <c r="C199" s="1">
        <v>193</v>
      </c>
      <c r="D199" s="12">
        <f>VLOOKUP($J199,Cabos!$A$2:$E$13,2,FALSE)</f>
        <v>0.38</v>
      </c>
      <c r="E199" s="12">
        <f>VLOOKUP($J199,Cabos!$A$2:$E$13,3,FALSE)</f>
        <v>0.39250000000000002</v>
      </c>
      <c r="F199" s="12">
        <f>VLOOKUP($J199,Cabos!$A$2:$E$13,5,FALSE)</f>
        <v>4.2408799999999998E-6</v>
      </c>
      <c r="G199" s="1">
        <v>2.172E-2</v>
      </c>
      <c r="H199" s="12" t="s">
        <v>6</v>
      </c>
      <c r="J199" s="1" t="s">
        <v>40</v>
      </c>
      <c r="L199" s="9">
        <f t="shared" si="6"/>
        <v>1.0328947368421053</v>
      </c>
      <c r="M199" s="9">
        <f t="shared" si="7"/>
        <v>44.07296473022781</v>
      </c>
    </row>
    <row r="200" spans="1:13" x14ac:dyDescent="0.25">
      <c r="A200" s="12">
        <v>199</v>
      </c>
      <c r="B200" s="1">
        <v>191</v>
      </c>
      <c r="C200" s="1">
        <v>192</v>
      </c>
      <c r="D200" s="12">
        <f>VLOOKUP($J200,Cabos!$A$2:$E$13,2,FALSE)</f>
        <v>0.38</v>
      </c>
      <c r="E200" s="12">
        <f>VLOOKUP($J200,Cabos!$A$2:$E$13,3,FALSE)</f>
        <v>0.39250000000000002</v>
      </c>
      <c r="F200" s="12">
        <f>VLOOKUP($J200,Cabos!$A$2:$E$13,5,FALSE)</f>
        <v>4.2408799999999998E-6</v>
      </c>
      <c r="G200" s="1">
        <v>0.64909000000000006</v>
      </c>
      <c r="H200" s="12" t="s">
        <v>6</v>
      </c>
      <c r="J200" s="1" t="s">
        <v>40</v>
      </c>
      <c r="L200" s="9">
        <f t="shared" si="6"/>
        <v>1.0328947368421053</v>
      </c>
      <c r="M200" s="9">
        <f t="shared" si="7"/>
        <v>44.07296473022781</v>
      </c>
    </row>
    <row r="201" spans="1:13" x14ac:dyDescent="0.25">
      <c r="A201" s="12">
        <v>200</v>
      </c>
      <c r="B201" s="1">
        <v>192</v>
      </c>
      <c r="C201" s="1">
        <v>194</v>
      </c>
      <c r="D201" s="12">
        <f>VLOOKUP($J201,Cabos!$A$2:$E$13,2,FALSE)</f>
        <v>0.38</v>
      </c>
      <c r="E201" s="12">
        <f>VLOOKUP($J201,Cabos!$A$2:$E$13,3,FALSE)</f>
        <v>0.39250000000000002</v>
      </c>
      <c r="F201" s="12">
        <f>VLOOKUP($J201,Cabos!$A$2:$E$13,5,FALSE)</f>
        <v>4.2408799999999998E-6</v>
      </c>
      <c r="G201" s="1">
        <v>0.83007000000000009</v>
      </c>
      <c r="H201" s="12" t="s">
        <v>6</v>
      </c>
      <c r="J201" s="1" t="s">
        <v>40</v>
      </c>
      <c r="L201" s="9">
        <f t="shared" si="6"/>
        <v>1.0328947368421053</v>
      </c>
      <c r="M201" s="9">
        <f t="shared" si="7"/>
        <v>44.07296473022781</v>
      </c>
    </row>
    <row r="202" spans="1:13" x14ac:dyDescent="0.25">
      <c r="A202" s="12">
        <v>201</v>
      </c>
      <c r="B202" s="1">
        <v>194</v>
      </c>
      <c r="C202" s="1">
        <v>195</v>
      </c>
      <c r="D202" s="12">
        <f>VLOOKUP($J202,Cabos!$A$2:$E$13,2,FALSE)</f>
        <v>0.38</v>
      </c>
      <c r="E202" s="12">
        <f>VLOOKUP($J202,Cabos!$A$2:$E$13,3,FALSE)</f>
        <v>0.39250000000000002</v>
      </c>
      <c r="F202" s="12">
        <f>VLOOKUP($J202,Cabos!$A$2:$E$13,5,FALSE)</f>
        <v>4.2408799999999998E-6</v>
      </c>
      <c r="G202" s="1">
        <v>4.4010000000000001E-2</v>
      </c>
      <c r="H202" s="12" t="s">
        <v>6</v>
      </c>
      <c r="J202" s="1" t="s">
        <v>40</v>
      </c>
      <c r="L202" s="9">
        <f t="shared" si="6"/>
        <v>1.0328947368421053</v>
      </c>
      <c r="M202" s="9">
        <f t="shared" si="7"/>
        <v>44.07296473022781</v>
      </c>
    </row>
    <row r="203" spans="1:13" x14ac:dyDescent="0.25">
      <c r="A203" s="12">
        <v>202</v>
      </c>
      <c r="B203" s="1">
        <v>195</v>
      </c>
      <c r="C203" s="1">
        <v>197</v>
      </c>
      <c r="D203" s="12">
        <f>VLOOKUP($J203,Cabos!$A$2:$E$13,2,FALSE)</f>
        <v>0.38</v>
      </c>
      <c r="E203" s="12">
        <f>VLOOKUP($J203,Cabos!$A$2:$E$13,3,FALSE)</f>
        <v>0.39250000000000002</v>
      </c>
      <c r="F203" s="12">
        <f>VLOOKUP($J203,Cabos!$A$2:$E$13,5,FALSE)</f>
        <v>4.2408799999999998E-6</v>
      </c>
      <c r="G203" s="1">
        <v>3.8999999999999998E-3</v>
      </c>
      <c r="H203" s="12" t="s">
        <v>6</v>
      </c>
      <c r="J203" s="1" t="s">
        <v>40</v>
      </c>
      <c r="L203" s="9">
        <f t="shared" si="6"/>
        <v>1.0328947368421053</v>
      </c>
      <c r="M203" s="9">
        <f t="shared" si="7"/>
        <v>44.07296473022781</v>
      </c>
    </row>
    <row r="204" spans="1:13" x14ac:dyDescent="0.25">
      <c r="A204" s="12">
        <v>203</v>
      </c>
      <c r="B204" s="1">
        <v>195</v>
      </c>
      <c r="C204" s="1">
        <v>196</v>
      </c>
      <c r="D204" s="12">
        <f>VLOOKUP($J204,Cabos!$A$2:$E$13,2,FALSE)</f>
        <v>0.38</v>
      </c>
      <c r="E204" s="12">
        <f>VLOOKUP($J204,Cabos!$A$2:$E$13,3,FALSE)</f>
        <v>0.39250000000000002</v>
      </c>
      <c r="F204" s="12">
        <f>VLOOKUP($J204,Cabos!$A$2:$E$13,5,FALSE)</f>
        <v>4.2408799999999998E-6</v>
      </c>
      <c r="G204" s="1">
        <v>0.49297000000000002</v>
      </c>
      <c r="H204" s="12" t="s">
        <v>6</v>
      </c>
      <c r="J204" s="1" t="s">
        <v>40</v>
      </c>
      <c r="L204" s="9">
        <f t="shared" si="6"/>
        <v>1.0328947368421053</v>
      </c>
      <c r="M204" s="9">
        <f t="shared" si="7"/>
        <v>44.07296473022781</v>
      </c>
    </row>
    <row r="205" spans="1:13" x14ac:dyDescent="0.25">
      <c r="A205" s="12">
        <v>204</v>
      </c>
      <c r="B205" s="1">
        <v>197</v>
      </c>
      <c r="C205" s="1">
        <v>198</v>
      </c>
      <c r="D205" s="12">
        <f>VLOOKUP($J205,Cabos!$A$2:$E$13,2,FALSE)</f>
        <v>0.57699999999999996</v>
      </c>
      <c r="E205" s="12">
        <f>VLOOKUP($J205,Cabos!$A$2:$E$13,3,FALSE)</f>
        <v>0.41</v>
      </c>
      <c r="F205" s="12">
        <f>VLOOKUP($J205,Cabos!$A$2:$E$13,5,FALSE)</f>
        <v>4.0502200000000003E-6</v>
      </c>
      <c r="G205" s="1">
        <v>1.9300000000000001E-2</v>
      </c>
      <c r="H205" s="12" t="s">
        <v>6</v>
      </c>
      <c r="J205" s="1" t="s">
        <v>42</v>
      </c>
      <c r="K205" s="1" t="s">
        <v>40</v>
      </c>
      <c r="L205" s="9">
        <f t="shared" si="6"/>
        <v>0.71057192374350087</v>
      </c>
      <c r="M205" s="9">
        <f t="shared" si="7"/>
        <v>54.603467708792323</v>
      </c>
    </row>
    <row r="206" spans="1:13" x14ac:dyDescent="0.25">
      <c r="A206" s="12">
        <v>205</v>
      </c>
      <c r="B206" s="1">
        <v>199</v>
      </c>
      <c r="C206" s="1">
        <v>200</v>
      </c>
      <c r="D206" s="12">
        <f>VLOOKUP($J206,Cabos!$A$2:$E$13,2,FALSE)</f>
        <v>0.38</v>
      </c>
      <c r="E206" s="12">
        <f>VLOOKUP($J206,Cabos!$A$2:$E$13,3,FALSE)</f>
        <v>0.39250000000000002</v>
      </c>
      <c r="F206" s="12">
        <f>VLOOKUP($J206,Cabos!$A$2:$E$13,5,FALSE)</f>
        <v>4.2408799999999998E-6</v>
      </c>
      <c r="G206" s="1">
        <v>3.9810000000000005E-2</v>
      </c>
      <c r="H206" s="12" t="s">
        <v>6</v>
      </c>
      <c r="J206" s="1" t="s">
        <v>40</v>
      </c>
      <c r="L206" s="9">
        <f t="shared" si="6"/>
        <v>1.0328947368421053</v>
      </c>
      <c r="M206" s="9">
        <f t="shared" si="7"/>
        <v>44.07296473022781</v>
      </c>
    </row>
    <row r="207" spans="1:13" x14ac:dyDescent="0.25">
      <c r="A207" s="12">
        <v>206</v>
      </c>
      <c r="B207" s="1">
        <v>202</v>
      </c>
      <c r="C207" s="1">
        <v>203</v>
      </c>
      <c r="D207" s="12">
        <f>VLOOKUP($J207,Cabos!$A$2:$E$13,2,FALSE)</f>
        <v>1.712</v>
      </c>
      <c r="E207" s="12">
        <f>VLOOKUP($J207,Cabos!$A$2:$E$13,3,FALSE)</f>
        <v>0.45369999999999999</v>
      </c>
      <c r="F207" s="12">
        <f>VLOOKUP($J207,Cabos!$A$2:$E$13,5,FALSE)</f>
        <v>3.64166E-6</v>
      </c>
      <c r="G207" s="1">
        <v>0.1178</v>
      </c>
      <c r="H207" s="12" t="s">
        <v>6</v>
      </c>
      <c r="J207" s="1" t="s">
        <v>43</v>
      </c>
      <c r="L207" s="9">
        <f t="shared" si="6"/>
        <v>0.26501168224299065</v>
      </c>
      <c r="M207" s="9">
        <f t="shared" si="7"/>
        <v>75.157147521002301</v>
      </c>
    </row>
    <row r="208" spans="1:13" x14ac:dyDescent="0.25">
      <c r="A208" s="12">
        <v>207</v>
      </c>
      <c r="B208" s="1">
        <v>203</v>
      </c>
      <c r="C208" s="1">
        <v>205</v>
      </c>
      <c r="D208" s="12">
        <f>VLOOKUP($J208,Cabos!$A$2:$E$13,2,FALSE)</f>
        <v>1.712</v>
      </c>
      <c r="E208" s="12">
        <f>VLOOKUP($J208,Cabos!$A$2:$E$13,3,FALSE)</f>
        <v>0.45369999999999999</v>
      </c>
      <c r="F208" s="12">
        <f>VLOOKUP($J208,Cabos!$A$2:$E$13,5,FALSE)</f>
        <v>3.64166E-6</v>
      </c>
      <c r="G208" s="1">
        <v>0.19428000000000001</v>
      </c>
      <c r="H208" s="12" t="s">
        <v>6</v>
      </c>
      <c r="J208" s="1" t="s">
        <v>43</v>
      </c>
      <c r="L208" s="9">
        <f t="shared" si="6"/>
        <v>0.26501168224299065</v>
      </c>
      <c r="M208" s="9">
        <f t="shared" si="7"/>
        <v>75.157147521002301</v>
      </c>
    </row>
    <row r="209" spans="1:13" x14ac:dyDescent="0.25">
      <c r="A209" s="12">
        <v>208</v>
      </c>
      <c r="B209" s="1">
        <v>203</v>
      </c>
      <c r="C209" s="1">
        <v>204</v>
      </c>
      <c r="D209" s="12">
        <f>VLOOKUP($J209,Cabos!$A$2:$E$13,2,FALSE)</f>
        <v>1.712</v>
      </c>
      <c r="E209" s="12">
        <f>VLOOKUP($J209,Cabos!$A$2:$E$13,3,FALSE)</f>
        <v>0.45369999999999999</v>
      </c>
      <c r="F209" s="12">
        <f>VLOOKUP($J209,Cabos!$A$2:$E$13,5,FALSE)</f>
        <v>3.64166E-6</v>
      </c>
      <c r="G209" s="1">
        <v>8.1959999999999991E-2</v>
      </c>
      <c r="H209" s="12" t="s">
        <v>6</v>
      </c>
      <c r="J209" s="1" t="s">
        <v>43</v>
      </c>
      <c r="L209" s="9">
        <f t="shared" si="6"/>
        <v>0.26501168224299065</v>
      </c>
      <c r="M209" s="9">
        <f t="shared" si="7"/>
        <v>75.157147521002301</v>
      </c>
    </row>
    <row r="210" spans="1:13" x14ac:dyDescent="0.25">
      <c r="A210" s="12">
        <v>209</v>
      </c>
      <c r="B210" s="1">
        <v>204</v>
      </c>
      <c r="C210" s="1">
        <v>237</v>
      </c>
      <c r="D210" s="12">
        <f>VLOOKUP($J210,Cabos!$A$2:$E$13,2,FALSE)</f>
        <v>1.712</v>
      </c>
      <c r="E210" s="12">
        <f>VLOOKUP($J210,Cabos!$A$2:$E$13,3,FALSE)</f>
        <v>0.45369999999999999</v>
      </c>
      <c r="F210" s="12">
        <f>VLOOKUP($J210,Cabos!$A$2:$E$13,5,FALSE)</f>
        <v>3.64166E-6</v>
      </c>
      <c r="G210" s="1">
        <v>1.1179999999999999E-2</v>
      </c>
      <c r="H210" s="12" t="s">
        <v>6</v>
      </c>
      <c r="J210" s="1" t="s">
        <v>43</v>
      </c>
      <c r="L210" s="9">
        <f t="shared" si="6"/>
        <v>0.26501168224299065</v>
      </c>
      <c r="M210" s="9">
        <f t="shared" si="7"/>
        <v>75.157147521002301</v>
      </c>
    </row>
    <row r="211" spans="1:13" x14ac:dyDescent="0.25">
      <c r="A211" s="12">
        <v>210</v>
      </c>
      <c r="B211" s="1">
        <v>204</v>
      </c>
      <c r="C211" s="1">
        <v>236</v>
      </c>
      <c r="D211" s="12">
        <f>VLOOKUP($J211,Cabos!$A$2:$E$13,2,FALSE)</f>
        <v>1.712</v>
      </c>
      <c r="E211" s="12">
        <f>VLOOKUP($J211,Cabos!$A$2:$E$13,3,FALSE)</f>
        <v>0.45369999999999999</v>
      </c>
      <c r="F211" s="12">
        <f>VLOOKUP($J211,Cabos!$A$2:$E$13,5,FALSE)</f>
        <v>3.64166E-6</v>
      </c>
      <c r="G211" s="1">
        <v>1.8789999999999998E-2</v>
      </c>
      <c r="H211" s="12" t="s">
        <v>6</v>
      </c>
      <c r="J211" s="1" t="s">
        <v>43</v>
      </c>
      <c r="L211" s="9">
        <f t="shared" si="6"/>
        <v>0.26501168224299065</v>
      </c>
      <c r="M211" s="9">
        <f t="shared" si="7"/>
        <v>75.157147521002301</v>
      </c>
    </row>
    <row r="212" spans="1:13" x14ac:dyDescent="0.25">
      <c r="A212" s="12">
        <v>211</v>
      </c>
      <c r="B212" s="1">
        <v>204</v>
      </c>
      <c r="C212" s="1">
        <v>235</v>
      </c>
      <c r="D212" s="12">
        <f>VLOOKUP($J212,Cabos!$A$2:$E$13,2,FALSE)</f>
        <v>1.712</v>
      </c>
      <c r="E212" s="12">
        <f>VLOOKUP($J212,Cabos!$A$2:$E$13,3,FALSE)</f>
        <v>0.45369999999999999</v>
      </c>
      <c r="F212" s="12">
        <f>VLOOKUP($J212,Cabos!$A$2:$E$13,5,FALSE)</f>
        <v>3.64166E-6</v>
      </c>
      <c r="G212" s="1">
        <v>1.6550000000000002E-2</v>
      </c>
      <c r="H212" s="12" t="s">
        <v>6</v>
      </c>
      <c r="J212" s="1" t="s">
        <v>43</v>
      </c>
      <c r="L212" s="9">
        <f t="shared" si="6"/>
        <v>0.26501168224299065</v>
      </c>
      <c r="M212" s="9">
        <f t="shared" si="7"/>
        <v>75.157147521002301</v>
      </c>
    </row>
    <row r="213" spans="1:13" x14ac:dyDescent="0.25">
      <c r="A213" s="12">
        <v>212</v>
      </c>
      <c r="B213" s="1">
        <v>205</v>
      </c>
      <c r="C213" s="1">
        <v>206</v>
      </c>
      <c r="D213" s="12">
        <f>VLOOKUP($J213,Cabos!$A$2:$E$13,2,FALSE)</f>
        <v>1.712</v>
      </c>
      <c r="E213" s="12">
        <f>VLOOKUP($J213,Cabos!$A$2:$E$13,3,FALSE)</f>
        <v>0.45369999999999999</v>
      </c>
      <c r="F213" s="12">
        <f>VLOOKUP($J213,Cabos!$A$2:$E$13,5,FALSE)</f>
        <v>3.64166E-6</v>
      </c>
      <c r="G213" s="1">
        <v>7.6510000000000009E-2</v>
      </c>
      <c r="H213" s="12" t="s">
        <v>6</v>
      </c>
      <c r="J213" s="1" t="s">
        <v>43</v>
      </c>
      <c r="L213" s="9">
        <f t="shared" si="6"/>
        <v>0.26501168224299065</v>
      </c>
      <c r="M213" s="9">
        <f t="shared" si="7"/>
        <v>75.157147521002301</v>
      </c>
    </row>
    <row r="214" spans="1:13" x14ac:dyDescent="0.25">
      <c r="A214" s="12">
        <v>213</v>
      </c>
      <c r="B214" s="1">
        <v>206</v>
      </c>
      <c r="C214" s="1">
        <v>207</v>
      </c>
      <c r="D214" s="12">
        <f>VLOOKUP($J214,Cabos!$A$2:$E$13,2,FALSE)</f>
        <v>1.712</v>
      </c>
      <c r="E214" s="12">
        <f>VLOOKUP($J214,Cabos!$A$2:$E$13,3,FALSE)</f>
        <v>0.45369999999999999</v>
      </c>
      <c r="F214" s="12">
        <f>VLOOKUP($J214,Cabos!$A$2:$E$13,5,FALSE)</f>
        <v>3.64166E-6</v>
      </c>
      <c r="G214" s="1">
        <v>5.5960000000000003E-2</v>
      </c>
      <c r="H214" s="12" t="s">
        <v>6</v>
      </c>
      <c r="J214" s="1" t="s">
        <v>43</v>
      </c>
      <c r="L214" s="9">
        <f t="shared" si="6"/>
        <v>0.26501168224299065</v>
      </c>
      <c r="M214" s="9">
        <f t="shared" si="7"/>
        <v>75.157147521002301</v>
      </c>
    </row>
    <row r="215" spans="1:13" x14ac:dyDescent="0.25">
      <c r="A215" s="12">
        <v>214</v>
      </c>
      <c r="B215" s="1">
        <v>206</v>
      </c>
      <c r="C215" s="1">
        <v>208</v>
      </c>
      <c r="D215" s="12">
        <f>VLOOKUP($J215,Cabos!$A$2:$E$13,2,FALSE)</f>
        <v>1.712</v>
      </c>
      <c r="E215" s="12">
        <f>VLOOKUP($J215,Cabos!$A$2:$E$13,3,FALSE)</f>
        <v>0.45369999999999999</v>
      </c>
      <c r="F215" s="12">
        <f>VLOOKUP($J215,Cabos!$A$2:$E$13,5,FALSE)</f>
        <v>3.64166E-6</v>
      </c>
      <c r="G215" s="1">
        <v>9.0020000000000003E-2</v>
      </c>
      <c r="H215" s="12" t="s">
        <v>6</v>
      </c>
      <c r="J215" s="1" t="s">
        <v>43</v>
      </c>
      <c r="L215" s="9">
        <f t="shared" si="6"/>
        <v>0.26501168224299065</v>
      </c>
      <c r="M215" s="9">
        <f t="shared" si="7"/>
        <v>75.157147521002301</v>
      </c>
    </row>
    <row r="216" spans="1:13" x14ac:dyDescent="0.25">
      <c r="A216" s="12">
        <v>215</v>
      </c>
      <c r="B216" s="1">
        <v>206</v>
      </c>
      <c r="C216" s="1">
        <v>209</v>
      </c>
      <c r="D216" s="12">
        <f>VLOOKUP($J216,Cabos!$A$2:$E$13,2,FALSE)</f>
        <v>1.712</v>
      </c>
      <c r="E216" s="12">
        <f>VLOOKUP($J216,Cabos!$A$2:$E$13,3,FALSE)</f>
        <v>0.45369999999999999</v>
      </c>
      <c r="F216" s="12">
        <f>VLOOKUP($J216,Cabos!$A$2:$E$13,5,FALSE)</f>
        <v>3.64166E-6</v>
      </c>
      <c r="G216" s="1">
        <v>7.28E-3</v>
      </c>
      <c r="H216" s="12" t="s">
        <v>6</v>
      </c>
      <c r="J216" s="1" t="s">
        <v>43</v>
      </c>
      <c r="L216" s="9">
        <f t="shared" si="6"/>
        <v>0.26501168224299065</v>
      </c>
      <c r="M216" s="9">
        <f t="shared" si="7"/>
        <v>75.157147521002301</v>
      </c>
    </row>
    <row r="217" spans="1:13" x14ac:dyDescent="0.25">
      <c r="A217" s="12">
        <v>216</v>
      </c>
      <c r="B217" s="1">
        <v>207</v>
      </c>
      <c r="C217" s="1">
        <v>220</v>
      </c>
      <c r="D217" s="12">
        <f>VLOOKUP($J217,Cabos!$A$2:$E$13,2,FALSE)</f>
        <v>1.712</v>
      </c>
      <c r="E217" s="12">
        <f>VLOOKUP($J217,Cabos!$A$2:$E$13,3,FALSE)</f>
        <v>0.45369999999999999</v>
      </c>
      <c r="F217" s="12">
        <f>VLOOKUP($J217,Cabos!$A$2:$E$13,5,FALSE)</f>
        <v>3.64166E-6</v>
      </c>
      <c r="G217" s="1">
        <v>6.1340000000000006E-2</v>
      </c>
      <c r="H217" s="12" t="s">
        <v>6</v>
      </c>
      <c r="J217" s="1" t="s">
        <v>43</v>
      </c>
      <c r="L217" s="9">
        <f t="shared" si="6"/>
        <v>0.26501168224299065</v>
      </c>
      <c r="M217" s="9">
        <f t="shared" si="7"/>
        <v>75.157147521002301</v>
      </c>
    </row>
    <row r="218" spans="1:13" x14ac:dyDescent="0.25">
      <c r="A218" s="12">
        <v>217</v>
      </c>
      <c r="B218" s="1">
        <v>208</v>
      </c>
      <c r="C218" s="1">
        <v>211</v>
      </c>
      <c r="D218" s="12">
        <f>VLOOKUP($J218,Cabos!$A$2:$E$13,2,FALSE)</f>
        <v>1.712</v>
      </c>
      <c r="E218" s="12">
        <f>VLOOKUP($J218,Cabos!$A$2:$E$13,3,FALSE)</f>
        <v>0.45369999999999999</v>
      </c>
      <c r="F218" s="12">
        <f>VLOOKUP($J218,Cabos!$A$2:$E$13,5,FALSE)</f>
        <v>3.64166E-6</v>
      </c>
      <c r="G218" s="1">
        <v>7.3349999999999999E-2</v>
      </c>
      <c r="H218" s="12" t="s">
        <v>6</v>
      </c>
      <c r="J218" s="1" t="s">
        <v>43</v>
      </c>
      <c r="L218" s="9">
        <f t="shared" si="6"/>
        <v>0.26501168224299065</v>
      </c>
      <c r="M218" s="9">
        <f t="shared" si="7"/>
        <v>75.157147521002301</v>
      </c>
    </row>
    <row r="219" spans="1:13" x14ac:dyDescent="0.25">
      <c r="A219" s="12">
        <v>218</v>
      </c>
      <c r="B219" s="1">
        <v>208</v>
      </c>
      <c r="C219" s="1">
        <v>210</v>
      </c>
      <c r="D219" s="12">
        <f>VLOOKUP($J219,Cabos!$A$2:$E$13,2,FALSE)</f>
        <v>1.712</v>
      </c>
      <c r="E219" s="12">
        <f>VLOOKUP($J219,Cabos!$A$2:$E$13,3,FALSE)</f>
        <v>0.45369999999999999</v>
      </c>
      <c r="F219" s="12">
        <f>VLOOKUP($J219,Cabos!$A$2:$E$13,5,FALSE)</f>
        <v>3.64166E-6</v>
      </c>
      <c r="G219" s="1">
        <v>1.523E-2</v>
      </c>
      <c r="H219" s="12" t="s">
        <v>6</v>
      </c>
      <c r="J219" s="1" t="s">
        <v>43</v>
      </c>
      <c r="L219" s="9">
        <f t="shared" si="6"/>
        <v>0.26501168224299065</v>
      </c>
      <c r="M219" s="9">
        <f t="shared" si="7"/>
        <v>75.157147521002301</v>
      </c>
    </row>
    <row r="220" spans="1:13" x14ac:dyDescent="0.25">
      <c r="A220" s="12">
        <v>219</v>
      </c>
      <c r="B220" s="1">
        <v>208</v>
      </c>
      <c r="C220" s="1">
        <v>212</v>
      </c>
      <c r="D220" s="12">
        <f>VLOOKUP($J220,Cabos!$A$2:$E$13,2,FALSE)</f>
        <v>1.712</v>
      </c>
      <c r="E220" s="12">
        <f>VLOOKUP($J220,Cabos!$A$2:$E$13,3,FALSE)</f>
        <v>0.45369999999999999</v>
      </c>
      <c r="F220" s="12">
        <f>VLOOKUP($J220,Cabos!$A$2:$E$13,5,FALSE)</f>
        <v>3.64166E-6</v>
      </c>
      <c r="G220" s="1">
        <v>1.077E-2</v>
      </c>
      <c r="H220" s="12" t="s">
        <v>6</v>
      </c>
      <c r="J220" s="1" t="s">
        <v>43</v>
      </c>
      <c r="L220" s="9">
        <f t="shared" si="6"/>
        <v>0.26501168224299065</v>
      </c>
      <c r="M220" s="9">
        <f t="shared" si="7"/>
        <v>75.157147521002301</v>
      </c>
    </row>
    <row r="221" spans="1:13" x14ac:dyDescent="0.25">
      <c r="A221" s="12">
        <v>220</v>
      </c>
      <c r="B221" s="1">
        <v>210</v>
      </c>
      <c r="C221" s="1">
        <v>218</v>
      </c>
      <c r="D221" s="12">
        <f>VLOOKUP($J221,Cabos!$A$2:$E$13,2,FALSE)</f>
        <v>1.712</v>
      </c>
      <c r="E221" s="12">
        <f>VLOOKUP($J221,Cabos!$A$2:$E$13,3,FALSE)</f>
        <v>0.45369999999999999</v>
      </c>
      <c r="F221" s="12">
        <f>VLOOKUP($J221,Cabos!$A$2:$E$13,5,FALSE)</f>
        <v>3.64166E-6</v>
      </c>
      <c r="G221" s="1">
        <v>6.8030000000000007E-2</v>
      </c>
      <c r="H221" s="12" t="s">
        <v>6</v>
      </c>
      <c r="J221" s="1" t="s">
        <v>43</v>
      </c>
      <c r="L221" s="9">
        <f t="shared" si="6"/>
        <v>0.26501168224299065</v>
      </c>
      <c r="M221" s="9">
        <f t="shared" si="7"/>
        <v>75.157147521002301</v>
      </c>
    </row>
    <row r="222" spans="1:13" x14ac:dyDescent="0.25">
      <c r="A222" s="12">
        <v>221</v>
      </c>
      <c r="B222" s="1">
        <v>211</v>
      </c>
      <c r="C222" s="1">
        <v>213</v>
      </c>
      <c r="D222" s="12">
        <f>VLOOKUP($J222,Cabos!$A$2:$E$13,2,FALSE)</f>
        <v>1.712</v>
      </c>
      <c r="E222" s="12">
        <f>VLOOKUP($J222,Cabos!$A$2:$E$13,3,FALSE)</f>
        <v>0.45369999999999999</v>
      </c>
      <c r="F222" s="12">
        <f>VLOOKUP($J222,Cabos!$A$2:$E$13,5,FALSE)</f>
        <v>3.64166E-6</v>
      </c>
      <c r="G222" s="1">
        <v>0.21650999999999998</v>
      </c>
      <c r="H222" s="12" t="s">
        <v>6</v>
      </c>
      <c r="J222" s="1" t="s">
        <v>43</v>
      </c>
      <c r="L222" s="9">
        <f t="shared" si="6"/>
        <v>0.26501168224299065</v>
      </c>
      <c r="M222" s="9">
        <f t="shared" si="7"/>
        <v>75.157147521002301</v>
      </c>
    </row>
    <row r="223" spans="1:13" x14ac:dyDescent="0.25">
      <c r="A223" s="12">
        <v>222</v>
      </c>
      <c r="B223" s="1">
        <v>213</v>
      </c>
      <c r="C223" s="1">
        <v>214</v>
      </c>
      <c r="D223" s="12">
        <f>VLOOKUP($J223,Cabos!$A$2:$E$13,2,FALSE)</f>
        <v>1.712</v>
      </c>
      <c r="E223" s="12">
        <f>VLOOKUP($J223,Cabos!$A$2:$E$13,3,FALSE)</f>
        <v>0.45369999999999999</v>
      </c>
      <c r="F223" s="12">
        <f>VLOOKUP($J223,Cabos!$A$2:$E$13,5,FALSE)</f>
        <v>3.64166E-6</v>
      </c>
      <c r="G223" s="1">
        <v>1.0199999999999999E-2</v>
      </c>
      <c r="H223" s="12" t="s">
        <v>6</v>
      </c>
      <c r="J223" s="1" t="s">
        <v>43</v>
      </c>
      <c r="L223" s="9">
        <f t="shared" si="6"/>
        <v>0.26501168224299065</v>
      </c>
      <c r="M223" s="9">
        <f t="shared" si="7"/>
        <v>75.157147521002301</v>
      </c>
    </row>
    <row r="224" spans="1:13" x14ac:dyDescent="0.25">
      <c r="A224" s="12">
        <v>223</v>
      </c>
      <c r="B224" s="1">
        <v>213</v>
      </c>
      <c r="C224" s="1">
        <v>215</v>
      </c>
      <c r="D224" s="12">
        <f>VLOOKUP($J224,Cabos!$A$2:$E$13,2,FALSE)</f>
        <v>1.712</v>
      </c>
      <c r="E224" s="12">
        <f>VLOOKUP($J224,Cabos!$A$2:$E$13,3,FALSE)</f>
        <v>0.45369999999999999</v>
      </c>
      <c r="F224" s="12">
        <f>VLOOKUP($J224,Cabos!$A$2:$E$13,5,FALSE)</f>
        <v>3.64166E-6</v>
      </c>
      <c r="G224" s="1">
        <v>4.6100000000000004E-3</v>
      </c>
      <c r="H224" s="12" t="s">
        <v>6</v>
      </c>
      <c r="J224" s="1" t="s">
        <v>43</v>
      </c>
      <c r="L224" s="9">
        <f t="shared" si="6"/>
        <v>0.26501168224299065</v>
      </c>
      <c r="M224" s="9">
        <f t="shared" si="7"/>
        <v>75.157147521002301</v>
      </c>
    </row>
    <row r="225" spans="1:13" x14ac:dyDescent="0.25">
      <c r="A225" s="12">
        <v>224</v>
      </c>
      <c r="B225" s="1">
        <v>214</v>
      </c>
      <c r="C225" s="1">
        <v>216</v>
      </c>
      <c r="D225" s="12">
        <f>VLOOKUP($J225,Cabos!$A$2:$E$13,2,FALSE)</f>
        <v>1.712</v>
      </c>
      <c r="E225" s="12">
        <f>VLOOKUP($J225,Cabos!$A$2:$E$13,3,FALSE)</f>
        <v>0.45369999999999999</v>
      </c>
      <c r="F225" s="12">
        <f>VLOOKUP($J225,Cabos!$A$2:$E$13,5,FALSE)</f>
        <v>3.64166E-6</v>
      </c>
      <c r="G225" s="1">
        <v>9.4209999999999988E-2</v>
      </c>
      <c r="H225" s="12" t="s">
        <v>6</v>
      </c>
      <c r="J225" s="1" t="s">
        <v>43</v>
      </c>
      <c r="L225" s="9">
        <f t="shared" si="6"/>
        <v>0.26501168224299065</v>
      </c>
      <c r="M225" s="9">
        <f t="shared" si="7"/>
        <v>75.157147521002301</v>
      </c>
    </row>
    <row r="226" spans="1:13" x14ac:dyDescent="0.25">
      <c r="A226" s="12">
        <v>225</v>
      </c>
      <c r="B226" s="1">
        <v>216</v>
      </c>
      <c r="C226" s="1">
        <v>217</v>
      </c>
      <c r="D226" s="12">
        <f>VLOOKUP($J226,Cabos!$A$2:$E$13,2,FALSE)</f>
        <v>1.712</v>
      </c>
      <c r="E226" s="12">
        <f>VLOOKUP($J226,Cabos!$A$2:$E$13,3,FALSE)</f>
        <v>0.45369999999999999</v>
      </c>
      <c r="F226" s="12">
        <f>VLOOKUP($J226,Cabos!$A$2:$E$13,5,FALSE)</f>
        <v>3.64166E-6</v>
      </c>
      <c r="G226" s="1">
        <v>3.9560000000000005E-2</v>
      </c>
      <c r="H226" s="12" t="s">
        <v>6</v>
      </c>
      <c r="J226" s="1" t="s">
        <v>43</v>
      </c>
      <c r="L226" s="9">
        <f t="shared" si="6"/>
        <v>0.26501168224299065</v>
      </c>
      <c r="M226" s="9">
        <f t="shared" si="7"/>
        <v>75.157147521002301</v>
      </c>
    </row>
    <row r="227" spans="1:13" x14ac:dyDescent="0.25">
      <c r="A227" s="12">
        <v>226</v>
      </c>
      <c r="B227" s="1">
        <v>218</v>
      </c>
      <c r="C227" s="1">
        <v>219</v>
      </c>
      <c r="D227" s="12">
        <f>VLOOKUP($J227,Cabos!$A$2:$E$13,2,FALSE)</f>
        <v>1.712</v>
      </c>
      <c r="E227" s="12">
        <f>VLOOKUP($J227,Cabos!$A$2:$E$13,3,FALSE)</f>
        <v>0.45369999999999999</v>
      </c>
      <c r="F227" s="12">
        <f>VLOOKUP($J227,Cabos!$A$2:$E$13,5,FALSE)</f>
        <v>3.64166E-6</v>
      </c>
      <c r="G227" s="1">
        <v>1.8110000000000001E-2</v>
      </c>
      <c r="H227" s="12" t="s">
        <v>6</v>
      </c>
      <c r="J227" s="1" t="s">
        <v>43</v>
      </c>
      <c r="L227" s="9">
        <f t="shared" si="6"/>
        <v>0.26501168224299065</v>
      </c>
      <c r="M227" s="9">
        <f t="shared" si="7"/>
        <v>75.157147521002301</v>
      </c>
    </row>
    <row r="228" spans="1:13" x14ac:dyDescent="0.25">
      <c r="A228" s="12">
        <v>227</v>
      </c>
      <c r="B228" s="1">
        <v>220</v>
      </c>
      <c r="C228" s="1">
        <v>221</v>
      </c>
      <c r="D228" s="12">
        <f>VLOOKUP($J228,Cabos!$A$2:$E$13,2,FALSE)</f>
        <v>1.712</v>
      </c>
      <c r="E228" s="12">
        <f>VLOOKUP($J228,Cabos!$A$2:$E$13,3,FALSE)</f>
        <v>0.45369999999999999</v>
      </c>
      <c r="F228" s="12">
        <f>VLOOKUP($J228,Cabos!$A$2:$E$13,5,FALSE)</f>
        <v>3.64166E-6</v>
      </c>
      <c r="G228" s="1">
        <v>4.3130000000000002E-2</v>
      </c>
      <c r="H228" s="12" t="s">
        <v>6</v>
      </c>
      <c r="J228" s="1" t="s">
        <v>43</v>
      </c>
      <c r="L228" s="9">
        <f t="shared" si="6"/>
        <v>0.26501168224299065</v>
      </c>
      <c r="M228" s="9">
        <f t="shared" si="7"/>
        <v>75.157147521002301</v>
      </c>
    </row>
    <row r="229" spans="1:13" x14ac:dyDescent="0.25">
      <c r="A229" s="12">
        <v>228</v>
      </c>
      <c r="B229" s="1">
        <v>220</v>
      </c>
      <c r="C229" s="1">
        <v>222</v>
      </c>
      <c r="D229" s="12">
        <f>VLOOKUP($J229,Cabos!$A$2:$E$13,2,FALSE)</f>
        <v>1.712</v>
      </c>
      <c r="E229" s="12">
        <f>VLOOKUP($J229,Cabos!$A$2:$E$13,3,FALSE)</f>
        <v>0.45369999999999999</v>
      </c>
      <c r="F229" s="12">
        <f>VLOOKUP($J229,Cabos!$A$2:$E$13,5,FALSE)</f>
        <v>3.64166E-6</v>
      </c>
      <c r="G229" s="1">
        <v>1.6410000000000001E-2</v>
      </c>
      <c r="H229" s="12" t="s">
        <v>6</v>
      </c>
      <c r="J229" s="1" t="s">
        <v>43</v>
      </c>
      <c r="L229" s="9">
        <f t="shared" si="6"/>
        <v>0.26501168224299065</v>
      </c>
      <c r="M229" s="9">
        <f t="shared" si="7"/>
        <v>75.157147521002301</v>
      </c>
    </row>
    <row r="230" spans="1:13" x14ac:dyDescent="0.25">
      <c r="A230" s="12">
        <v>229</v>
      </c>
      <c r="B230" s="1">
        <v>220</v>
      </c>
      <c r="C230" s="1">
        <v>223</v>
      </c>
      <c r="D230" s="12">
        <f>VLOOKUP($J230,Cabos!$A$2:$E$13,2,FALSE)</f>
        <v>1.712</v>
      </c>
      <c r="E230" s="12">
        <f>VLOOKUP($J230,Cabos!$A$2:$E$13,3,FALSE)</f>
        <v>0.45369999999999999</v>
      </c>
      <c r="F230" s="12">
        <f>VLOOKUP($J230,Cabos!$A$2:$E$13,5,FALSE)</f>
        <v>3.64166E-6</v>
      </c>
      <c r="G230" s="1">
        <v>1.5300000000000001E-2</v>
      </c>
      <c r="H230" s="12" t="s">
        <v>6</v>
      </c>
      <c r="J230" s="1" t="s">
        <v>43</v>
      </c>
      <c r="L230" s="9">
        <f t="shared" si="6"/>
        <v>0.26501168224299065</v>
      </c>
      <c r="M230" s="9">
        <f t="shared" si="7"/>
        <v>75.157147521002301</v>
      </c>
    </row>
    <row r="231" spans="1:13" x14ac:dyDescent="0.25">
      <c r="A231" s="12">
        <v>230</v>
      </c>
      <c r="B231" s="1">
        <v>221</v>
      </c>
      <c r="C231" s="1">
        <v>225</v>
      </c>
      <c r="D231" s="12">
        <f>VLOOKUP($J231,Cabos!$A$2:$E$13,2,FALSE)</f>
        <v>1.712</v>
      </c>
      <c r="E231" s="12">
        <f>VLOOKUP($J231,Cabos!$A$2:$E$13,3,FALSE)</f>
        <v>0.45369999999999999</v>
      </c>
      <c r="F231" s="12">
        <f>VLOOKUP($J231,Cabos!$A$2:$E$13,5,FALSE)</f>
        <v>3.64166E-6</v>
      </c>
      <c r="G231" s="1">
        <v>4.233E-2</v>
      </c>
      <c r="H231" s="12" t="s">
        <v>6</v>
      </c>
      <c r="J231" s="1" t="s">
        <v>43</v>
      </c>
      <c r="L231" s="9">
        <f t="shared" si="6"/>
        <v>0.26501168224299065</v>
      </c>
      <c r="M231" s="9">
        <f t="shared" si="7"/>
        <v>75.157147521002301</v>
      </c>
    </row>
    <row r="232" spans="1:13" x14ac:dyDescent="0.25">
      <c r="A232" s="12">
        <v>231</v>
      </c>
      <c r="B232" s="1">
        <v>222</v>
      </c>
      <c r="C232" s="1">
        <v>224</v>
      </c>
      <c r="D232" s="12">
        <f>VLOOKUP($J232,Cabos!$A$2:$E$13,2,FALSE)</f>
        <v>1.712</v>
      </c>
      <c r="E232" s="12">
        <f>VLOOKUP($J232,Cabos!$A$2:$E$13,3,FALSE)</f>
        <v>0.45369999999999999</v>
      </c>
      <c r="F232" s="12">
        <f>VLOOKUP($J232,Cabos!$A$2:$E$13,5,FALSE)</f>
        <v>3.64166E-6</v>
      </c>
      <c r="G232" s="1">
        <v>3.125E-2</v>
      </c>
      <c r="H232" s="12" t="s">
        <v>6</v>
      </c>
      <c r="J232" s="1" t="s">
        <v>43</v>
      </c>
      <c r="L232" s="9">
        <f t="shared" si="6"/>
        <v>0.26501168224299065</v>
      </c>
      <c r="M232" s="9">
        <f t="shared" si="7"/>
        <v>75.157147521002301</v>
      </c>
    </row>
    <row r="233" spans="1:13" x14ac:dyDescent="0.25">
      <c r="A233" s="12">
        <v>232</v>
      </c>
      <c r="B233" s="1">
        <v>225</v>
      </c>
      <c r="C233" s="1">
        <v>226</v>
      </c>
      <c r="D233" s="12">
        <f>VLOOKUP($J233,Cabos!$A$2:$E$13,2,FALSE)</f>
        <v>1.044</v>
      </c>
      <c r="E233" s="12">
        <f>VLOOKUP($J233,Cabos!$A$2:$E$13,3,FALSE)</f>
        <v>0.44619999999999999</v>
      </c>
      <c r="F233" s="12">
        <f>VLOOKUP($J233,Cabos!$A$2:$E$13,5,FALSE)</f>
        <v>3.74392E-6</v>
      </c>
      <c r="G233" s="1">
        <v>0.11769</v>
      </c>
      <c r="H233" s="12" t="s">
        <v>6</v>
      </c>
      <c r="J233" s="1" t="s">
        <v>41</v>
      </c>
      <c r="L233" s="9">
        <f t="shared" si="6"/>
        <v>0.42739463601532562</v>
      </c>
      <c r="M233" s="9">
        <f t="shared" si="7"/>
        <v>66.858396457106835</v>
      </c>
    </row>
    <row r="234" spans="1:13" x14ac:dyDescent="0.25">
      <c r="A234" s="12">
        <v>233</v>
      </c>
      <c r="B234" s="1">
        <v>225</v>
      </c>
      <c r="C234" s="1">
        <v>228</v>
      </c>
      <c r="D234" s="12">
        <f>VLOOKUP($J234,Cabos!$A$2:$E$13,2,FALSE)</f>
        <v>1.044</v>
      </c>
      <c r="E234" s="12">
        <f>VLOOKUP($J234,Cabos!$A$2:$E$13,3,FALSE)</f>
        <v>0.44619999999999999</v>
      </c>
      <c r="F234" s="12">
        <f>VLOOKUP($J234,Cabos!$A$2:$E$13,5,FALSE)</f>
        <v>3.74392E-6</v>
      </c>
      <c r="G234" s="1">
        <v>8.94E-3</v>
      </c>
      <c r="H234" s="12" t="s">
        <v>6</v>
      </c>
      <c r="J234" s="1" t="s">
        <v>41</v>
      </c>
      <c r="L234" s="9">
        <f t="shared" si="6"/>
        <v>0.42739463601532562</v>
      </c>
      <c r="M234" s="9">
        <f t="shared" si="7"/>
        <v>66.858396457106835</v>
      </c>
    </row>
    <row r="235" spans="1:13" x14ac:dyDescent="0.25">
      <c r="A235" s="12">
        <v>234</v>
      </c>
      <c r="B235" s="1">
        <v>225</v>
      </c>
      <c r="C235" s="1">
        <v>227</v>
      </c>
      <c r="D235" s="12">
        <f>VLOOKUP($J235,Cabos!$A$2:$E$13,2,FALSE)</f>
        <v>1.712</v>
      </c>
      <c r="E235" s="12">
        <f>VLOOKUP($J235,Cabos!$A$2:$E$13,3,FALSE)</f>
        <v>0.45369999999999999</v>
      </c>
      <c r="F235" s="12">
        <f>VLOOKUP($J235,Cabos!$A$2:$E$13,5,FALSE)</f>
        <v>3.64166E-6</v>
      </c>
      <c r="G235" s="1">
        <v>4.419E-2</v>
      </c>
      <c r="H235" s="12" t="s">
        <v>6</v>
      </c>
      <c r="J235" s="1" t="s">
        <v>43</v>
      </c>
      <c r="L235" s="9">
        <f t="shared" si="6"/>
        <v>0.26501168224299065</v>
      </c>
      <c r="M235" s="9">
        <f t="shared" si="7"/>
        <v>75.157147521002301</v>
      </c>
    </row>
    <row r="236" spans="1:13" x14ac:dyDescent="0.25">
      <c r="A236" s="12">
        <v>235</v>
      </c>
      <c r="B236" s="1">
        <v>227</v>
      </c>
      <c r="C236" s="1">
        <v>229</v>
      </c>
      <c r="D236" s="12">
        <f>VLOOKUP($J236,Cabos!$A$2:$E$13,2,FALSE)</f>
        <v>1.712</v>
      </c>
      <c r="E236" s="12">
        <f>VLOOKUP($J236,Cabos!$A$2:$E$13,3,FALSE)</f>
        <v>0.45369999999999999</v>
      </c>
      <c r="F236" s="12">
        <f>VLOOKUP($J236,Cabos!$A$2:$E$13,5,FALSE)</f>
        <v>3.64166E-6</v>
      </c>
      <c r="G236" s="1">
        <v>7.0650000000000004E-2</v>
      </c>
      <c r="H236" s="12" t="s">
        <v>6</v>
      </c>
      <c r="J236" s="1" t="s">
        <v>43</v>
      </c>
      <c r="L236" s="9">
        <f t="shared" si="6"/>
        <v>0.26501168224299065</v>
      </c>
      <c r="M236" s="9">
        <f t="shared" si="7"/>
        <v>75.157147521002301</v>
      </c>
    </row>
    <row r="237" spans="1:13" x14ac:dyDescent="0.25">
      <c r="A237" s="12">
        <v>236</v>
      </c>
      <c r="B237" s="1">
        <v>229</v>
      </c>
      <c r="C237" s="1">
        <v>232</v>
      </c>
      <c r="D237" s="12">
        <f>VLOOKUP($J237,Cabos!$A$2:$E$13,2,FALSE)</f>
        <v>1.044</v>
      </c>
      <c r="E237" s="12">
        <f>VLOOKUP($J237,Cabos!$A$2:$E$13,3,FALSE)</f>
        <v>0.44619999999999999</v>
      </c>
      <c r="F237" s="12">
        <f>VLOOKUP($J237,Cabos!$A$2:$E$13,5,FALSE)</f>
        <v>3.74392E-6</v>
      </c>
      <c r="G237" s="1">
        <v>7.0870000000000002E-2</v>
      </c>
      <c r="H237" s="12" t="s">
        <v>6</v>
      </c>
      <c r="J237" s="1" t="s">
        <v>41</v>
      </c>
      <c r="L237" s="9">
        <f t="shared" si="6"/>
        <v>0.42739463601532562</v>
      </c>
      <c r="M237" s="9">
        <f t="shared" si="7"/>
        <v>66.858396457106835</v>
      </c>
    </row>
    <row r="238" spans="1:13" x14ac:dyDescent="0.25">
      <c r="A238" s="12">
        <v>237</v>
      </c>
      <c r="B238" s="1">
        <v>229</v>
      </c>
      <c r="C238" s="1">
        <v>231</v>
      </c>
      <c r="D238" s="12">
        <f>VLOOKUP($J238,Cabos!$A$2:$E$13,2,FALSE)</f>
        <v>1.044</v>
      </c>
      <c r="E238" s="12">
        <f>VLOOKUP($J238,Cabos!$A$2:$E$13,3,FALSE)</f>
        <v>0.44619999999999999</v>
      </c>
      <c r="F238" s="12">
        <f>VLOOKUP($J238,Cabos!$A$2:$E$13,5,FALSE)</f>
        <v>3.74392E-6</v>
      </c>
      <c r="G238" s="1">
        <v>7.2100000000000003E-3</v>
      </c>
      <c r="H238" s="12" t="s">
        <v>6</v>
      </c>
      <c r="J238" s="1" t="s">
        <v>41</v>
      </c>
      <c r="L238" s="9">
        <f t="shared" si="6"/>
        <v>0.42739463601532562</v>
      </c>
      <c r="M238" s="9">
        <f t="shared" si="7"/>
        <v>66.858396457106835</v>
      </c>
    </row>
    <row r="239" spans="1:13" x14ac:dyDescent="0.25">
      <c r="A239" s="12">
        <v>238</v>
      </c>
      <c r="B239" s="1">
        <v>229</v>
      </c>
      <c r="C239" s="1">
        <v>230</v>
      </c>
      <c r="D239" s="12">
        <f>VLOOKUP($J239,Cabos!$A$2:$E$13,2,FALSE)</f>
        <v>1.712</v>
      </c>
      <c r="E239" s="12">
        <f>VLOOKUP($J239,Cabos!$A$2:$E$13,3,FALSE)</f>
        <v>0.45369999999999999</v>
      </c>
      <c r="F239" s="12">
        <f>VLOOKUP($J239,Cabos!$A$2:$E$13,5,FALSE)</f>
        <v>3.64166E-6</v>
      </c>
      <c r="G239" s="1">
        <v>6.6349999999999992E-2</v>
      </c>
      <c r="H239" s="12" t="s">
        <v>6</v>
      </c>
      <c r="J239" s="1" t="s">
        <v>43</v>
      </c>
      <c r="L239" s="9">
        <f t="shared" si="6"/>
        <v>0.26501168224299065</v>
      </c>
      <c r="M239" s="9">
        <f t="shared" si="7"/>
        <v>75.157147521002301</v>
      </c>
    </row>
    <row r="240" spans="1:13" x14ac:dyDescent="0.25">
      <c r="A240" s="12">
        <v>239</v>
      </c>
      <c r="B240" s="1">
        <v>230</v>
      </c>
      <c r="C240" s="1">
        <v>234</v>
      </c>
      <c r="D240" s="12">
        <f>VLOOKUP($J240,Cabos!$A$2:$E$13,2,FALSE)</f>
        <v>1.712</v>
      </c>
      <c r="E240" s="12">
        <f>VLOOKUP($J240,Cabos!$A$2:$E$13,3,FALSE)</f>
        <v>0.45369999999999999</v>
      </c>
      <c r="F240" s="12">
        <f>VLOOKUP($J240,Cabos!$A$2:$E$13,5,FALSE)</f>
        <v>3.64166E-6</v>
      </c>
      <c r="G240" s="1">
        <v>3.4369999999999998E-2</v>
      </c>
      <c r="H240" s="12" t="s">
        <v>6</v>
      </c>
      <c r="J240" s="1" t="s">
        <v>43</v>
      </c>
      <c r="L240" s="9">
        <f t="shared" si="6"/>
        <v>0.26501168224299065</v>
      </c>
      <c r="M240" s="9">
        <f t="shared" si="7"/>
        <v>75.157147521002301</v>
      </c>
    </row>
    <row r="241" spans="1:13" x14ac:dyDescent="0.25">
      <c r="A241" s="12">
        <v>240</v>
      </c>
      <c r="B241" s="1">
        <v>232</v>
      </c>
      <c r="C241" s="1">
        <v>233</v>
      </c>
      <c r="D241" s="12">
        <f>VLOOKUP($J241,Cabos!$A$2:$E$13,2,FALSE)</f>
        <v>1.044</v>
      </c>
      <c r="E241" s="12">
        <f>VLOOKUP($J241,Cabos!$A$2:$E$13,3,FALSE)</f>
        <v>0.44619999999999999</v>
      </c>
      <c r="F241" s="12">
        <f>VLOOKUP($J241,Cabos!$A$2:$E$13,5,FALSE)</f>
        <v>3.74392E-6</v>
      </c>
      <c r="G241" s="1">
        <v>2.2920000000000003E-2</v>
      </c>
      <c r="H241" s="12" t="s">
        <v>6</v>
      </c>
      <c r="J241" s="1" t="s">
        <v>41</v>
      </c>
      <c r="L241" s="9">
        <f t="shared" si="6"/>
        <v>0.42739463601532562</v>
      </c>
      <c r="M241" s="9">
        <f t="shared" si="7"/>
        <v>66.858396457106835</v>
      </c>
    </row>
    <row r="242" spans="1:13" x14ac:dyDescent="0.25">
      <c r="A242" s="12">
        <v>241</v>
      </c>
      <c r="B242" s="1">
        <v>237</v>
      </c>
      <c r="C242" s="1">
        <v>238</v>
      </c>
      <c r="D242" s="12">
        <f>VLOOKUP($J242,Cabos!$A$2:$E$13,2,FALSE)</f>
        <v>1.712</v>
      </c>
      <c r="E242" s="12">
        <f>VLOOKUP($J242,Cabos!$A$2:$E$13,3,FALSE)</f>
        <v>0.45369999999999999</v>
      </c>
      <c r="F242" s="12">
        <f>VLOOKUP($J242,Cabos!$A$2:$E$13,5,FALSE)</f>
        <v>3.64166E-6</v>
      </c>
      <c r="G242" s="1">
        <v>2.8640000000000002E-2</v>
      </c>
      <c r="H242" s="12" t="s">
        <v>6</v>
      </c>
      <c r="J242" s="1" t="s">
        <v>43</v>
      </c>
      <c r="L242" s="9">
        <f t="shared" si="6"/>
        <v>0.26501168224299065</v>
      </c>
      <c r="M242" s="9">
        <f t="shared" si="7"/>
        <v>75.157147521002301</v>
      </c>
    </row>
    <row r="243" spans="1:13" x14ac:dyDescent="0.25">
      <c r="A243" s="12">
        <v>242</v>
      </c>
      <c r="B243" s="1">
        <v>239</v>
      </c>
      <c r="C243" s="1">
        <v>240</v>
      </c>
      <c r="D243" s="12">
        <f>VLOOKUP($J243,Cabos!$A$2:$E$13,2,FALSE)</f>
        <v>1.712</v>
      </c>
      <c r="E243" s="12">
        <f>VLOOKUP($J243,Cabos!$A$2:$E$13,3,FALSE)</f>
        <v>0.45369999999999999</v>
      </c>
      <c r="F243" s="12">
        <f>VLOOKUP($J243,Cabos!$A$2:$E$13,5,FALSE)</f>
        <v>3.64166E-6</v>
      </c>
      <c r="G243" s="1">
        <v>6.7599999999999993E-2</v>
      </c>
      <c r="H243" s="12" t="s">
        <v>6</v>
      </c>
      <c r="J243" s="1" t="s">
        <v>43</v>
      </c>
      <c r="L243" s="9">
        <f t="shared" si="6"/>
        <v>0.26501168224299065</v>
      </c>
      <c r="M243" s="9">
        <f t="shared" si="7"/>
        <v>75.157147521002301</v>
      </c>
    </row>
    <row r="244" spans="1:13" x14ac:dyDescent="0.25">
      <c r="A244" s="12">
        <v>243</v>
      </c>
      <c r="B244" s="1">
        <v>239</v>
      </c>
      <c r="C244" s="1">
        <v>242</v>
      </c>
      <c r="D244" s="12">
        <f>VLOOKUP($J244,Cabos!$A$2:$E$13,2,FALSE)</f>
        <v>1.712</v>
      </c>
      <c r="E244" s="12">
        <f>VLOOKUP($J244,Cabos!$A$2:$E$13,3,FALSE)</f>
        <v>0.45369999999999999</v>
      </c>
      <c r="F244" s="12">
        <f>VLOOKUP($J244,Cabos!$A$2:$E$13,5,FALSE)</f>
        <v>3.64166E-6</v>
      </c>
      <c r="G244" s="1">
        <v>0.10876000000000001</v>
      </c>
      <c r="H244" s="12" t="s">
        <v>6</v>
      </c>
      <c r="J244" s="1" t="s">
        <v>43</v>
      </c>
      <c r="L244" s="9">
        <f t="shared" si="6"/>
        <v>0.26501168224299065</v>
      </c>
      <c r="M244" s="9">
        <f t="shared" si="7"/>
        <v>75.157147521002301</v>
      </c>
    </row>
    <row r="245" spans="1:13" x14ac:dyDescent="0.25">
      <c r="A245" s="12">
        <v>244</v>
      </c>
      <c r="B245" s="1">
        <v>239</v>
      </c>
      <c r="C245" s="1">
        <v>241</v>
      </c>
      <c r="D245" s="12">
        <f>VLOOKUP($J245,Cabos!$A$2:$E$13,2,FALSE)</f>
        <v>1.712</v>
      </c>
      <c r="E245" s="12">
        <f>VLOOKUP($J245,Cabos!$A$2:$E$13,3,FALSE)</f>
        <v>0.45369999999999999</v>
      </c>
      <c r="F245" s="12">
        <f>VLOOKUP($J245,Cabos!$A$2:$E$13,5,FALSE)</f>
        <v>3.64166E-6</v>
      </c>
      <c r="G245" s="1">
        <v>8.0600000000000012E-3</v>
      </c>
      <c r="H245" s="12" t="s">
        <v>6</v>
      </c>
      <c r="J245" s="1" t="s">
        <v>43</v>
      </c>
      <c r="L245" s="9">
        <f t="shared" si="6"/>
        <v>0.26501168224299065</v>
      </c>
      <c r="M245" s="9">
        <f t="shared" si="7"/>
        <v>75.157147521002301</v>
      </c>
    </row>
    <row r="246" spans="1:13" x14ac:dyDescent="0.25">
      <c r="A246" s="12">
        <v>245</v>
      </c>
      <c r="B246" s="1">
        <v>240</v>
      </c>
      <c r="C246" s="1">
        <v>244</v>
      </c>
      <c r="D246" s="12">
        <f>VLOOKUP($J246,Cabos!$A$2:$E$13,2,FALSE)</f>
        <v>1.712</v>
      </c>
      <c r="E246" s="12">
        <f>VLOOKUP($J246,Cabos!$A$2:$E$13,3,FALSE)</f>
        <v>0.45369999999999999</v>
      </c>
      <c r="F246" s="12">
        <f>VLOOKUP($J246,Cabos!$A$2:$E$13,5,FALSE)</f>
        <v>3.64166E-6</v>
      </c>
      <c r="G246" s="1">
        <v>6.6209999999999991E-2</v>
      </c>
      <c r="H246" s="12" t="s">
        <v>6</v>
      </c>
      <c r="J246" s="1" t="s">
        <v>43</v>
      </c>
      <c r="L246" s="9">
        <f t="shared" si="6"/>
        <v>0.26501168224299065</v>
      </c>
      <c r="M246" s="9">
        <f t="shared" si="7"/>
        <v>75.157147521002301</v>
      </c>
    </row>
    <row r="247" spans="1:13" x14ac:dyDescent="0.25">
      <c r="A247" s="12">
        <v>246</v>
      </c>
      <c r="B247" s="1">
        <v>242</v>
      </c>
      <c r="C247" s="1">
        <v>243</v>
      </c>
      <c r="D247" s="12">
        <f>VLOOKUP($J247,Cabos!$A$2:$E$13,2,FALSE)</f>
        <v>1.712</v>
      </c>
      <c r="E247" s="12">
        <f>VLOOKUP($J247,Cabos!$A$2:$E$13,3,FALSE)</f>
        <v>0.45369999999999999</v>
      </c>
      <c r="F247" s="12">
        <f>VLOOKUP($J247,Cabos!$A$2:$E$13,5,FALSE)</f>
        <v>3.64166E-6</v>
      </c>
      <c r="G247" s="1">
        <v>1.5650000000000001E-2</v>
      </c>
      <c r="H247" s="12" t="s">
        <v>6</v>
      </c>
      <c r="J247" s="1" t="s">
        <v>43</v>
      </c>
      <c r="L247" s="9">
        <f t="shared" si="6"/>
        <v>0.26501168224299065</v>
      </c>
      <c r="M247" s="9">
        <f t="shared" si="7"/>
        <v>75.157147521002301</v>
      </c>
    </row>
    <row r="248" spans="1:13" x14ac:dyDescent="0.25">
      <c r="A248" s="12">
        <v>247</v>
      </c>
      <c r="B248" s="1">
        <v>246</v>
      </c>
      <c r="C248" s="1">
        <v>247</v>
      </c>
      <c r="D248" s="12">
        <f>VLOOKUP($J248,Cabos!$A$2:$E$13,2,FALSE)</f>
        <v>1.712</v>
      </c>
      <c r="E248" s="12">
        <f>VLOOKUP($J248,Cabos!$A$2:$E$13,3,FALSE)</f>
        <v>0.45369999999999999</v>
      </c>
      <c r="F248" s="12">
        <f>VLOOKUP($J248,Cabos!$A$2:$E$13,5,FALSE)</f>
        <v>3.64166E-6</v>
      </c>
      <c r="G248" s="1">
        <v>0.15712000000000001</v>
      </c>
      <c r="H248" s="12" t="s">
        <v>6</v>
      </c>
      <c r="J248" s="1" t="s">
        <v>43</v>
      </c>
      <c r="L248" s="9">
        <f t="shared" si="6"/>
        <v>0.26501168224299065</v>
      </c>
      <c r="M248" s="9">
        <f t="shared" si="7"/>
        <v>75.157147521002301</v>
      </c>
    </row>
    <row r="249" spans="1:13" x14ac:dyDescent="0.25">
      <c r="A249" s="12">
        <v>248</v>
      </c>
      <c r="B249" s="1">
        <v>247</v>
      </c>
      <c r="C249" s="1">
        <v>248</v>
      </c>
      <c r="D249" s="12">
        <f>VLOOKUP($J249,Cabos!$A$2:$E$13,2,FALSE)</f>
        <v>1.712</v>
      </c>
      <c r="E249" s="12">
        <f>VLOOKUP($J249,Cabos!$A$2:$E$13,3,FALSE)</f>
        <v>0.45369999999999999</v>
      </c>
      <c r="F249" s="12">
        <f>VLOOKUP($J249,Cabos!$A$2:$E$13,5,FALSE)</f>
        <v>3.64166E-6</v>
      </c>
      <c r="G249" s="1">
        <v>3.27E-2</v>
      </c>
      <c r="H249" s="12" t="s">
        <v>6</v>
      </c>
      <c r="J249" s="1" t="s">
        <v>43</v>
      </c>
      <c r="L249" s="9">
        <f t="shared" si="6"/>
        <v>0.26501168224299065</v>
      </c>
      <c r="M249" s="9">
        <f t="shared" si="7"/>
        <v>75.157147521002301</v>
      </c>
    </row>
    <row r="250" spans="1:13" x14ac:dyDescent="0.25">
      <c r="A250" s="12">
        <v>249</v>
      </c>
      <c r="B250" s="1">
        <v>249</v>
      </c>
      <c r="C250" s="1">
        <v>250</v>
      </c>
      <c r="D250" s="12">
        <f>VLOOKUP($J250,Cabos!$A$2:$E$13,2,FALSE)</f>
        <v>1.712</v>
      </c>
      <c r="E250" s="12">
        <f>VLOOKUP($J250,Cabos!$A$2:$E$13,3,FALSE)</f>
        <v>0.45369999999999999</v>
      </c>
      <c r="F250" s="12">
        <f>VLOOKUP($J250,Cabos!$A$2:$E$13,5,FALSE)</f>
        <v>3.64166E-6</v>
      </c>
      <c r="G250" s="1">
        <v>3.8420000000000003E-2</v>
      </c>
      <c r="H250" s="12" t="s">
        <v>6</v>
      </c>
      <c r="J250" s="1" t="s">
        <v>43</v>
      </c>
      <c r="L250" s="9">
        <f t="shared" si="6"/>
        <v>0.26501168224299065</v>
      </c>
      <c r="M250" s="9">
        <f t="shared" si="7"/>
        <v>75.157147521002301</v>
      </c>
    </row>
    <row r="251" spans="1:13" x14ac:dyDescent="0.25">
      <c r="A251" s="12"/>
      <c r="D251" s="12"/>
      <c r="E251" s="12"/>
      <c r="F251" s="12"/>
      <c r="H251" s="12"/>
    </row>
    <row r="252" spans="1:13" x14ac:dyDescent="0.25">
      <c r="A252" s="12"/>
      <c r="D252" s="12"/>
      <c r="E252" s="12"/>
      <c r="F252" s="12"/>
      <c r="H252" s="12"/>
    </row>
    <row r="253" spans="1:13" x14ac:dyDescent="0.25">
      <c r="A253" s="12"/>
      <c r="D253" s="12"/>
      <c r="E253" s="12"/>
      <c r="F253" s="12"/>
      <c r="H253" s="12"/>
    </row>
    <row r="254" spans="1:13" x14ac:dyDescent="0.25">
      <c r="A254" s="12"/>
      <c r="D254" s="12"/>
      <c r="E254" s="12"/>
      <c r="F254" s="12"/>
      <c r="H254" s="12"/>
    </row>
    <row r="255" spans="1:13" x14ac:dyDescent="0.25">
      <c r="A255" s="12"/>
      <c r="D255" s="12"/>
      <c r="E255" s="12"/>
      <c r="F255" s="12"/>
      <c r="H255" s="12"/>
    </row>
    <row r="256" spans="1:13" x14ac:dyDescent="0.25">
      <c r="A256" s="12"/>
      <c r="D256" s="12"/>
      <c r="E256" s="12"/>
      <c r="F256" s="12"/>
      <c r="H256" s="12"/>
    </row>
    <row r="257" spans="1:8" x14ac:dyDescent="0.25">
      <c r="A257" s="12"/>
      <c r="D257" s="12"/>
      <c r="E257" s="12"/>
      <c r="F257" s="12"/>
      <c r="H257" s="12"/>
    </row>
    <row r="258" spans="1:8" x14ac:dyDescent="0.25">
      <c r="A258" s="12"/>
      <c r="D258" s="12"/>
      <c r="E258" s="12"/>
      <c r="F258" s="12"/>
      <c r="H258" s="12"/>
    </row>
    <row r="259" spans="1:8" x14ac:dyDescent="0.25">
      <c r="A259" s="12"/>
      <c r="D259" s="12"/>
      <c r="E259" s="12"/>
      <c r="F259" s="12"/>
      <c r="H259" s="12"/>
    </row>
    <row r="260" spans="1:8" x14ac:dyDescent="0.25">
      <c r="A260" s="12"/>
      <c r="D260" s="12"/>
      <c r="E260" s="12"/>
      <c r="F260" s="12"/>
      <c r="H260" s="12"/>
    </row>
    <row r="261" spans="1:8" x14ac:dyDescent="0.25">
      <c r="A261" s="12"/>
      <c r="D261" s="12"/>
      <c r="E261" s="12"/>
      <c r="F261" s="12"/>
      <c r="H261" s="12"/>
    </row>
    <row r="262" spans="1:8" x14ac:dyDescent="0.25">
      <c r="A262" s="12"/>
      <c r="D262" s="12"/>
      <c r="E262" s="12"/>
      <c r="F262" s="12"/>
      <c r="H262" s="12"/>
    </row>
    <row r="263" spans="1:8" x14ac:dyDescent="0.25">
      <c r="A263" s="12"/>
      <c r="D263" s="12"/>
      <c r="E263" s="12"/>
      <c r="F263" s="12"/>
      <c r="H263" s="12"/>
    </row>
    <row r="264" spans="1:8" x14ac:dyDescent="0.25">
      <c r="A264" s="12"/>
      <c r="D264" s="12"/>
      <c r="E264" s="12"/>
      <c r="F264" s="12"/>
      <c r="H264" s="12"/>
    </row>
    <row r="265" spans="1:8" x14ac:dyDescent="0.25">
      <c r="A265" s="12"/>
      <c r="D265" s="12"/>
      <c r="E265" s="12"/>
      <c r="F265" s="12"/>
      <c r="H265" s="12"/>
    </row>
    <row r="266" spans="1:8" x14ac:dyDescent="0.25">
      <c r="A266" s="12"/>
      <c r="D266" s="12"/>
      <c r="E266" s="12"/>
      <c r="F266" s="12"/>
      <c r="H266" s="12"/>
    </row>
    <row r="267" spans="1:8" x14ac:dyDescent="0.25">
      <c r="A267" s="12"/>
      <c r="D267" s="12"/>
      <c r="E267" s="12"/>
      <c r="F267" s="12"/>
      <c r="H267" s="12"/>
    </row>
    <row r="268" spans="1:8" x14ac:dyDescent="0.25">
      <c r="A268" s="12"/>
      <c r="D268" s="12"/>
      <c r="E268" s="12"/>
      <c r="F268" s="12"/>
      <c r="H268" s="12"/>
    </row>
    <row r="269" spans="1:8" x14ac:dyDescent="0.25">
      <c r="A269" s="12"/>
      <c r="D269" s="12"/>
      <c r="E269" s="12"/>
      <c r="F269" s="12"/>
      <c r="H269" s="12"/>
    </row>
    <row r="270" spans="1:8" x14ac:dyDescent="0.25">
      <c r="A270" s="12"/>
      <c r="D270" s="12"/>
      <c r="E270" s="12"/>
      <c r="F270" s="12"/>
      <c r="H270" s="12"/>
    </row>
    <row r="271" spans="1:8" x14ac:dyDescent="0.25">
      <c r="A271" s="12"/>
      <c r="D271" s="12"/>
      <c r="E271" s="12"/>
      <c r="F271" s="12"/>
      <c r="H271" s="12"/>
    </row>
    <row r="272" spans="1:8" x14ac:dyDescent="0.25">
      <c r="A272" s="12"/>
      <c r="D272" s="12"/>
      <c r="E272" s="12"/>
      <c r="F272" s="12"/>
      <c r="H272" s="12"/>
    </row>
    <row r="273" spans="1:8" x14ac:dyDescent="0.25">
      <c r="A273" s="12"/>
      <c r="D273" s="12"/>
      <c r="E273" s="12"/>
      <c r="F273" s="12"/>
      <c r="H273" s="12"/>
    </row>
    <row r="274" spans="1:8" x14ac:dyDescent="0.25">
      <c r="A274" s="12"/>
      <c r="D274" s="12"/>
      <c r="E274" s="12"/>
      <c r="F274" s="12"/>
      <c r="H274" s="12"/>
    </row>
    <row r="275" spans="1:8" x14ac:dyDescent="0.25">
      <c r="A275" s="12"/>
      <c r="D275" s="12"/>
      <c r="E275" s="12"/>
      <c r="F275" s="12"/>
      <c r="H275" s="12"/>
    </row>
    <row r="276" spans="1:8" x14ac:dyDescent="0.25">
      <c r="A276" s="12"/>
      <c r="D276" s="12"/>
      <c r="E276" s="12"/>
      <c r="F276" s="12"/>
      <c r="H276" s="12"/>
    </row>
    <row r="277" spans="1:8" x14ac:dyDescent="0.25">
      <c r="A277" s="12"/>
      <c r="D277" s="12"/>
      <c r="E277" s="12"/>
      <c r="F277" s="12"/>
      <c r="H277" s="12"/>
    </row>
    <row r="278" spans="1:8" x14ac:dyDescent="0.25">
      <c r="A278" s="12"/>
      <c r="D278" s="12"/>
      <c r="E278" s="12"/>
      <c r="F278" s="12"/>
      <c r="H278" s="12"/>
    </row>
    <row r="279" spans="1:8" x14ac:dyDescent="0.25">
      <c r="A279" s="12"/>
      <c r="D279" s="12"/>
      <c r="E279" s="12"/>
      <c r="F279" s="12"/>
      <c r="H279" s="12"/>
    </row>
    <row r="280" spans="1:8" x14ac:dyDescent="0.25">
      <c r="A280" s="12"/>
      <c r="D280" s="12"/>
      <c r="E280" s="12"/>
      <c r="F280" s="12"/>
      <c r="H280" s="12"/>
    </row>
    <row r="281" spans="1:8" x14ac:dyDescent="0.25">
      <c r="A281" s="12"/>
      <c r="D281" s="12"/>
      <c r="E281" s="12"/>
      <c r="F281" s="12"/>
      <c r="H281" s="12"/>
    </row>
    <row r="282" spans="1:8" x14ac:dyDescent="0.25">
      <c r="A282" s="12"/>
      <c r="D282" s="12"/>
      <c r="E282" s="12"/>
      <c r="F282" s="12"/>
      <c r="H282" s="12"/>
    </row>
    <row r="283" spans="1:8" x14ac:dyDescent="0.25">
      <c r="A283" s="12"/>
      <c r="D283" s="12"/>
      <c r="E283" s="12"/>
      <c r="F283" s="12"/>
      <c r="H283" s="12"/>
    </row>
    <row r="284" spans="1:8" x14ac:dyDescent="0.25">
      <c r="A284" s="12"/>
      <c r="D284" s="12"/>
      <c r="E284" s="12"/>
      <c r="F284" s="12"/>
      <c r="H284" s="12"/>
    </row>
    <row r="285" spans="1:8" x14ac:dyDescent="0.25">
      <c r="A285" s="12"/>
      <c r="D285" s="12"/>
      <c r="E285" s="12"/>
      <c r="F285" s="12"/>
      <c r="H285" s="12"/>
    </row>
    <row r="286" spans="1:8" x14ac:dyDescent="0.25">
      <c r="A286" s="12"/>
      <c r="D286" s="12"/>
      <c r="E286" s="12"/>
      <c r="F286" s="12"/>
      <c r="H286" s="12"/>
    </row>
    <row r="287" spans="1:8" x14ac:dyDescent="0.25">
      <c r="A287" s="12"/>
      <c r="D287" s="12"/>
      <c r="E287" s="12"/>
      <c r="F287" s="12"/>
      <c r="H287" s="12"/>
    </row>
    <row r="288" spans="1:8" x14ac:dyDescent="0.25">
      <c r="A288" s="12"/>
      <c r="D288" s="12"/>
      <c r="E288" s="12"/>
      <c r="F288" s="12"/>
      <c r="H288" s="12"/>
    </row>
    <row r="289" spans="1:8" x14ac:dyDescent="0.25">
      <c r="A289" s="12"/>
      <c r="D289" s="12"/>
      <c r="E289" s="12"/>
      <c r="F289" s="12"/>
      <c r="H289" s="12"/>
    </row>
    <row r="290" spans="1:8" x14ac:dyDescent="0.25">
      <c r="A290" s="12"/>
      <c r="D290" s="12"/>
      <c r="E290" s="12"/>
      <c r="F290" s="12"/>
      <c r="H290" s="12"/>
    </row>
    <row r="291" spans="1:8" x14ac:dyDescent="0.25">
      <c r="A291" s="12"/>
      <c r="D291" s="12"/>
      <c r="E291" s="12"/>
      <c r="F291" s="12"/>
      <c r="H291" s="12"/>
    </row>
    <row r="292" spans="1:8" x14ac:dyDescent="0.25">
      <c r="A292" s="12"/>
      <c r="D292" s="12"/>
      <c r="E292" s="12"/>
      <c r="F292" s="12"/>
      <c r="H292" s="12"/>
    </row>
    <row r="293" spans="1:8" x14ac:dyDescent="0.25">
      <c r="A293" s="12"/>
      <c r="D293" s="12"/>
      <c r="E293" s="12"/>
      <c r="F293" s="12"/>
      <c r="H293" s="12"/>
    </row>
    <row r="294" spans="1:8" x14ac:dyDescent="0.25">
      <c r="A294" s="12"/>
      <c r="D294" s="12"/>
      <c r="E294" s="12"/>
      <c r="F294" s="12"/>
      <c r="H294" s="12"/>
    </row>
    <row r="295" spans="1:8" x14ac:dyDescent="0.25">
      <c r="A295" s="12"/>
      <c r="D295" s="12"/>
      <c r="E295" s="12"/>
      <c r="F295" s="12"/>
      <c r="H295" s="12"/>
    </row>
    <row r="296" spans="1:8" x14ac:dyDescent="0.25">
      <c r="A296" s="12"/>
      <c r="D296" s="12"/>
      <c r="E296" s="12"/>
      <c r="F296" s="12"/>
      <c r="H296" s="12"/>
    </row>
    <row r="297" spans="1:8" x14ac:dyDescent="0.25">
      <c r="A297" s="12"/>
      <c r="D297" s="12"/>
      <c r="E297" s="12"/>
      <c r="F297" s="12"/>
      <c r="H297" s="12"/>
    </row>
    <row r="298" spans="1:8" x14ac:dyDescent="0.25">
      <c r="A298" s="12"/>
      <c r="D298" s="12"/>
      <c r="E298" s="12"/>
      <c r="F298" s="12"/>
      <c r="H298" s="12"/>
    </row>
    <row r="299" spans="1:8" x14ac:dyDescent="0.25">
      <c r="A299" s="12"/>
      <c r="D299" s="12"/>
      <c r="E299" s="12"/>
      <c r="F299" s="12"/>
      <c r="H299" s="12"/>
    </row>
    <row r="300" spans="1:8" x14ac:dyDescent="0.25">
      <c r="A300" s="12"/>
      <c r="D300" s="12"/>
      <c r="E300" s="12"/>
      <c r="F300" s="12"/>
      <c r="H300" s="12"/>
    </row>
    <row r="301" spans="1:8" x14ac:dyDescent="0.25">
      <c r="A301" s="12"/>
      <c r="D301" s="12"/>
      <c r="E301" s="12"/>
      <c r="F301" s="12"/>
      <c r="H301" s="12"/>
    </row>
    <row r="302" spans="1:8" x14ac:dyDescent="0.25">
      <c r="A302" s="12"/>
      <c r="D302" s="12"/>
      <c r="E302" s="12"/>
      <c r="F302" s="12"/>
      <c r="H302" s="12"/>
    </row>
    <row r="303" spans="1:8" x14ac:dyDescent="0.25">
      <c r="A303" s="12"/>
      <c r="D303" s="12"/>
      <c r="E303" s="12"/>
      <c r="F303" s="12"/>
      <c r="H303" s="12"/>
    </row>
    <row r="304" spans="1:8" x14ac:dyDescent="0.25">
      <c r="A304" s="12"/>
      <c r="D304" s="12"/>
      <c r="E304" s="12"/>
      <c r="F304" s="12"/>
      <c r="H304" s="12"/>
    </row>
    <row r="305" spans="1:8" x14ac:dyDescent="0.25">
      <c r="A305" s="12"/>
      <c r="D305" s="12"/>
      <c r="E305" s="12"/>
      <c r="F305" s="12"/>
      <c r="H305" s="12"/>
    </row>
    <row r="306" spans="1:8" x14ac:dyDescent="0.25">
      <c r="A306" s="12"/>
      <c r="D306" s="12"/>
      <c r="E306" s="12"/>
      <c r="F306" s="12"/>
      <c r="H306" s="12"/>
    </row>
    <row r="307" spans="1:8" x14ac:dyDescent="0.25">
      <c r="A307" s="12"/>
      <c r="D307" s="12"/>
      <c r="E307" s="12"/>
      <c r="F307" s="12"/>
      <c r="H307" s="12"/>
    </row>
    <row r="308" spans="1:8" x14ac:dyDescent="0.25">
      <c r="A308" s="12"/>
      <c r="D308" s="12"/>
      <c r="E308" s="12"/>
      <c r="F308" s="12"/>
      <c r="H308" s="12"/>
    </row>
    <row r="309" spans="1:8" x14ac:dyDescent="0.25">
      <c r="A309" s="12"/>
      <c r="D309" s="12"/>
      <c r="E309" s="12"/>
      <c r="F309" s="12"/>
      <c r="H309" s="12"/>
    </row>
    <row r="310" spans="1:8" x14ac:dyDescent="0.25">
      <c r="A310" s="12"/>
      <c r="D310" s="12"/>
      <c r="E310" s="12"/>
      <c r="F310" s="12"/>
      <c r="H310" s="12"/>
    </row>
    <row r="311" spans="1:8" x14ac:dyDescent="0.25">
      <c r="A311" s="12"/>
      <c r="D311" s="12"/>
      <c r="E311" s="12"/>
      <c r="F311" s="12"/>
      <c r="H311" s="12"/>
    </row>
    <row r="312" spans="1:8" x14ac:dyDescent="0.25">
      <c r="A312" s="12"/>
      <c r="D312" s="12"/>
      <c r="E312" s="12"/>
      <c r="F312" s="12"/>
      <c r="H312" s="12"/>
    </row>
    <row r="313" spans="1:8" x14ac:dyDescent="0.25">
      <c r="A313" s="12"/>
      <c r="D313" s="12"/>
      <c r="E313" s="12"/>
      <c r="F313" s="12"/>
      <c r="H313" s="12"/>
    </row>
    <row r="314" spans="1:8" x14ac:dyDescent="0.25">
      <c r="A314" s="12"/>
      <c r="D314" s="12"/>
      <c r="E314" s="12"/>
      <c r="F314" s="12"/>
      <c r="H314" s="12"/>
    </row>
    <row r="315" spans="1:8" x14ac:dyDescent="0.25">
      <c r="A315" s="12"/>
      <c r="D315" s="12"/>
      <c r="E315" s="12"/>
      <c r="F315" s="12"/>
      <c r="H315" s="12"/>
    </row>
    <row r="316" spans="1:8" x14ac:dyDescent="0.25">
      <c r="A316" s="12"/>
      <c r="D316" s="12"/>
      <c r="E316" s="12"/>
      <c r="F316" s="12"/>
      <c r="H316" s="12"/>
    </row>
    <row r="317" spans="1:8" x14ac:dyDescent="0.25">
      <c r="A317" s="12"/>
      <c r="D317" s="12"/>
      <c r="E317" s="12"/>
      <c r="F317" s="12"/>
      <c r="H317" s="12"/>
    </row>
    <row r="318" spans="1:8" x14ac:dyDescent="0.25">
      <c r="A318" s="12"/>
      <c r="D318" s="12"/>
      <c r="E318" s="12"/>
      <c r="F318" s="12"/>
      <c r="H318" s="12"/>
    </row>
    <row r="319" spans="1:8" x14ac:dyDescent="0.25">
      <c r="A319" s="12"/>
      <c r="D319" s="12"/>
      <c r="E319" s="12"/>
      <c r="F319" s="12"/>
      <c r="H319" s="12"/>
    </row>
    <row r="320" spans="1:8" x14ac:dyDescent="0.25">
      <c r="A320" s="12"/>
      <c r="D320" s="12"/>
      <c r="E320" s="12"/>
      <c r="F320" s="12"/>
      <c r="H320" s="12"/>
    </row>
    <row r="321" spans="1:8" x14ac:dyDescent="0.25">
      <c r="A321" s="12"/>
      <c r="D321" s="12"/>
      <c r="E321" s="12"/>
      <c r="F321" s="12"/>
      <c r="H321" s="12"/>
    </row>
    <row r="322" spans="1:8" x14ac:dyDescent="0.25">
      <c r="A322" s="12"/>
      <c r="D322" s="12"/>
      <c r="E322" s="12"/>
      <c r="F322" s="12"/>
      <c r="H322" s="12"/>
    </row>
    <row r="323" spans="1:8" x14ac:dyDescent="0.25">
      <c r="A323" s="12"/>
      <c r="D323" s="12"/>
      <c r="E323" s="12"/>
      <c r="F323" s="12"/>
      <c r="H323" s="12"/>
    </row>
    <row r="324" spans="1:8" x14ac:dyDescent="0.25">
      <c r="A324" s="12"/>
      <c r="D324" s="12"/>
      <c r="E324" s="12"/>
      <c r="F324" s="12"/>
      <c r="H324" s="12"/>
    </row>
    <row r="325" spans="1:8" x14ac:dyDescent="0.25">
      <c r="A325" s="12"/>
      <c r="D325" s="12"/>
      <c r="E325" s="12"/>
      <c r="F325" s="12"/>
      <c r="H325" s="12"/>
    </row>
    <row r="326" spans="1:8" x14ac:dyDescent="0.25">
      <c r="A326" s="12"/>
      <c r="D326" s="12"/>
      <c r="E326" s="12"/>
      <c r="F326" s="12"/>
      <c r="H326" s="12"/>
    </row>
    <row r="327" spans="1:8" x14ac:dyDescent="0.25">
      <c r="A327" s="12"/>
      <c r="D327" s="12"/>
      <c r="E327" s="12"/>
      <c r="F327" s="12"/>
      <c r="H327" s="12"/>
    </row>
    <row r="328" spans="1:8" x14ac:dyDescent="0.25">
      <c r="A328" s="12"/>
      <c r="D328" s="12"/>
      <c r="E328" s="12"/>
      <c r="F328" s="12"/>
      <c r="H328" s="12"/>
    </row>
    <row r="329" spans="1:8" x14ac:dyDescent="0.25">
      <c r="A329" s="12"/>
      <c r="D329" s="12"/>
      <c r="E329" s="12"/>
      <c r="F329" s="12"/>
      <c r="H329" s="12"/>
    </row>
    <row r="330" spans="1:8" x14ac:dyDescent="0.25">
      <c r="A330" s="12"/>
      <c r="D330" s="12"/>
      <c r="E330" s="12"/>
      <c r="F330" s="12"/>
      <c r="H330" s="12"/>
    </row>
    <row r="331" spans="1:8" x14ac:dyDescent="0.25">
      <c r="A331" s="12"/>
      <c r="D331" s="12"/>
      <c r="E331" s="12"/>
      <c r="F331" s="12"/>
      <c r="H331" s="12"/>
    </row>
    <row r="332" spans="1:8" x14ac:dyDescent="0.25">
      <c r="A332" s="12"/>
      <c r="D332" s="12"/>
      <c r="E332" s="12"/>
      <c r="F332" s="12"/>
      <c r="H332" s="12"/>
    </row>
    <row r="333" spans="1:8" x14ac:dyDescent="0.25">
      <c r="A333" s="12"/>
      <c r="D333" s="12"/>
      <c r="E333" s="12"/>
      <c r="F333" s="12"/>
      <c r="H333" s="12"/>
    </row>
    <row r="334" spans="1:8" x14ac:dyDescent="0.25">
      <c r="A334" s="12"/>
      <c r="D334" s="12"/>
      <c r="E334" s="12"/>
      <c r="F334" s="12"/>
      <c r="H334" s="12"/>
    </row>
    <row r="335" spans="1:8" x14ac:dyDescent="0.25">
      <c r="A335" s="12"/>
      <c r="D335" s="12"/>
      <c r="E335" s="12"/>
      <c r="F335" s="12"/>
      <c r="H335" s="12"/>
    </row>
    <row r="336" spans="1:8" x14ac:dyDescent="0.25">
      <c r="A336" s="12"/>
      <c r="D336" s="12"/>
      <c r="E336" s="12"/>
      <c r="F336" s="12"/>
      <c r="H336" s="12"/>
    </row>
    <row r="337" spans="1:8" x14ac:dyDescent="0.25">
      <c r="A337" s="12"/>
      <c r="D337" s="12"/>
      <c r="E337" s="12"/>
      <c r="F337" s="12"/>
      <c r="H337" s="12"/>
    </row>
    <row r="338" spans="1:8" x14ac:dyDescent="0.25">
      <c r="A338" s="12"/>
      <c r="D338" s="12"/>
      <c r="E338" s="12"/>
      <c r="F338" s="12"/>
      <c r="H338" s="12"/>
    </row>
    <row r="339" spans="1:8" x14ac:dyDescent="0.25">
      <c r="A339" s="12"/>
      <c r="D339" s="12"/>
      <c r="E339" s="12"/>
      <c r="F339" s="12"/>
      <c r="H339" s="12"/>
    </row>
    <row r="340" spans="1:8" x14ac:dyDescent="0.25">
      <c r="A340" s="12"/>
      <c r="D340" s="12"/>
      <c r="E340" s="12"/>
      <c r="F340" s="12"/>
      <c r="H340" s="12"/>
    </row>
    <row r="341" spans="1:8" x14ac:dyDescent="0.25">
      <c r="A341" s="12"/>
      <c r="D341" s="12"/>
      <c r="E341" s="12"/>
      <c r="F341" s="12"/>
      <c r="H341" s="12"/>
    </row>
    <row r="342" spans="1:8" x14ac:dyDescent="0.25">
      <c r="A342" s="12"/>
      <c r="D342" s="12"/>
      <c r="E342" s="12"/>
      <c r="F342" s="12"/>
      <c r="H342" s="12"/>
    </row>
    <row r="343" spans="1:8" x14ac:dyDescent="0.25">
      <c r="A343" s="12"/>
      <c r="D343" s="12"/>
      <c r="E343" s="12"/>
      <c r="F343" s="12"/>
      <c r="H343" s="12"/>
    </row>
    <row r="344" spans="1:8" x14ac:dyDescent="0.25">
      <c r="A344" s="12"/>
      <c r="D344" s="12"/>
      <c r="E344" s="12"/>
      <c r="F344" s="12"/>
      <c r="H344" s="12"/>
    </row>
    <row r="345" spans="1:8" x14ac:dyDescent="0.25">
      <c r="A345" s="12"/>
      <c r="D345" s="12"/>
      <c r="E345" s="12"/>
      <c r="F345" s="12"/>
      <c r="H345" s="12"/>
    </row>
    <row r="346" spans="1:8" x14ac:dyDescent="0.25">
      <c r="A346" s="12"/>
      <c r="D346" s="12"/>
      <c r="E346" s="12"/>
      <c r="F346" s="12"/>
      <c r="H346" s="12"/>
    </row>
    <row r="347" spans="1:8" x14ac:dyDescent="0.25">
      <c r="A347" s="12"/>
      <c r="D347" s="12"/>
      <c r="E347" s="12"/>
      <c r="F347" s="12"/>
      <c r="H347" s="12"/>
    </row>
    <row r="348" spans="1:8" x14ac:dyDescent="0.25">
      <c r="A348" s="12"/>
      <c r="D348" s="12"/>
      <c r="E348" s="12"/>
      <c r="F348" s="12"/>
      <c r="H348" s="12"/>
    </row>
    <row r="349" spans="1:8" x14ac:dyDescent="0.25">
      <c r="A349" s="12"/>
      <c r="D349" s="12"/>
      <c r="E349" s="12"/>
      <c r="F349" s="12"/>
      <c r="H349" s="12"/>
    </row>
    <row r="350" spans="1:8" x14ac:dyDescent="0.25">
      <c r="A350" s="12"/>
      <c r="D350" s="12"/>
      <c r="E350" s="12"/>
      <c r="F350" s="12"/>
      <c r="H350" s="12"/>
    </row>
    <row r="351" spans="1:8" x14ac:dyDescent="0.25">
      <c r="A351" s="12"/>
      <c r="D351" s="12"/>
      <c r="E351" s="12"/>
      <c r="F351" s="12"/>
      <c r="H351" s="12"/>
    </row>
    <row r="352" spans="1:8" x14ac:dyDescent="0.25">
      <c r="A352" s="12"/>
      <c r="D352" s="12"/>
      <c r="E352" s="12"/>
      <c r="F352" s="12"/>
      <c r="H352" s="12"/>
    </row>
    <row r="353" spans="1:8" x14ac:dyDescent="0.25">
      <c r="A353" s="12"/>
      <c r="D353" s="12"/>
      <c r="E353" s="12"/>
      <c r="F353" s="12"/>
      <c r="H353" s="12"/>
    </row>
    <row r="354" spans="1:8" x14ac:dyDescent="0.25">
      <c r="A354" s="12"/>
      <c r="D354" s="12"/>
      <c r="E354" s="12"/>
      <c r="F354" s="12"/>
      <c r="H354" s="12"/>
    </row>
    <row r="355" spans="1:8" x14ac:dyDescent="0.25">
      <c r="A355" s="12"/>
      <c r="D355" s="12"/>
      <c r="E355" s="12"/>
      <c r="F355" s="12"/>
      <c r="H355" s="12"/>
    </row>
    <row r="356" spans="1:8" x14ac:dyDescent="0.25">
      <c r="A356" s="12"/>
      <c r="D356" s="12"/>
      <c r="E356" s="12"/>
      <c r="F356" s="12"/>
      <c r="H356" s="12"/>
    </row>
    <row r="357" spans="1:8" x14ac:dyDescent="0.25">
      <c r="A357" s="12"/>
      <c r="D357" s="12"/>
      <c r="E357" s="12"/>
      <c r="F357" s="12"/>
      <c r="H357" s="12"/>
    </row>
    <row r="358" spans="1:8" x14ac:dyDescent="0.25">
      <c r="A358" s="12"/>
      <c r="D358" s="12"/>
      <c r="E358" s="12"/>
      <c r="F358" s="12"/>
      <c r="H358" s="12"/>
    </row>
    <row r="359" spans="1:8" x14ac:dyDescent="0.25">
      <c r="A359" s="12"/>
      <c r="D359" s="12"/>
      <c r="E359" s="12"/>
      <c r="F359" s="12"/>
      <c r="H359" s="12"/>
    </row>
    <row r="360" spans="1:8" x14ac:dyDescent="0.25">
      <c r="A360" s="12"/>
      <c r="D360" s="12"/>
      <c r="E360" s="12"/>
      <c r="F360" s="12"/>
      <c r="H360" s="12"/>
    </row>
    <row r="361" spans="1:8" x14ac:dyDescent="0.25">
      <c r="A361" s="12"/>
      <c r="D361" s="12"/>
      <c r="E361" s="12"/>
      <c r="F361" s="12"/>
      <c r="H361" s="12"/>
    </row>
    <row r="362" spans="1:8" x14ac:dyDescent="0.25">
      <c r="A362" s="12"/>
      <c r="D362" s="12"/>
      <c r="E362" s="12"/>
      <c r="F362" s="12"/>
      <c r="H362" s="12"/>
    </row>
    <row r="363" spans="1:8" x14ac:dyDescent="0.25">
      <c r="A363" s="12"/>
      <c r="D363" s="12"/>
      <c r="E363" s="12"/>
      <c r="F363" s="12"/>
      <c r="H363" s="12"/>
    </row>
    <row r="364" spans="1:8" x14ac:dyDescent="0.25">
      <c r="A364" s="12"/>
      <c r="D364" s="12"/>
      <c r="E364" s="12"/>
      <c r="F364" s="12"/>
      <c r="H364" s="12"/>
    </row>
    <row r="365" spans="1:8" x14ac:dyDescent="0.25">
      <c r="A365" s="12"/>
      <c r="D365" s="12"/>
      <c r="E365" s="12"/>
      <c r="F365" s="12"/>
      <c r="H365" s="12"/>
    </row>
    <row r="366" spans="1:8" x14ac:dyDescent="0.25">
      <c r="A366" s="12"/>
      <c r="D366" s="12"/>
      <c r="E366" s="12"/>
      <c r="F366" s="12"/>
      <c r="H366" s="12"/>
    </row>
    <row r="367" spans="1:8" x14ac:dyDescent="0.25">
      <c r="A367" s="12"/>
      <c r="D367" s="12"/>
      <c r="E367" s="12"/>
      <c r="F367" s="12"/>
      <c r="H367" s="12"/>
    </row>
    <row r="368" spans="1:8" x14ac:dyDescent="0.25">
      <c r="A368" s="12"/>
      <c r="D368" s="12"/>
      <c r="E368" s="12"/>
      <c r="F368" s="12"/>
      <c r="H368" s="12"/>
    </row>
    <row r="369" spans="1:8" x14ac:dyDescent="0.25">
      <c r="A369" s="12"/>
      <c r="D369" s="12"/>
      <c r="E369" s="12"/>
      <c r="F369" s="12"/>
      <c r="H369" s="12"/>
    </row>
    <row r="370" spans="1:8" x14ac:dyDescent="0.25">
      <c r="A370" s="12"/>
      <c r="D370" s="12"/>
      <c r="E370" s="12"/>
      <c r="F370" s="12"/>
      <c r="H370" s="12"/>
    </row>
    <row r="371" spans="1:8" x14ac:dyDescent="0.25">
      <c r="A371" s="12"/>
      <c r="D371" s="12"/>
      <c r="E371" s="12"/>
      <c r="F371" s="12"/>
      <c r="H371" s="12"/>
    </row>
    <row r="372" spans="1:8" x14ac:dyDescent="0.25">
      <c r="A372" s="12"/>
      <c r="D372" s="12"/>
      <c r="E372" s="12"/>
      <c r="F372" s="12"/>
      <c r="H372" s="12"/>
    </row>
    <row r="373" spans="1:8" x14ac:dyDescent="0.25">
      <c r="A373" s="12"/>
      <c r="D373" s="12"/>
      <c r="E373" s="12"/>
      <c r="F373" s="12"/>
      <c r="H373" s="12"/>
    </row>
    <row r="374" spans="1:8" x14ac:dyDescent="0.25">
      <c r="A374" s="12"/>
      <c r="D374" s="12"/>
      <c r="E374" s="12"/>
      <c r="F374" s="12"/>
      <c r="H374" s="12"/>
    </row>
    <row r="375" spans="1:8" x14ac:dyDescent="0.25">
      <c r="A375" s="12"/>
      <c r="D375" s="12"/>
      <c r="E375" s="12"/>
      <c r="F375" s="12"/>
      <c r="H375" s="12"/>
    </row>
    <row r="376" spans="1:8" x14ac:dyDescent="0.25">
      <c r="A376" s="12"/>
      <c r="D376" s="12"/>
      <c r="E376" s="12"/>
      <c r="F376" s="12"/>
      <c r="H376" s="12"/>
    </row>
    <row r="377" spans="1:8" x14ac:dyDescent="0.25">
      <c r="A377" s="12"/>
      <c r="D377" s="12"/>
      <c r="E377" s="12"/>
      <c r="F377" s="12"/>
      <c r="H377" s="12"/>
    </row>
    <row r="378" spans="1:8" x14ac:dyDescent="0.25">
      <c r="A378" s="12"/>
      <c r="D378" s="12"/>
      <c r="E378" s="12"/>
      <c r="F378" s="12"/>
      <c r="H378" s="12"/>
    </row>
    <row r="379" spans="1:8" x14ac:dyDescent="0.25">
      <c r="A379" s="12"/>
      <c r="D379" s="12"/>
      <c r="E379" s="12"/>
      <c r="F379" s="12"/>
      <c r="H379" s="12"/>
    </row>
    <row r="380" spans="1:8" x14ac:dyDescent="0.25">
      <c r="A380" s="12"/>
      <c r="D380" s="12"/>
      <c r="E380" s="12"/>
      <c r="F380" s="12"/>
      <c r="H380" s="12"/>
    </row>
    <row r="381" spans="1:8" x14ac:dyDescent="0.25">
      <c r="A381" s="12"/>
      <c r="D381" s="12"/>
      <c r="E381" s="12"/>
      <c r="F381" s="12"/>
      <c r="H381" s="12"/>
    </row>
    <row r="382" spans="1:8" x14ac:dyDescent="0.25">
      <c r="A382" s="12"/>
      <c r="D382" s="12"/>
      <c r="E382" s="12"/>
      <c r="F382" s="12"/>
      <c r="H382" s="12"/>
    </row>
    <row r="383" spans="1:8" x14ac:dyDescent="0.25">
      <c r="A383" s="12"/>
      <c r="D383" s="12"/>
      <c r="E383" s="12"/>
      <c r="F383" s="12"/>
      <c r="H383" s="12"/>
    </row>
    <row r="384" spans="1:8" x14ac:dyDescent="0.25">
      <c r="A384" s="12"/>
      <c r="D384" s="12"/>
      <c r="E384" s="12"/>
      <c r="F384" s="12"/>
      <c r="H384" s="12"/>
    </row>
    <row r="385" spans="1:8" x14ac:dyDescent="0.25">
      <c r="A385" s="12"/>
      <c r="D385" s="12"/>
      <c r="E385" s="12"/>
      <c r="F385" s="12"/>
      <c r="H385" s="12"/>
    </row>
    <row r="386" spans="1:8" x14ac:dyDescent="0.25">
      <c r="A386" s="12"/>
      <c r="D386" s="12"/>
      <c r="E386" s="12"/>
      <c r="F386" s="12"/>
      <c r="H386" s="12"/>
    </row>
    <row r="387" spans="1:8" x14ac:dyDescent="0.25">
      <c r="A387" s="12"/>
      <c r="D387" s="12"/>
      <c r="E387" s="12"/>
      <c r="F387" s="12"/>
      <c r="H387" s="12"/>
    </row>
    <row r="388" spans="1:8" x14ac:dyDescent="0.25">
      <c r="A388" s="12"/>
      <c r="D388" s="12"/>
      <c r="E388" s="12"/>
      <c r="F388" s="12"/>
      <c r="H388" s="12"/>
    </row>
    <row r="389" spans="1:8" x14ac:dyDescent="0.25">
      <c r="A389" s="12"/>
      <c r="D389" s="12"/>
      <c r="E389" s="12"/>
      <c r="F389" s="12"/>
      <c r="H389" s="12"/>
    </row>
    <row r="390" spans="1:8" x14ac:dyDescent="0.25">
      <c r="A390" s="12"/>
      <c r="D390" s="12"/>
      <c r="E390" s="12"/>
      <c r="F390" s="12"/>
      <c r="H390" s="12"/>
    </row>
    <row r="391" spans="1:8" x14ac:dyDescent="0.25">
      <c r="A391" s="12"/>
      <c r="D391" s="12"/>
      <c r="E391" s="12"/>
      <c r="F391" s="12"/>
      <c r="H391" s="12"/>
    </row>
    <row r="392" spans="1:8" x14ac:dyDescent="0.25">
      <c r="A392" s="12"/>
      <c r="D392" s="12"/>
      <c r="E392" s="12"/>
      <c r="F392" s="12"/>
      <c r="H392" s="12"/>
    </row>
    <row r="393" spans="1:8" x14ac:dyDescent="0.25">
      <c r="A393" s="12"/>
      <c r="D393" s="12"/>
      <c r="E393" s="12"/>
      <c r="F393" s="12"/>
      <c r="H393" s="12"/>
    </row>
    <row r="394" spans="1:8" x14ac:dyDescent="0.25">
      <c r="A394" s="12"/>
      <c r="D394" s="12"/>
      <c r="E394" s="12"/>
      <c r="F394" s="12"/>
      <c r="H394" s="12"/>
    </row>
    <row r="395" spans="1:8" x14ac:dyDescent="0.25">
      <c r="A395" s="12"/>
      <c r="D395" s="12"/>
      <c r="E395" s="12"/>
      <c r="F395" s="12"/>
      <c r="H395" s="12"/>
    </row>
    <row r="396" spans="1:8" x14ac:dyDescent="0.25">
      <c r="A396" s="12"/>
      <c r="D396" s="12"/>
      <c r="E396" s="12"/>
      <c r="F396" s="12"/>
      <c r="H396" s="12"/>
    </row>
    <row r="397" spans="1:8" x14ac:dyDescent="0.25">
      <c r="A397" s="12"/>
      <c r="D397" s="12"/>
      <c r="E397" s="12"/>
      <c r="F397" s="12"/>
      <c r="H397" s="12"/>
    </row>
    <row r="398" spans="1:8" x14ac:dyDescent="0.25">
      <c r="A398" s="12"/>
      <c r="D398" s="12"/>
      <c r="E398" s="12"/>
      <c r="F398" s="12"/>
      <c r="H398" s="12"/>
    </row>
    <row r="399" spans="1:8" x14ac:dyDescent="0.25">
      <c r="A399" s="12"/>
      <c r="D399" s="12"/>
      <c r="E399" s="12"/>
      <c r="F399" s="12"/>
      <c r="H399" s="12"/>
    </row>
    <row r="400" spans="1:8" x14ac:dyDescent="0.25">
      <c r="A400" s="12"/>
      <c r="D400" s="12"/>
      <c r="E400" s="12"/>
      <c r="F400" s="12"/>
      <c r="H400" s="12"/>
    </row>
    <row r="401" spans="1:8" x14ac:dyDescent="0.25">
      <c r="A401" s="12"/>
      <c r="D401" s="12"/>
      <c r="E401" s="12"/>
      <c r="F401" s="12"/>
      <c r="H401" s="12"/>
    </row>
    <row r="402" spans="1:8" x14ac:dyDescent="0.25">
      <c r="A402" s="12"/>
      <c r="D402" s="12"/>
      <c r="E402" s="12"/>
      <c r="F402" s="12"/>
      <c r="H402" s="12"/>
    </row>
    <row r="403" spans="1:8" x14ac:dyDescent="0.25">
      <c r="A403" s="12"/>
      <c r="D403" s="12"/>
      <c r="E403" s="12"/>
      <c r="F403" s="12"/>
      <c r="H403" s="12"/>
    </row>
    <row r="404" spans="1:8" x14ac:dyDescent="0.25">
      <c r="A404" s="12"/>
      <c r="D404" s="12"/>
      <c r="E404" s="12"/>
      <c r="F404" s="12"/>
      <c r="H404" s="12"/>
    </row>
    <row r="405" spans="1:8" x14ac:dyDescent="0.25">
      <c r="A405" s="12"/>
      <c r="D405" s="12"/>
      <c r="E405" s="12"/>
      <c r="F405" s="12"/>
      <c r="H405" s="12"/>
    </row>
    <row r="406" spans="1:8" x14ac:dyDescent="0.25">
      <c r="A406" s="12"/>
      <c r="D406" s="12"/>
      <c r="E406" s="12"/>
      <c r="F406" s="12"/>
      <c r="H406" s="12"/>
    </row>
    <row r="407" spans="1:8" x14ac:dyDescent="0.25">
      <c r="A407" s="12"/>
      <c r="D407" s="12"/>
      <c r="E407" s="12"/>
      <c r="F407" s="12"/>
      <c r="H407" s="12"/>
    </row>
    <row r="408" spans="1:8" x14ac:dyDescent="0.25">
      <c r="A408" s="12"/>
      <c r="D408" s="12"/>
      <c r="E408" s="12"/>
      <c r="F408" s="12"/>
      <c r="H408" s="12"/>
    </row>
    <row r="409" spans="1:8" x14ac:dyDescent="0.25">
      <c r="A409" s="12"/>
      <c r="D409" s="12"/>
      <c r="E409" s="12"/>
      <c r="F409" s="12"/>
      <c r="H409" s="12"/>
    </row>
    <row r="410" spans="1:8" x14ac:dyDescent="0.25">
      <c r="A410" s="12"/>
      <c r="D410" s="12"/>
      <c r="E410" s="12"/>
      <c r="F410" s="12"/>
      <c r="H410" s="12"/>
    </row>
    <row r="411" spans="1:8" x14ac:dyDescent="0.25">
      <c r="A411" s="12"/>
      <c r="D411" s="12"/>
      <c r="E411" s="12"/>
      <c r="F411" s="12"/>
      <c r="H411" s="12"/>
    </row>
    <row r="412" spans="1:8" x14ac:dyDescent="0.25">
      <c r="A412" s="12"/>
      <c r="D412" s="12"/>
      <c r="E412" s="12"/>
      <c r="F412" s="12"/>
      <c r="H412" s="12"/>
    </row>
    <row r="413" spans="1:8" x14ac:dyDescent="0.25">
      <c r="A413" s="12"/>
      <c r="D413" s="12"/>
      <c r="E413" s="12"/>
      <c r="F413" s="12"/>
      <c r="H413" s="12"/>
    </row>
    <row r="414" spans="1:8" x14ac:dyDescent="0.25">
      <c r="A414" s="12"/>
      <c r="D414" s="12"/>
      <c r="E414" s="12"/>
      <c r="F414" s="12"/>
      <c r="H414" s="12"/>
    </row>
    <row r="415" spans="1:8" x14ac:dyDescent="0.25">
      <c r="A415" s="12"/>
      <c r="D415" s="12"/>
      <c r="E415" s="12"/>
      <c r="F415" s="12"/>
      <c r="H415" s="12"/>
    </row>
    <row r="416" spans="1:8" x14ac:dyDescent="0.25">
      <c r="A416" s="12"/>
      <c r="D416" s="12"/>
      <c r="E416" s="12"/>
      <c r="F416" s="12"/>
      <c r="H416" s="12"/>
    </row>
    <row r="417" spans="1:8" x14ac:dyDescent="0.25">
      <c r="A417" s="12"/>
      <c r="D417" s="12"/>
      <c r="E417" s="12"/>
      <c r="F417" s="12"/>
      <c r="H417" s="12"/>
    </row>
    <row r="418" spans="1:8" x14ac:dyDescent="0.25">
      <c r="A418" s="12"/>
      <c r="D418" s="12"/>
      <c r="E418" s="12"/>
      <c r="F418" s="12"/>
      <c r="H418" s="12"/>
    </row>
    <row r="419" spans="1:8" x14ac:dyDescent="0.25">
      <c r="A419" s="12"/>
      <c r="D419" s="12"/>
      <c r="E419" s="12"/>
      <c r="F419" s="12"/>
      <c r="H419" s="12"/>
    </row>
    <row r="420" spans="1:8" x14ac:dyDescent="0.25">
      <c r="A420" s="12"/>
      <c r="D420" s="12"/>
      <c r="E420" s="12"/>
      <c r="F420" s="12"/>
      <c r="H420" s="12"/>
    </row>
    <row r="421" spans="1:8" x14ac:dyDescent="0.25">
      <c r="A421" s="12"/>
      <c r="D421" s="12"/>
      <c r="E421" s="12"/>
      <c r="F421" s="12"/>
      <c r="H421" s="12"/>
    </row>
    <row r="422" spans="1:8" x14ac:dyDescent="0.25">
      <c r="A422" s="12"/>
      <c r="D422" s="12"/>
      <c r="E422" s="12"/>
      <c r="F422" s="12"/>
      <c r="H422" s="12"/>
    </row>
    <row r="423" spans="1:8" x14ac:dyDescent="0.25">
      <c r="A423" s="12"/>
      <c r="D423" s="12"/>
      <c r="E423" s="12"/>
      <c r="F423" s="12"/>
      <c r="H423" s="12"/>
    </row>
    <row r="424" spans="1:8" x14ac:dyDescent="0.25">
      <c r="A424" s="12"/>
      <c r="D424" s="12"/>
      <c r="E424" s="12"/>
      <c r="F424" s="12"/>
      <c r="H424" s="12"/>
    </row>
    <row r="425" spans="1:8" x14ac:dyDescent="0.25">
      <c r="A425" s="12"/>
      <c r="D425" s="12"/>
      <c r="E425" s="12"/>
      <c r="F425" s="12"/>
      <c r="H425" s="12"/>
    </row>
    <row r="426" spans="1:8" x14ac:dyDescent="0.25">
      <c r="A426" s="12"/>
      <c r="D426" s="12"/>
      <c r="E426" s="12"/>
      <c r="F426" s="12"/>
      <c r="H426" s="12"/>
    </row>
    <row r="427" spans="1:8" x14ac:dyDescent="0.25">
      <c r="A427" s="12"/>
      <c r="D427" s="12"/>
      <c r="E427" s="12"/>
      <c r="F427" s="12"/>
      <c r="H427" s="12"/>
    </row>
    <row r="428" spans="1:8" x14ac:dyDescent="0.25">
      <c r="A428" s="12"/>
      <c r="D428" s="12"/>
      <c r="E428" s="12"/>
      <c r="F428" s="12"/>
      <c r="H428" s="12"/>
    </row>
    <row r="429" spans="1:8" x14ac:dyDescent="0.25">
      <c r="A429" s="12"/>
      <c r="D429" s="12"/>
      <c r="E429" s="12"/>
      <c r="F429" s="12"/>
      <c r="H429" s="12"/>
    </row>
    <row r="430" spans="1:8" x14ac:dyDescent="0.25">
      <c r="A430" s="12"/>
      <c r="D430" s="12"/>
      <c r="E430" s="12"/>
      <c r="F430" s="12"/>
      <c r="H430" s="12"/>
    </row>
    <row r="431" spans="1:8" x14ac:dyDescent="0.25">
      <c r="A431" s="12"/>
      <c r="D431" s="12"/>
      <c r="E431" s="12"/>
      <c r="F431" s="12"/>
      <c r="H431" s="12"/>
    </row>
    <row r="432" spans="1:8" x14ac:dyDescent="0.25">
      <c r="A432" s="12"/>
      <c r="D432" s="12"/>
      <c r="E432" s="12"/>
      <c r="F432" s="12"/>
      <c r="H432" s="12"/>
    </row>
    <row r="433" spans="1:8" x14ac:dyDescent="0.25">
      <c r="A433" s="12"/>
      <c r="D433" s="12"/>
      <c r="E433" s="12"/>
      <c r="F433" s="12"/>
      <c r="H433" s="12"/>
    </row>
    <row r="434" spans="1:8" x14ac:dyDescent="0.25">
      <c r="A434" s="12"/>
      <c r="D434" s="12"/>
      <c r="E434" s="12"/>
      <c r="F434" s="12"/>
      <c r="H434" s="12"/>
    </row>
    <row r="435" spans="1:8" x14ac:dyDescent="0.25">
      <c r="A435" s="12"/>
      <c r="D435" s="12"/>
      <c r="E435" s="12"/>
      <c r="F435" s="12"/>
      <c r="H435" s="12"/>
    </row>
    <row r="436" spans="1:8" x14ac:dyDescent="0.25">
      <c r="A436" s="12"/>
      <c r="D436" s="12"/>
      <c r="E436" s="12"/>
      <c r="F436" s="12"/>
      <c r="H436" s="12"/>
    </row>
    <row r="437" spans="1:8" x14ac:dyDescent="0.25">
      <c r="A437" s="12"/>
      <c r="D437" s="12"/>
      <c r="E437" s="12"/>
      <c r="F437" s="12"/>
      <c r="H437" s="12"/>
    </row>
    <row r="438" spans="1:8" x14ac:dyDescent="0.25">
      <c r="A438" s="12"/>
      <c r="D438" s="12"/>
      <c r="E438" s="12"/>
      <c r="F438" s="12"/>
      <c r="H438" s="12"/>
    </row>
    <row r="439" spans="1:8" x14ac:dyDescent="0.25">
      <c r="A439" s="12"/>
      <c r="D439" s="12"/>
      <c r="E439" s="12"/>
      <c r="F439" s="12"/>
      <c r="H439" s="12"/>
    </row>
    <row r="440" spans="1:8" x14ac:dyDescent="0.25">
      <c r="A440" s="12"/>
      <c r="D440" s="12"/>
      <c r="E440" s="12"/>
      <c r="F440" s="12"/>
      <c r="H440" s="12"/>
    </row>
    <row r="441" spans="1:8" x14ac:dyDescent="0.25">
      <c r="A441" s="12"/>
      <c r="D441" s="12"/>
      <c r="E441" s="12"/>
      <c r="F441" s="12"/>
      <c r="H441" s="12"/>
    </row>
    <row r="442" spans="1:8" x14ac:dyDescent="0.25">
      <c r="A442" s="12"/>
      <c r="D442" s="12"/>
      <c r="E442" s="12"/>
      <c r="F442" s="12"/>
      <c r="H442" s="12"/>
    </row>
    <row r="443" spans="1:8" x14ac:dyDescent="0.25">
      <c r="A443" s="12"/>
      <c r="D443" s="12"/>
      <c r="E443" s="12"/>
      <c r="F443" s="12"/>
      <c r="H443" s="12"/>
    </row>
    <row r="444" spans="1:8" x14ac:dyDescent="0.25">
      <c r="A444" s="12"/>
      <c r="D444" s="12"/>
      <c r="E444" s="12"/>
      <c r="F444" s="12"/>
      <c r="H444" s="12"/>
    </row>
    <row r="445" spans="1:8" x14ac:dyDescent="0.25">
      <c r="A445" s="12"/>
      <c r="D445" s="12"/>
      <c r="E445" s="12"/>
      <c r="F445" s="12"/>
      <c r="H445" s="12"/>
    </row>
    <row r="446" spans="1:8" x14ac:dyDescent="0.25">
      <c r="A446" s="12"/>
      <c r="D446" s="12"/>
      <c r="E446" s="12"/>
      <c r="F446" s="12"/>
      <c r="H446" s="12"/>
    </row>
    <row r="447" spans="1:8" x14ac:dyDescent="0.25">
      <c r="A447" s="12"/>
      <c r="D447" s="12"/>
      <c r="E447" s="12"/>
      <c r="F447" s="12"/>
      <c r="H447" s="12"/>
    </row>
    <row r="448" spans="1:8" x14ac:dyDescent="0.25">
      <c r="A448" s="12"/>
      <c r="D448" s="12"/>
      <c r="E448" s="12"/>
      <c r="F448" s="12"/>
      <c r="H448" s="12"/>
    </row>
    <row r="449" spans="1:8" x14ac:dyDescent="0.25">
      <c r="A449" s="12"/>
      <c r="D449" s="12"/>
      <c r="E449" s="12"/>
      <c r="F449" s="12"/>
      <c r="H449" s="12"/>
    </row>
    <row r="450" spans="1:8" x14ac:dyDescent="0.25">
      <c r="A450" s="12"/>
      <c r="D450" s="12"/>
      <c r="E450" s="12"/>
      <c r="F450" s="12"/>
      <c r="H450" s="12"/>
    </row>
    <row r="451" spans="1:8" x14ac:dyDescent="0.25">
      <c r="A451" s="12"/>
      <c r="D451" s="12"/>
      <c r="E451" s="12"/>
      <c r="F451" s="12"/>
      <c r="H451" s="12"/>
    </row>
    <row r="452" spans="1:8" x14ac:dyDescent="0.25">
      <c r="A452" s="12"/>
      <c r="D452" s="12"/>
      <c r="E452" s="12"/>
      <c r="F452" s="12"/>
      <c r="H452" s="12"/>
    </row>
    <row r="453" spans="1:8" x14ac:dyDescent="0.25">
      <c r="A453" s="12"/>
      <c r="D453" s="12"/>
      <c r="E453" s="12"/>
      <c r="F453" s="12"/>
      <c r="H453" s="12"/>
    </row>
    <row r="454" spans="1:8" x14ac:dyDescent="0.25">
      <c r="A454" s="12"/>
      <c r="D454" s="12"/>
      <c r="E454" s="12"/>
      <c r="F454" s="12"/>
      <c r="H454" s="12"/>
    </row>
    <row r="455" spans="1:8" x14ac:dyDescent="0.25">
      <c r="A455" s="12"/>
      <c r="D455" s="12"/>
      <c r="E455" s="12"/>
      <c r="F455" s="12"/>
      <c r="H455" s="12"/>
    </row>
    <row r="456" spans="1:8" x14ac:dyDescent="0.25">
      <c r="A456" s="12"/>
      <c r="D456" s="12"/>
      <c r="E456" s="12"/>
      <c r="F456" s="12"/>
      <c r="H456" s="12"/>
    </row>
    <row r="457" spans="1:8" x14ac:dyDescent="0.25">
      <c r="A457" s="12"/>
      <c r="D457" s="12"/>
      <c r="E457" s="12"/>
      <c r="F457" s="12"/>
      <c r="H457" s="12"/>
    </row>
    <row r="458" spans="1:8" x14ac:dyDescent="0.25">
      <c r="A458" s="12"/>
      <c r="D458" s="12"/>
      <c r="E458" s="12"/>
      <c r="F458" s="12"/>
      <c r="H458" s="12"/>
    </row>
    <row r="459" spans="1:8" x14ac:dyDescent="0.25">
      <c r="A459" s="12"/>
      <c r="D459" s="12"/>
      <c r="E459" s="12"/>
      <c r="F459" s="12"/>
      <c r="H459" s="12"/>
    </row>
    <row r="460" spans="1:8" x14ac:dyDescent="0.25">
      <c r="A460" s="12"/>
      <c r="D460" s="12"/>
      <c r="E460" s="12"/>
      <c r="F460" s="12"/>
      <c r="H460" s="12"/>
    </row>
    <row r="461" spans="1:8" x14ac:dyDescent="0.25">
      <c r="A461" s="12"/>
      <c r="D461" s="12"/>
      <c r="E461" s="12"/>
      <c r="F461" s="12"/>
      <c r="H461" s="12"/>
    </row>
    <row r="462" spans="1:8" x14ac:dyDescent="0.25">
      <c r="A462" s="12"/>
      <c r="D462" s="12"/>
      <c r="E462" s="12"/>
      <c r="F462" s="12"/>
      <c r="H462" s="12"/>
    </row>
    <row r="463" spans="1:8" x14ac:dyDescent="0.25">
      <c r="A463" s="12"/>
      <c r="D463" s="12"/>
      <c r="E463" s="12"/>
      <c r="F463" s="12"/>
      <c r="H463" s="12"/>
    </row>
    <row r="464" spans="1:8" x14ac:dyDescent="0.25">
      <c r="A464" s="12"/>
      <c r="D464" s="12"/>
      <c r="E464" s="12"/>
      <c r="F464" s="12"/>
      <c r="H464" s="12"/>
    </row>
    <row r="465" spans="1:8" x14ac:dyDescent="0.25">
      <c r="A465" s="12"/>
      <c r="D465" s="12"/>
      <c r="E465" s="12"/>
      <c r="F465" s="12"/>
      <c r="H465" s="12"/>
    </row>
    <row r="466" spans="1:8" x14ac:dyDescent="0.25">
      <c r="A466" s="12"/>
      <c r="D466" s="12"/>
      <c r="E466" s="12"/>
      <c r="F466" s="12"/>
      <c r="H466" s="12"/>
    </row>
    <row r="467" spans="1:8" x14ac:dyDescent="0.25">
      <c r="A467" s="12"/>
      <c r="D467" s="12"/>
      <c r="E467" s="12"/>
      <c r="F467" s="12"/>
      <c r="H467" s="12"/>
    </row>
    <row r="468" spans="1:8" x14ac:dyDescent="0.25">
      <c r="A468" s="12"/>
      <c r="D468" s="12"/>
      <c r="E468" s="12"/>
      <c r="F468" s="12"/>
      <c r="H468" s="12"/>
    </row>
    <row r="469" spans="1:8" x14ac:dyDescent="0.25">
      <c r="A469" s="12"/>
      <c r="D469" s="12"/>
      <c r="E469" s="12"/>
      <c r="F469" s="12"/>
      <c r="H469" s="12"/>
    </row>
    <row r="470" spans="1:8" x14ac:dyDescent="0.25">
      <c r="A470" s="12"/>
      <c r="D470" s="12"/>
      <c r="E470" s="12"/>
      <c r="F470" s="12"/>
      <c r="H470" s="12"/>
    </row>
    <row r="471" spans="1:8" x14ac:dyDescent="0.25">
      <c r="A471" s="12"/>
      <c r="D471" s="12"/>
      <c r="E471" s="12"/>
      <c r="F471" s="12"/>
      <c r="H471" s="12"/>
    </row>
    <row r="472" spans="1:8" x14ac:dyDescent="0.25">
      <c r="A472" s="12"/>
      <c r="D472" s="12"/>
      <c r="E472" s="12"/>
      <c r="F472" s="12"/>
      <c r="H472" s="12"/>
    </row>
    <row r="473" spans="1:8" x14ac:dyDescent="0.25">
      <c r="A473" s="12"/>
      <c r="D473" s="12"/>
      <c r="E473" s="12"/>
      <c r="F473" s="12"/>
      <c r="H473" s="12"/>
    </row>
    <row r="474" spans="1:8" x14ac:dyDescent="0.25">
      <c r="A474" s="12"/>
      <c r="D474" s="12"/>
      <c r="E474" s="12"/>
      <c r="F474" s="12"/>
      <c r="H474" s="12"/>
    </row>
    <row r="475" spans="1:8" x14ac:dyDescent="0.25">
      <c r="A475" s="12"/>
      <c r="D475" s="12"/>
      <c r="E475" s="12"/>
      <c r="F475" s="12"/>
      <c r="H475" s="12"/>
    </row>
    <row r="476" spans="1:8" x14ac:dyDescent="0.25">
      <c r="A476" s="12"/>
      <c r="D476" s="12"/>
      <c r="E476" s="12"/>
      <c r="F476" s="12"/>
      <c r="H476" s="12"/>
    </row>
    <row r="477" spans="1:8" x14ac:dyDescent="0.25">
      <c r="A477" s="12"/>
      <c r="D477" s="12"/>
      <c r="E477" s="12"/>
      <c r="F477" s="12"/>
      <c r="H477" s="12"/>
    </row>
    <row r="478" spans="1:8" x14ac:dyDescent="0.25">
      <c r="A478" s="12"/>
      <c r="D478" s="12"/>
      <c r="E478" s="12"/>
      <c r="F478" s="12"/>
      <c r="H478" s="12"/>
    </row>
    <row r="479" spans="1:8" x14ac:dyDescent="0.25">
      <c r="A479" s="12"/>
      <c r="D479" s="12"/>
      <c r="E479" s="12"/>
      <c r="F479" s="12"/>
      <c r="H479" s="12"/>
    </row>
    <row r="480" spans="1:8" x14ac:dyDescent="0.25">
      <c r="A480" s="12"/>
      <c r="D480" s="12"/>
      <c r="E480" s="12"/>
      <c r="F480" s="12"/>
      <c r="H480" s="12"/>
    </row>
    <row r="481" spans="1:8" x14ac:dyDescent="0.25">
      <c r="A481" s="12"/>
      <c r="D481" s="12"/>
      <c r="E481" s="12"/>
      <c r="F481" s="12"/>
      <c r="H481" s="12"/>
    </row>
    <row r="482" spans="1:8" x14ac:dyDescent="0.25">
      <c r="A482" s="12"/>
      <c r="D482" s="12"/>
      <c r="E482" s="12"/>
      <c r="F482" s="12"/>
      <c r="H482" s="12"/>
    </row>
    <row r="483" spans="1:8" x14ac:dyDescent="0.25">
      <c r="A483" s="12"/>
      <c r="D483" s="12"/>
      <c r="E483" s="12"/>
      <c r="F483" s="12"/>
      <c r="H483" s="12"/>
    </row>
    <row r="484" spans="1:8" x14ac:dyDescent="0.25">
      <c r="A484" s="12"/>
      <c r="D484" s="12"/>
      <c r="E484" s="12"/>
      <c r="F484" s="12"/>
      <c r="H484" s="12"/>
    </row>
    <row r="485" spans="1:8" x14ac:dyDescent="0.25">
      <c r="A485" s="12"/>
      <c r="D485" s="12"/>
      <c r="E485" s="12"/>
      <c r="F485" s="12"/>
      <c r="H485" s="12"/>
    </row>
    <row r="486" spans="1:8" x14ac:dyDescent="0.25">
      <c r="A486" s="12"/>
      <c r="D486" s="12"/>
      <c r="E486" s="12"/>
      <c r="F486" s="12"/>
      <c r="H486" s="12"/>
    </row>
    <row r="487" spans="1:8" x14ac:dyDescent="0.25">
      <c r="A487" s="12"/>
      <c r="D487" s="12"/>
      <c r="E487" s="12"/>
      <c r="F487" s="12"/>
      <c r="H487" s="12"/>
    </row>
    <row r="488" spans="1:8" x14ac:dyDescent="0.25">
      <c r="A488" s="12"/>
      <c r="D488" s="12"/>
      <c r="E488" s="12"/>
      <c r="F488" s="12"/>
      <c r="H488" s="12"/>
    </row>
    <row r="489" spans="1:8" x14ac:dyDescent="0.25">
      <c r="A489" s="12"/>
      <c r="D489" s="12"/>
      <c r="E489" s="12"/>
      <c r="F489" s="12"/>
      <c r="H489" s="12"/>
    </row>
    <row r="490" spans="1:8" x14ac:dyDescent="0.25">
      <c r="A490" s="12"/>
      <c r="D490" s="12"/>
      <c r="E490" s="12"/>
      <c r="F490" s="12"/>
      <c r="H490" s="12"/>
    </row>
    <row r="491" spans="1:8" x14ac:dyDescent="0.25">
      <c r="A491" s="12"/>
      <c r="D491" s="12"/>
      <c r="E491" s="12"/>
      <c r="F491" s="12"/>
      <c r="H491" s="12"/>
    </row>
    <row r="492" spans="1:8" x14ac:dyDescent="0.25">
      <c r="A492" s="12"/>
      <c r="D492" s="12"/>
      <c r="E492" s="12"/>
      <c r="F492" s="12"/>
      <c r="H492" s="12"/>
    </row>
    <row r="493" spans="1:8" x14ac:dyDescent="0.25">
      <c r="A493" s="12"/>
      <c r="D493" s="12"/>
      <c r="E493" s="12"/>
      <c r="F493" s="12"/>
      <c r="H493" s="12"/>
    </row>
    <row r="494" spans="1:8" x14ac:dyDescent="0.25">
      <c r="A494" s="12"/>
      <c r="D494" s="12"/>
      <c r="E494" s="12"/>
      <c r="F494" s="12"/>
      <c r="H494" s="12"/>
    </row>
    <row r="495" spans="1:8" x14ac:dyDescent="0.25">
      <c r="A495" s="12"/>
      <c r="D495" s="12"/>
      <c r="E495" s="12"/>
      <c r="F495" s="12"/>
      <c r="H495" s="12"/>
    </row>
    <row r="496" spans="1:8" x14ac:dyDescent="0.25">
      <c r="A496" s="12"/>
      <c r="D496" s="12"/>
      <c r="E496" s="12"/>
      <c r="F496" s="12"/>
      <c r="H496" s="12"/>
    </row>
    <row r="497" spans="1:8" x14ac:dyDescent="0.25">
      <c r="A497" s="12"/>
      <c r="D497" s="12"/>
      <c r="E497" s="12"/>
      <c r="F497" s="12"/>
      <c r="H497" s="12"/>
    </row>
    <row r="498" spans="1:8" x14ac:dyDescent="0.25">
      <c r="A498" s="12"/>
      <c r="D498" s="12"/>
      <c r="E498" s="12"/>
      <c r="F498" s="12"/>
      <c r="H498" s="12"/>
    </row>
    <row r="499" spans="1:8" x14ac:dyDescent="0.25">
      <c r="A499" s="12"/>
      <c r="D499" s="12"/>
      <c r="E499" s="12"/>
      <c r="F499" s="12"/>
      <c r="H499" s="12"/>
    </row>
    <row r="500" spans="1:8" x14ac:dyDescent="0.25">
      <c r="A500" s="12"/>
      <c r="D500" s="12"/>
      <c r="E500" s="12"/>
      <c r="F500" s="12"/>
      <c r="H500" s="12"/>
    </row>
    <row r="501" spans="1:8" x14ac:dyDescent="0.25">
      <c r="A501" s="12"/>
      <c r="D501" s="12"/>
      <c r="E501" s="12"/>
      <c r="F501" s="12"/>
      <c r="H501" s="12"/>
    </row>
    <row r="502" spans="1:8" x14ac:dyDescent="0.25">
      <c r="A502" s="12"/>
      <c r="D502" s="12"/>
      <c r="E502" s="12"/>
      <c r="F502" s="12"/>
      <c r="H502" s="12"/>
    </row>
    <row r="503" spans="1:8" x14ac:dyDescent="0.25">
      <c r="A503" s="12"/>
      <c r="D503" s="12"/>
      <c r="E503" s="12"/>
      <c r="F503" s="12"/>
      <c r="H503" s="12"/>
    </row>
    <row r="504" spans="1:8" x14ac:dyDescent="0.25">
      <c r="A504" s="12"/>
      <c r="D504" s="12"/>
      <c r="E504" s="12"/>
      <c r="F504" s="12"/>
      <c r="H504" s="12"/>
    </row>
    <row r="505" spans="1:8" x14ac:dyDescent="0.25">
      <c r="A505" s="12"/>
      <c r="D505" s="12"/>
      <c r="E505" s="12"/>
      <c r="F505" s="12"/>
      <c r="H505" s="12"/>
    </row>
    <row r="506" spans="1:8" x14ac:dyDescent="0.25">
      <c r="A506" s="12"/>
      <c r="D506" s="12"/>
      <c r="E506" s="12"/>
      <c r="F506" s="12"/>
      <c r="H506" s="12"/>
    </row>
    <row r="507" spans="1:8" x14ac:dyDescent="0.25">
      <c r="A507" s="12"/>
      <c r="D507" s="12"/>
      <c r="E507" s="12"/>
      <c r="F507" s="12"/>
      <c r="H507" s="12"/>
    </row>
    <row r="508" spans="1:8" x14ac:dyDescent="0.25">
      <c r="A508" s="12"/>
      <c r="D508" s="12"/>
      <c r="E508" s="12"/>
      <c r="F508" s="12"/>
      <c r="H508" s="12"/>
    </row>
    <row r="509" spans="1:8" x14ac:dyDescent="0.25">
      <c r="A509" s="12"/>
      <c r="D509" s="12"/>
      <c r="E509" s="12"/>
      <c r="F509" s="12"/>
      <c r="H509" s="12"/>
    </row>
    <row r="510" spans="1:8" x14ac:dyDescent="0.25">
      <c r="A510" s="12"/>
      <c r="D510" s="12"/>
      <c r="E510" s="12"/>
      <c r="F510" s="12"/>
      <c r="H510" s="12"/>
    </row>
    <row r="511" spans="1:8" x14ac:dyDescent="0.25">
      <c r="A511" s="12"/>
      <c r="D511" s="12"/>
      <c r="E511" s="12"/>
      <c r="F511" s="12"/>
      <c r="H511" s="12"/>
    </row>
    <row r="512" spans="1:8" x14ac:dyDescent="0.25">
      <c r="A512" s="12"/>
      <c r="D512" s="12"/>
      <c r="E512" s="12"/>
      <c r="F512" s="12"/>
      <c r="H512" s="12"/>
    </row>
    <row r="513" spans="1:8" x14ac:dyDescent="0.25">
      <c r="A513" s="12"/>
      <c r="D513" s="12"/>
      <c r="E513" s="12"/>
      <c r="F513" s="12"/>
      <c r="H513" s="12"/>
    </row>
    <row r="514" spans="1:8" x14ac:dyDescent="0.25">
      <c r="A514" s="12"/>
      <c r="D514" s="12"/>
      <c r="E514" s="12"/>
      <c r="F514" s="12"/>
      <c r="H514" s="12"/>
    </row>
    <row r="515" spans="1:8" x14ac:dyDescent="0.25">
      <c r="A515" s="12"/>
      <c r="D515" s="12"/>
      <c r="E515" s="12"/>
      <c r="F515" s="12"/>
      <c r="H515" s="12"/>
    </row>
    <row r="516" spans="1:8" x14ac:dyDescent="0.25">
      <c r="A516" s="12"/>
      <c r="D516" s="12"/>
      <c r="E516" s="12"/>
      <c r="F516" s="12"/>
      <c r="H516" s="12"/>
    </row>
    <row r="517" spans="1:8" x14ac:dyDescent="0.25">
      <c r="A517" s="12"/>
      <c r="D517" s="12"/>
      <c r="E517" s="12"/>
      <c r="F517" s="12"/>
      <c r="H517" s="12"/>
    </row>
    <row r="518" spans="1:8" x14ac:dyDescent="0.25">
      <c r="A518" s="12"/>
      <c r="D518" s="12"/>
      <c r="E518" s="12"/>
      <c r="F518" s="12"/>
      <c r="H518" s="12"/>
    </row>
    <row r="519" spans="1:8" x14ac:dyDescent="0.25">
      <c r="A519" s="12"/>
      <c r="D519" s="12"/>
      <c r="E519" s="12"/>
      <c r="F519" s="12"/>
      <c r="H519" s="12"/>
    </row>
    <row r="520" spans="1:8" x14ac:dyDescent="0.25">
      <c r="A520" s="12"/>
      <c r="D520" s="12"/>
      <c r="E520" s="12"/>
      <c r="F520" s="12"/>
      <c r="H520" s="12"/>
    </row>
    <row r="521" spans="1:8" x14ac:dyDescent="0.25">
      <c r="A521" s="12"/>
      <c r="D521" s="12"/>
      <c r="E521" s="12"/>
      <c r="F521" s="12"/>
      <c r="H521" s="12"/>
    </row>
    <row r="522" spans="1:8" x14ac:dyDescent="0.25">
      <c r="A522" s="12"/>
      <c r="D522" s="12"/>
      <c r="E522" s="12"/>
      <c r="F522" s="12"/>
      <c r="H522" s="12"/>
    </row>
    <row r="523" spans="1:8" x14ac:dyDescent="0.25">
      <c r="A523" s="12"/>
      <c r="D523" s="12"/>
      <c r="E523" s="12"/>
      <c r="F523" s="12"/>
      <c r="H523" s="12"/>
    </row>
    <row r="524" spans="1:8" x14ac:dyDescent="0.25">
      <c r="A524" s="12"/>
      <c r="D524" s="12"/>
      <c r="E524" s="12"/>
      <c r="F524" s="12"/>
      <c r="H524" s="12"/>
    </row>
    <row r="525" spans="1:8" x14ac:dyDescent="0.25">
      <c r="A525" s="12"/>
      <c r="D525" s="12"/>
      <c r="E525" s="12"/>
      <c r="F525" s="12"/>
      <c r="H525" s="12"/>
    </row>
    <row r="526" spans="1:8" x14ac:dyDescent="0.25">
      <c r="A526" s="12"/>
      <c r="D526" s="12"/>
      <c r="E526" s="12"/>
      <c r="F526" s="12"/>
      <c r="H526" s="12"/>
    </row>
    <row r="527" spans="1:8" x14ac:dyDescent="0.25">
      <c r="A527" s="12"/>
      <c r="D527" s="12"/>
      <c r="E527" s="12"/>
      <c r="F527" s="12"/>
      <c r="H527" s="12"/>
    </row>
    <row r="528" spans="1:8" x14ac:dyDescent="0.25">
      <c r="A528" s="12"/>
      <c r="D528" s="12"/>
      <c r="E528" s="12"/>
      <c r="F528" s="12"/>
      <c r="H528" s="12"/>
    </row>
    <row r="529" spans="1:8" x14ac:dyDescent="0.25">
      <c r="A529" s="12"/>
      <c r="D529" s="12"/>
      <c r="E529" s="12"/>
      <c r="F529" s="12"/>
      <c r="H529" s="12"/>
    </row>
    <row r="530" spans="1:8" x14ac:dyDescent="0.25">
      <c r="A530" s="12"/>
      <c r="D530" s="12"/>
      <c r="E530" s="12"/>
      <c r="F530" s="12"/>
      <c r="H530" s="12"/>
    </row>
    <row r="531" spans="1:8" x14ac:dyDescent="0.25">
      <c r="A531" s="12"/>
      <c r="D531" s="12"/>
      <c r="E531" s="12"/>
      <c r="F531" s="12"/>
      <c r="H531" s="12"/>
    </row>
    <row r="532" spans="1:8" x14ac:dyDescent="0.25">
      <c r="A532" s="12"/>
      <c r="D532" s="12"/>
      <c r="E532" s="12"/>
      <c r="F532" s="12"/>
      <c r="H532" s="12"/>
    </row>
    <row r="533" spans="1:8" x14ac:dyDescent="0.25">
      <c r="A533" s="12"/>
      <c r="D533" s="12"/>
      <c r="E533" s="12"/>
      <c r="F533" s="12"/>
      <c r="H533" s="12"/>
    </row>
    <row r="534" spans="1:8" x14ac:dyDescent="0.25">
      <c r="A534" s="12"/>
      <c r="D534" s="12"/>
      <c r="E534" s="12"/>
      <c r="F534" s="12"/>
      <c r="H534" s="12"/>
    </row>
    <row r="535" spans="1:8" x14ac:dyDescent="0.25">
      <c r="A535" s="12"/>
      <c r="D535" s="12"/>
      <c r="E535" s="12"/>
      <c r="F535" s="12"/>
      <c r="H535" s="12"/>
    </row>
    <row r="536" spans="1:8" x14ac:dyDescent="0.25">
      <c r="A536" s="12"/>
      <c r="D536" s="12"/>
      <c r="E536" s="12"/>
      <c r="F536" s="12"/>
      <c r="H536" s="12"/>
    </row>
    <row r="537" spans="1:8" x14ac:dyDescent="0.25">
      <c r="A537" s="12"/>
      <c r="D537" s="12"/>
      <c r="E537" s="12"/>
      <c r="F537" s="12"/>
      <c r="H537" s="12"/>
    </row>
    <row r="538" spans="1:8" x14ac:dyDescent="0.25">
      <c r="A538" s="12"/>
      <c r="D538" s="12"/>
      <c r="E538" s="12"/>
      <c r="F538" s="12"/>
      <c r="H538" s="12"/>
    </row>
    <row r="539" spans="1:8" x14ac:dyDescent="0.25">
      <c r="A539" s="12"/>
      <c r="D539" s="12"/>
      <c r="E539" s="12"/>
      <c r="F539" s="12"/>
      <c r="H539" s="12"/>
    </row>
    <row r="540" spans="1:8" x14ac:dyDescent="0.25">
      <c r="A540" s="12"/>
      <c r="D540" s="12"/>
      <c r="E540" s="12"/>
      <c r="F540" s="12"/>
      <c r="H540" s="12"/>
    </row>
    <row r="541" spans="1:8" x14ac:dyDescent="0.25">
      <c r="A541" s="12"/>
      <c r="D541" s="12"/>
      <c r="E541" s="12"/>
      <c r="F541" s="12"/>
      <c r="H541" s="12"/>
    </row>
    <row r="542" spans="1:8" x14ac:dyDescent="0.25">
      <c r="A542" s="12"/>
      <c r="D542" s="12"/>
      <c r="E542" s="12"/>
      <c r="F542" s="12"/>
      <c r="H542" s="12"/>
    </row>
    <row r="543" spans="1:8" x14ac:dyDescent="0.25">
      <c r="A543" s="12"/>
      <c r="D543" s="12"/>
      <c r="E543" s="12"/>
      <c r="F543" s="12"/>
      <c r="H543" s="12"/>
    </row>
    <row r="544" spans="1:8" x14ac:dyDescent="0.25">
      <c r="A544" s="12"/>
      <c r="D544" s="12"/>
      <c r="E544" s="12"/>
      <c r="F544" s="12"/>
      <c r="H544" s="12"/>
    </row>
    <row r="545" spans="1:8" x14ac:dyDescent="0.25">
      <c r="A545" s="12"/>
      <c r="D545" s="12"/>
      <c r="E545" s="12"/>
      <c r="F545" s="12"/>
      <c r="H545" s="12"/>
    </row>
    <row r="546" spans="1:8" x14ac:dyDescent="0.25">
      <c r="A546" s="12"/>
      <c r="D546" s="12"/>
      <c r="E546" s="12"/>
      <c r="F546" s="12"/>
      <c r="H546" s="12"/>
    </row>
    <row r="547" spans="1:8" x14ac:dyDescent="0.25">
      <c r="A547" s="12"/>
      <c r="D547" s="12"/>
      <c r="E547" s="12"/>
      <c r="F547" s="12"/>
      <c r="H547" s="12"/>
    </row>
    <row r="548" spans="1:8" x14ac:dyDescent="0.25">
      <c r="A548" s="12"/>
      <c r="D548" s="12"/>
      <c r="E548" s="12"/>
      <c r="F548" s="12"/>
      <c r="H548" s="12"/>
    </row>
    <row r="549" spans="1:8" x14ac:dyDescent="0.25">
      <c r="A549" s="12"/>
      <c r="D549" s="12"/>
      <c r="E549" s="12"/>
      <c r="F549" s="12"/>
      <c r="H549" s="12"/>
    </row>
    <row r="550" spans="1:8" x14ac:dyDescent="0.25">
      <c r="A550" s="12"/>
      <c r="D550" s="12"/>
      <c r="E550" s="12"/>
      <c r="F550" s="12"/>
      <c r="H550" s="12"/>
    </row>
    <row r="551" spans="1:8" x14ac:dyDescent="0.25">
      <c r="A551" s="12"/>
      <c r="D551" s="12"/>
      <c r="E551" s="12"/>
      <c r="F551" s="12"/>
      <c r="H551" s="12"/>
    </row>
    <row r="552" spans="1:8" x14ac:dyDescent="0.25">
      <c r="A552" s="12"/>
      <c r="D552" s="12"/>
      <c r="E552" s="12"/>
      <c r="F552" s="12"/>
      <c r="H552" s="12"/>
    </row>
    <row r="553" spans="1:8" x14ac:dyDescent="0.25">
      <c r="A553" s="12"/>
      <c r="D553" s="12"/>
      <c r="E553" s="12"/>
      <c r="F553" s="12"/>
      <c r="H553" s="12"/>
    </row>
    <row r="554" spans="1:8" x14ac:dyDescent="0.25">
      <c r="A554" s="12"/>
      <c r="D554" s="12"/>
      <c r="E554" s="12"/>
      <c r="F554" s="12"/>
      <c r="H554" s="12"/>
    </row>
    <row r="555" spans="1:8" x14ac:dyDescent="0.25">
      <c r="A555" s="12"/>
      <c r="D555" s="12"/>
      <c r="E555" s="12"/>
      <c r="F555" s="12"/>
      <c r="H555" s="12"/>
    </row>
    <row r="556" spans="1:8" x14ac:dyDescent="0.25">
      <c r="A556" s="12"/>
      <c r="D556" s="12"/>
      <c r="E556" s="12"/>
      <c r="F556" s="12"/>
      <c r="H556" s="12"/>
    </row>
    <row r="557" spans="1:8" x14ac:dyDescent="0.25">
      <c r="A557" s="12"/>
      <c r="D557" s="12"/>
      <c r="E557" s="12"/>
      <c r="F557" s="12"/>
      <c r="H557" s="12"/>
    </row>
    <row r="558" spans="1:8" x14ac:dyDescent="0.25">
      <c r="A558" s="12"/>
      <c r="D558" s="12"/>
      <c r="E558" s="12"/>
      <c r="F558" s="12"/>
      <c r="H558" s="12"/>
    </row>
    <row r="559" spans="1:8" x14ac:dyDescent="0.25">
      <c r="A559" s="12"/>
      <c r="D559" s="12"/>
      <c r="E559" s="12"/>
      <c r="F559" s="12"/>
      <c r="H559" s="12"/>
    </row>
    <row r="560" spans="1:8" x14ac:dyDescent="0.25">
      <c r="A560" s="12"/>
      <c r="D560" s="12"/>
      <c r="E560" s="12"/>
      <c r="F560" s="12"/>
      <c r="H560" s="12"/>
    </row>
    <row r="561" spans="1:8" x14ac:dyDescent="0.25">
      <c r="A561" s="12"/>
      <c r="D561" s="12"/>
      <c r="E561" s="12"/>
      <c r="F561" s="12"/>
      <c r="H561" s="12"/>
    </row>
    <row r="562" spans="1:8" x14ac:dyDescent="0.25">
      <c r="A562" s="12"/>
      <c r="D562" s="12"/>
      <c r="E562" s="12"/>
      <c r="F562" s="12"/>
      <c r="H562" s="12"/>
    </row>
    <row r="563" spans="1:8" x14ac:dyDescent="0.25">
      <c r="A563" s="12"/>
      <c r="D563" s="12"/>
      <c r="E563" s="12"/>
      <c r="F563" s="12"/>
      <c r="H563" s="12"/>
    </row>
    <row r="564" spans="1:8" x14ac:dyDescent="0.25">
      <c r="A564" s="12"/>
      <c r="D564" s="12"/>
      <c r="E564" s="12"/>
      <c r="F564" s="12"/>
      <c r="H564" s="12"/>
    </row>
    <row r="565" spans="1:8" x14ac:dyDescent="0.25">
      <c r="A565" s="12"/>
      <c r="D565" s="12"/>
      <c r="E565" s="12"/>
      <c r="F565" s="12"/>
      <c r="H565" s="12"/>
    </row>
    <row r="566" spans="1:8" x14ac:dyDescent="0.25">
      <c r="A566" s="12"/>
      <c r="D566" s="12"/>
      <c r="E566" s="12"/>
      <c r="F566" s="12"/>
      <c r="H566" s="12"/>
    </row>
    <row r="567" spans="1:8" x14ac:dyDescent="0.25">
      <c r="A567" s="12"/>
      <c r="D567" s="12"/>
      <c r="E567" s="12"/>
      <c r="F567" s="12"/>
      <c r="H567" s="12"/>
    </row>
    <row r="568" spans="1:8" x14ac:dyDescent="0.25">
      <c r="A568" s="12"/>
      <c r="D568" s="12"/>
      <c r="E568" s="12"/>
      <c r="F568" s="12"/>
      <c r="H568" s="12"/>
    </row>
    <row r="569" spans="1:8" x14ac:dyDescent="0.25">
      <c r="A569" s="12"/>
      <c r="D569" s="12"/>
      <c r="E569" s="12"/>
      <c r="F569" s="12"/>
      <c r="H569" s="12"/>
    </row>
    <row r="570" spans="1:8" x14ac:dyDescent="0.25">
      <c r="A570" s="12"/>
      <c r="D570" s="12"/>
      <c r="E570" s="12"/>
      <c r="F570" s="12"/>
      <c r="H570" s="12"/>
    </row>
    <row r="571" spans="1:8" x14ac:dyDescent="0.25">
      <c r="A571" s="12"/>
      <c r="D571" s="12"/>
      <c r="E571" s="12"/>
      <c r="F571" s="12"/>
      <c r="H571" s="12"/>
    </row>
    <row r="572" spans="1:8" x14ac:dyDescent="0.25">
      <c r="A572" s="12"/>
      <c r="D572" s="12"/>
      <c r="E572" s="12"/>
      <c r="F572" s="12"/>
      <c r="H572" s="12"/>
    </row>
    <row r="573" spans="1:8" x14ac:dyDescent="0.25">
      <c r="A573" s="12"/>
      <c r="D573" s="12"/>
      <c r="E573" s="12"/>
      <c r="F573" s="12"/>
      <c r="H573" s="12"/>
    </row>
    <row r="574" spans="1:8" x14ac:dyDescent="0.25">
      <c r="A574" s="12"/>
      <c r="D574" s="12"/>
      <c r="E574" s="12"/>
      <c r="F574" s="12"/>
      <c r="H574" s="12"/>
    </row>
    <row r="575" spans="1:8" x14ac:dyDescent="0.25">
      <c r="A575" s="12"/>
      <c r="D575" s="12"/>
      <c r="E575" s="12"/>
      <c r="F575" s="12"/>
      <c r="H575" s="12"/>
    </row>
    <row r="576" spans="1:8" x14ac:dyDescent="0.25">
      <c r="A576" s="12"/>
      <c r="D576" s="12"/>
      <c r="E576" s="12"/>
      <c r="F576" s="12"/>
      <c r="H576" s="12"/>
    </row>
    <row r="577" spans="1:8" x14ac:dyDescent="0.25">
      <c r="A577" s="12"/>
      <c r="D577" s="12"/>
      <c r="E577" s="12"/>
      <c r="F577" s="12"/>
      <c r="H577" s="12"/>
    </row>
    <row r="578" spans="1:8" x14ac:dyDescent="0.25">
      <c r="A578" s="12"/>
      <c r="D578" s="12"/>
      <c r="E578" s="12"/>
      <c r="F578" s="12"/>
      <c r="H578" s="12"/>
    </row>
    <row r="579" spans="1:8" x14ac:dyDescent="0.25">
      <c r="A579" s="12"/>
      <c r="D579" s="12"/>
      <c r="E579" s="12"/>
      <c r="F579" s="12"/>
      <c r="H579" s="12"/>
    </row>
    <row r="580" spans="1:8" x14ac:dyDescent="0.25">
      <c r="A580" s="12"/>
      <c r="D580" s="12"/>
      <c r="E580" s="12"/>
      <c r="F580" s="12"/>
      <c r="H580" s="12"/>
    </row>
    <row r="581" spans="1:8" x14ac:dyDescent="0.25">
      <c r="A581" s="12"/>
      <c r="D581" s="12"/>
      <c r="E581" s="12"/>
      <c r="F581" s="12"/>
      <c r="H581" s="12"/>
    </row>
    <row r="582" spans="1:8" x14ac:dyDescent="0.25">
      <c r="A582" s="12"/>
      <c r="D582" s="12"/>
      <c r="E582" s="12"/>
      <c r="F582" s="12"/>
      <c r="H582" s="12"/>
    </row>
    <row r="583" spans="1:8" x14ac:dyDescent="0.25">
      <c r="A583" s="12"/>
      <c r="D583" s="12"/>
      <c r="E583" s="12"/>
      <c r="F583" s="12"/>
      <c r="H583" s="12"/>
    </row>
    <row r="584" spans="1:8" x14ac:dyDescent="0.25">
      <c r="A584" s="12"/>
      <c r="D584" s="12"/>
      <c r="E584" s="12"/>
      <c r="F584" s="12"/>
      <c r="H584" s="12"/>
    </row>
    <row r="585" spans="1:8" x14ac:dyDescent="0.25">
      <c r="A585" s="12"/>
      <c r="D585" s="12"/>
      <c r="E585" s="12"/>
      <c r="F585" s="12"/>
      <c r="H585" s="12"/>
    </row>
    <row r="586" spans="1:8" x14ac:dyDescent="0.25">
      <c r="A586" s="12"/>
      <c r="D586" s="12"/>
      <c r="E586" s="12"/>
      <c r="F586" s="12"/>
      <c r="H586" s="12"/>
    </row>
    <row r="587" spans="1:8" x14ac:dyDescent="0.25">
      <c r="A587" s="12"/>
      <c r="D587" s="12"/>
      <c r="E587" s="12"/>
      <c r="F587" s="12"/>
      <c r="H587" s="12"/>
    </row>
    <row r="588" spans="1:8" x14ac:dyDescent="0.25">
      <c r="A588" s="12"/>
      <c r="D588" s="12"/>
      <c r="E588" s="12"/>
      <c r="F588" s="12"/>
      <c r="H588" s="12"/>
    </row>
    <row r="589" spans="1:8" x14ac:dyDescent="0.25">
      <c r="A589" s="12"/>
      <c r="D589" s="12"/>
      <c r="E589" s="12"/>
      <c r="F589" s="12"/>
      <c r="H589" s="12"/>
    </row>
    <row r="590" spans="1:8" x14ac:dyDescent="0.25">
      <c r="A590" s="12"/>
      <c r="D590" s="12"/>
      <c r="E590" s="12"/>
      <c r="F590" s="12"/>
      <c r="H590" s="12"/>
    </row>
    <row r="591" spans="1:8" x14ac:dyDescent="0.25">
      <c r="A591" s="12"/>
      <c r="D591" s="12"/>
      <c r="E591" s="12"/>
      <c r="F591" s="12"/>
      <c r="H591" s="12"/>
    </row>
    <row r="592" spans="1:8" x14ac:dyDescent="0.25">
      <c r="A592" s="12"/>
      <c r="D592" s="12"/>
      <c r="E592" s="12"/>
      <c r="F592" s="12"/>
      <c r="H592" s="12"/>
    </row>
    <row r="593" spans="1:8" x14ac:dyDescent="0.25">
      <c r="A593" s="12"/>
      <c r="D593" s="12"/>
      <c r="E593" s="12"/>
      <c r="F593" s="12"/>
      <c r="H593" s="12"/>
    </row>
    <row r="594" spans="1:8" x14ac:dyDescent="0.25">
      <c r="A594" s="12"/>
      <c r="D594" s="12"/>
      <c r="E594" s="12"/>
      <c r="F594" s="12"/>
      <c r="H594" s="12"/>
    </row>
    <row r="595" spans="1:8" x14ac:dyDescent="0.25">
      <c r="A595" s="12"/>
      <c r="D595" s="12"/>
      <c r="E595" s="12"/>
      <c r="F595" s="12"/>
      <c r="H595" s="12"/>
    </row>
    <row r="596" spans="1:8" x14ac:dyDescent="0.25">
      <c r="A596" s="12"/>
      <c r="D596" s="12"/>
      <c r="E596" s="12"/>
      <c r="F596" s="12"/>
      <c r="H596" s="12"/>
    </row>
    <row r="597" spans="1:8" x14ac:dyDescent="0.25">
      <c r="A597" s="12"/>
      <c r="D597" s="12"/>
      <c r="E597" s="12"/>
      <c r="F597" s="12"/>
      <c r="H597" s="12"/>
    </row>
    <row r="598" spans="1:8" x14ac:dyDescent="0.25">
      <c r="A598" s="12"/>
      <c r="D598" s="12"/>
      <c r="E598" s="12"/>
      <c r="F598" s="12"/>
      <c r="H598" s="12"/>
    </row>
    <row r="599" spans="1:8" x14ac:dyDescent="0.25">
      <c r="A599" s="12"/>
      <c r="D599" s="12"/>
      <c r="E599" s="12"/>
      <c r="F599" s="12"/>
      <c r="H599" s="12"/>
    </row>
    <row r="600" spans="1:8" x14ac:dyDescent="0.25">
      <c r="A600" s="12"/>
      <c r="D600" s="12"/>
      <c r="E600" s="12"/>
      <c r="F600" s="12"/>
      <c r="H600" s="12"/>
    </row>
    <row r="601" spans="1:8" x14ac:dyDescent="0.25">
      <c r="A601" s="12"/>
      <c r="D601" s="12"/>
      <c r="E601" s="12"/>
      <c r="F601" s="12"/>
      <c r="H601" s="12"/>
    </row>
    <row r="602" spans="1:8" x14ac:dyDescent="0.25">
      <c r="A602" s="12"/>
      <c r="D602" s="12"/>
      <c r="E602" s="12"/>
      <c r="F602" s="12"/>
      <c r="H602" s="12"/>
    </row>
    <row r="603" spans="1:8" x14ac:dyDescent="0.25">
      <c r="A603" s="12"/>
      <c r="D603" s="12"/>
      <c r="E603" s="12"/>
      <c r="F603" s="12"/>
      <c r="H603" s="12"/>
    </row>
    <row r="604" spans="1:8" x14ac:dyDescent="0.25">
      <c r="A604" s="12"/>
      <c r="D604" s="12"/>
      <c r="E604" s="12"/>
      <c r="F604" s="12"/>
      <c r="H604" s="12"/>
    </row>
    <row r="605" spans="1:8" x14ac:dyDescent="0.25">
      <c r="A605" s="12"/>
      <c r="D605" s="12"/>
      <c r="E605" s="12"/>
      <c r="F605" s="12"/>
      <c r="H605" s="12"/>
    </row>
    <row r="606" spans="1:8" x14ac:dyDescent="0.25">
      <c r="A606" s="12"/>
      <c r="D606" s="12"/>
      <c r="E606" s="12"/>
      <c r="F606" s="12"/>
      <c r="H606" s="12"/>
    </row>
    <row r="607" spans="1:8" x14ac:dyDescent="0.25">
      <c r="A607" s="12"/>
      <c r="D607" s="12"/>
      <c r="E607" s="12"/>
      <c r="F607" s="12"/>
      <c r="H607" s="12"/>
    </row>
    <row r="608" spans="1:8" x14ac:dyDescent="0.25">
      <c r="A608" s="12"/>
      <c r="D608" s="12"/>
      <c r="E608" s="12"/>
      <c r="F608" s="12"/>
      <c r="H608" s="12"/>
    </row>
    <row r="609" spans="1:8" x14ac:dyDescent="0.25">
      <c r="A609" s="12"/>
      <c r="D609" s="12"/>
      <c r="E609" s="12"/>
      <c r="F609" s="12"/>
      <c r="H609" s="12"/>
    </row>
    <row r="610" spans="1:8" x14ac:dyDescent="0.25">
      <c r="A610" s="12"/>
      <c r="D610" s="12"/>
      <c r="E610" s="12"/>
      <c r="F610" s="12"/>
      <c r="H610" s="12"/>
    </row>
    <row r="611" spans="1:8" x14ac:dyDescent="0.25">
      <c r="A611" s="12"/>
      <c r="D611" s="12"/>
      <c r="E611" s="12"/>
      <c r="F611" s="12"/>
      <c r="H611" s="12"/>
    </row>
    <row r="612" spans="1:8" x14ac:dyDescent="0.25">
      <c r="A612" s="12"/>
      <c r="D612" s="12"/>
      <c r="E612" s="12"/>
      <c r="F612" s="12"/>
      <c r="H612" s="12"/>
    </row>
    <row r="613" spans="1:8" x14ac:dyDescent="0.25">
      <c r="A613" s="12"/>
      <c r="D613" s="12"/>
      <c r="E613" s="12"/>
      <c r="F613" s="12"/>
      <c r="H613" s="12"/>
    </row>
    <row r="614" spans="1:8" x14ac:dyDescent="0.25">
      <c r="A614" s="12"/>
      <c r="D614" s="12"/>
      <c r="E614" s="12"/>
      <c r="F614" s="12"/>
      <c r="H614" s="12"/>
    </row>
    <row r="615" spans="1:8" x14ac:dyDescent="0.25">
      <c r="A615" s="12"/>
      <c r="D615" s="12"/>
      <c r="E615" s="12"/>
      <c r="F615" s="12"/>
      <c r="H615" s="12"/>
    </row>
    <row r="616" spans="1:8" x14ac:dyDescent="0.25">
      <c r="A616" s="12"/>
      <c r="D616" s="12"/>
      <c r="E616" s="12"/>
      <c r="F616" s="12"/>
      <c r="H616" s="12"/>
    </row>
    <row r="617" spans="1:8" x14ac:dyDescent="0.25">
      <c r="A617" s="12"/>
      <c r="D617" s="12"/>
      <c r="E617" s="12"/>
      <c r="F617" s="12"/>
      <c r="H617" s="12"/>
    </row>
    <row r="618" spans="1:8" x14ac:dyDescent="0.25">
      <c r="A618" s="12"/>
      <c r="D618" s="12"/>
      <c r="E618" s="12"/>
      <c r="F618" s="12"/>
      <c r="H618" s="12"/>
    </row>
    <row r="619" spans="1:8" x14ac:dyDescent="0.25">
      <c r="A619" s="12"/>
      <c r="D619" s="12"/>
      <c r="E619" s="12"/>
      <c r="F619" s="12"/>
      <c r="H619" s="12"/>
    </row>
    <row r="620" spans="1:8" x14ac:dyDescent="0.25">
      <c r="A620" s="12"/>
      <c r="D620" s="12"/>
      <c r="E620" s="12"/>
      <c r="F620" s="12"/>
      <c r="H620" s="12"/>
    </row>
    <row r="621" spans="1:8" x14ac:dyDescent="0.25">
      <c r="A621" s="12"/>
      <c r="D621" s="12"/>
      <c r="E621" s="12"/>
      <c r="F621" s="12"/>
      <c r="H621" s="12"/>
    </row>
    <row r="622" spans="1:8" x14ac:dyDescent="0.25">
      <c r="A622" s="12"/>
      <c r="D622" s="12"/>
      <c r="E622" s="12"/>
      <c r="F622" s="12"/>
      <c r="H622" s="12"/>
    </row>
    <row r="623" spans="1:8" x14ac:dyDescent="0.25">
      <c r="A623" s="12"/>
      <c r="D623" s="12"/>
      <c r="E623" s="12"/>
      <c r="F623" s="12"/>
      <c r="H623" s="12"/>
    </row>
    <row r="624" spans="1:8" x14ac:dyDescent="0.25">
      <c r="A624" s="12"/>
      <c r="D624" s="12"/>
      <c r="E624" s="12"/>
      <c r="F624" s="12"/>
      <c r="H624" s="12"/>
    </row>
    <row r="625" spans="1:8" x14ac:dyDescent="0.25">
      <c r="A625" s="12"/>
      <c r="D625" s="12"/>
      <c r="E625" s="12"/>
      <c r="F625" s="12"/>
      <c r="H625" s="12"/>
    </row>
    <row r="626" spans="1:8" x14ac:dyDescent="0.25">
      <c r="A626" s="12"/>
      <c r="D626" s="12"/>
      <c r="E626" s="12"/>
      <c r="F626" s="12"/>
      <c r="H626" s="12"/>
    </row>
    <row r="627" spans="1:8" x14ac:dyDescent="0.25">
      <c r="A627" s="12"/>
      <c r="D627" s="12"/>
      <c r="E627" s="12"/>
      <c r="F627" s="12"/>
      <c r="H627" s="12"/>
    </row>
    <row r="628" spans="1:8" x14ac:dyDescent="0.25">
      <c r="A628" s="12"/>
      <c r="D628" s="12"/>
      <c r="E628" s="12"/>
      <c r="F628" s="12"/>
      <c r="H628" s="12"/>
    </row>
    <row r="629" spans="1:8" x14ac:dyDescent="0.25">
      <c r="A629" s="12"/>
      <c r="D629" s="12"/>
      <c r="E629" s="12"/>
      <c r="F629" s="12"/>
      <c r="H629" s="12"/>
    </row>
    <row r="630" spans="1:8" x14ac:dyDescent="0.25">
      <c r="A630" s="12"/>
      <c r="D630" s="12"/>
      <c r="E630" s="12"/>
      <c r="F630" s="12"/>
      <c r="H630" s="12"/>
    </row>
    <row r="631" spans="1:8" x14ac:dyDescent="0.25">
      <c r="A631" s="12"/>
      <c r="D631" s="12"/>
      <c r="E631" s="12"/>
      <c r="F631" s="12"/>
      <c r="H631" s="12"/>
    </row>
    <row r="632" spans="1:8" x14ac:dyDescent="0.25">
      <c r="A632" s="12"/>
      <c r="D632" s="12"/>
      <c r="E632" s="12"/>
      <c r="F632" s="12"/>
      <c r="H632" s="12"/>
    </row>
    <row r="633" spans="1:8" x14ac:dyDescent="0.25">
      <c r="A633" s="12"/>
      <c r="D633" s="12"/>
      <c r="E633" s="12"/>
      <c r="F633" s="12"/>
      <c r="H633" s="12"/>
    </row>
    <row r="634" spans="1:8" x14ac:dyDescent="0.25">
      <c r="A634" s="12"/>
      <c r="D634" s="12"/>
      <c r="E634" s="12"/>
      <c r="F634" s="12"/>
      <c r="H634" s="12"/>
    </row>
    <row r="635" spans="1:8" x14ac:dyDescent="0.25">
      <c r="A635" s="12"/>
      <c r="D635" s="12"/>
      <c r="E635" s="12"/>
      <c r="F635" s="12"/>
      <c r="H635" s="12"/>
    </row>
    <row r="636" spans="1:8" x14ac:dyDescent="0.25">
      <c r="A636" s="12"/>
      <c r="D636" s="12"/>
      <c r="E636" s="12"/>
      <c r="F636" s="12"/>
      <c r="H636" s="12"/>
    </row>
    <row r="637" spans="1:8" x14ac:dyDescent="0.25">
      <c r="A637" s="12"/>
      <c r="D637" s="12"/>
      <c r="E637" s="12"/>
      <c r="F637" s="12"/>
      <c r="H637" s="12"/>
    </row>
    <row r="638" spans="1:8" x14ac:dyDescent="0.25">
      <c r="A638" s="12"/>
      <c r="D638" s="12"/>
      <c r="E638" s="12"/>
      <c r="F638" s="12"/>
      <c r="H638" s="12"/>
    </row>
    <row r="639" spans="1:8" x14ac:dyDescent="0.25">
      <c r="A639" s="12"/>
      <c r="D639" s="12"/>
      <c r="E639" s="12"/>
      <c r="F639" s="12"/>
      <c r="H639" s="12"/>
    </row>
    <row r="640" spans="1:8" x14ac:dyDescent="0.25">
      <c r="A640" s="12"/>
      <c r="D640" s="12"/>
      <c r="E640" s="12"/>
      <c r="F640" s="12"/>
      <c r="H640" s="12"/>
    </row>
    <row r="641" spans="1:8" x14ac:dyDescent="0.25">
      <c r="A641" s="12"/>
      <c r="D641" s="12"/>
      <c r="E641" s="12"/>
      <c r="F641" s="12"/>
      <c r="H641" s="12"/>
    </row>
    <row r="642" spans="1:8" x14ac:dyDescent="0.25">
      <c r="A642" s="12"/>
      <c r="D642" s="12"/>
      <c r="E642" s="12"/>
      <c r="F642" s="12"/>
      <c r="H642" s="12"/>
    </row>
    <row r="643" spans="1:8" x14ac:dyDescent="0.25">
      <c r="A643" s="12"/>
      <c r="D643" s="12"/>
      <c r="E643" s="12"/>
      <c r="F643" s="12"/>
      <c r="H643" s="12"/>
    </row>
    <row r="644" spans="1:8" x14ac:dyDescent="0.25">
      <c r="A644" s="12"/>
      <c r="D644" s="12"/>
      <c r="E644" s="12"/>
      <c r="F644" s="12"/>
      <c r="H644" s="12"/>
    </row>
    <row r="645" spans="1:8" x14ac:dyDescent="0.25">
      <c r="A645" s="12"/>
      <c r="D645" s="12"/>
      <c r="E645" s="12"/>
      <c r="F645" s="12"/>
      <c r="H645" s="12"/>
    </row>
    <row r="646" spans="1:8" x14ac:dyDescent="0.25">
      <c r="A646" s="12"/>
      <c r="D646" s="12"/>
      <c r="E646" s="12"/>
      <c r="F646" s="12"/>
      <c r="H646" s="12"/>
    </row>
    <row r="647" spans="1:8" x14ac:dyDescent="0.25">
      <c r="A647" s="12"/>
      <c r="D647" s="12"/>
      <c r="E647" s="12"/>
      <c r="F647" s="12"/>
      <c r="H647" s="12"/>
    </row>
    <row r="648" spans="1:8" x14ac:dyDescent="0.25">
      <c r="A648" s="12"/>
      <c r="D648" s="12"/>
      <c r="E648" s="12"/>
      <c r="F648" s="12"/>
      <c r="H648" s="12"/>
    </row>
    <row r="649" spans="1:8" x14ac:dyDescent="0.25">
      <c r="A649" s="12"/>
      <c r="D649" s="12"/>
      <c r="E649" s="12"/>
      <c r="F649" s="12"/>
      <c r="H649" s="12"/>
    </row>
    <row r="650" spans="1:8" x14ac:dyDescent="0.25">
      <c r="A650" s="12"/>
      <c r="D650" s="12"/>
      <c r="E650" s="12"/>
      <c r="F650" s="12"/>
      <c r="H650" s="12"/>
    </row>
    <row r="651" spans="1:8" x14ac:dyDescent="0.25">
      <c r="A651" s="12"/>
      <c r="D651" s="12"/>
      <c r="E651" s="12"/>
      <c r="F651" s="12"/>
      <c r="H651" s="12"/>
    </row>
    <row r="652" spans="1:8" x14ac:dyDescent="0.25">
      <c r="A652" s="12"/>
      <c r="D652" s="12"/>
      <c r="E652" s="12"/>
      <c r="F652" s="12"/>
      <c r="H652" s="12"/>
    </row>
    <row r="653" spans="1:8" x14ac:dyDescent="0.25">
      <c r="A653" s="12"/>
      <c r="D653" s="12"/>
      <c r="E653" s="12"/>
      <c r="F653" s="12"/>
      <c r="H653" s="12"/>
    </row>
    <row r="654" spans="1:8" x14ac:dyDescent="0.25">
      <c r="A654" s="12"/>
      <c r="D654" s="12"/>
      <c r="E654" s="12"/>
      <c r="F654" s="12"/>
      <c r="H654" s="12"/>
    </row>
    <row r="655" spans="1:8" x14ac:dyDescent="0.25">
      <c r="A655" s="12"/>
      <c r="D655" s="12"/>
      <c r="E655" s="12"/>
      <c r="F655" s="12"/>
      <c r="H655" s="12"/>
    </row>
    <row r="656" spans="1:8" x14ac:dyDescent="0.25">
      <c r="A656" s="12"/>
      <c r="D656" s="12"/>
      <c r="E656" s="12"/>
      <c r="F656" s="12"/>
      <c r="H656" s="12"/>
    </row>
    <row r="657" spans="1:8" x14ac:dyDescent="0.25">
      <c r="A657" s="12"/>
      <c r="D657" s="12"/>
      <c r="E657" s="12"/>
      <c r="F657" s="12"/>
      <c r="H657" s="12"/>
    </row>
    <row r="658" spans="1:8" x14ac:dyDescent="0.25">
      <c r="A658" s="12"/>
      <c r="D658" s="12"/>
      <c r="E658" s="12"/>
      <c r="F658" s="12"/>
      <c r="H658" s="12"/>
    </row>
    <row r="659" spans="1:8" x14ac:dyDescent="0.25">
      <c r="A659" s="12"/>
      <c r="D659" s="12"/>
      <c r="E659" s="12"/>
      <c r="F659" s="12"/>
      <c r="H659" s="12"/>
    </row>
    <row r="660" spans="1:8" x14ac:dyDescent="0.25">
      <c r="A660" s="12"/>
      <c r="D660" s="12"/>
      <c r="E660" s="12"/>
      <c r="F660" s="12"/>
      <c r="H660" s="12"/>
    </row>
    <row r="661" spans="1:8" x14ac:dyDescent="0.25">
      <c r="A661" s="12"/>
      <c r="D661" s="12"/>
      <c r="E661" s="12"/>
      <c r="F661" s="12"/>
      <c r="H661" s="12"/>
    </row>
    <row r="662" spans="1:8" x14ac:dyDescent="0.25">
      <c r="A662" s="12"/>
      <c r="D662" s="12"/>
      <c r="E662" s="12"/>
      <c r="F662" s="12"/>
      <c r="H662" s="12"/>
    </row>
    <row r="663" spans="1:8" x14ac:dyDescent="0.25">
      <c r="A663" s="12"/>
      <c r="D663" s="12"/>
      <c r="E663" s="12"/>
      <c r="F663" s="12"/>
      <c r="H663" s="12"/>
    </row>
    <row r="664" spans="1:8" x14ac:dyDescent="0.25">
      <c r="A664" s="12"/>
      <c r="D664" s="12"/>
      <c r="E664" s="12"/>
      <c r="F664" s="12"/>
      <c r="H664" s="12"/>
    </row>
    <row r="665" spans="1:8" x14ac:dyDescent="0.25">
      <c r="A665" s="12"/>
      <c r="D665" s="12"/>
      <c r="E665" s="12"/>
      <c r="F665" s="12"/>
      <c r="H665" s="12"/>
    </row>
    <row r="666" spans="1:8" x14ac:dyDescent="0.25">
      <c r="A666" s="12"/>
      <c r="D666" s="12"/>
      <c r="E666" s="12"/>
      <c r="F666" s="12"/>
      <c r="H666" s="12"/>
    </row>
    <row r="667" spans="1:8" x14ac:dyDescent="0.25">
      <c r="A667" s="12"/>
      <c r="D667" s="12"/>
      <c r="E667" s="12"/>
      <c r="F667" s="12"/>
      <c r="H667" s="12"/>
    </row>
    <row r="668" spans="1:8" x14ac:dyDescent="0.25">
      <c r="A668" s="12"/>
      <c r="D668" s="12"/>
      <c r="E668" s="12"/>
      <c r="F668" s="12"/>
      <c r="H668" s="12"/>
    </row>
    <row r="669" spans="1:8" x14ac:dyDescent="0.25">
      <c r="A669" s="12"/>
      <c r="D669" s="12"/>
      <c r="E669" s="12"/>
      <c r="F669" s="12"/>
      <c r="H669" s="12"/>
    </row>
    <row r="670" spans="1:8" x14ac:dyDescent="0.25">
      <c r="A670" s="12"/>
      <c r="D670" s="12"/>
      <c r="E670" s="12"/>
      <c r="F670" s="12"/>
      <c r="H670" s="12"/>
    </row>
    <row r="671" spans="1:8" x14ac:dyDescent="0.25">
      <c r="A671" s="12"/>
      <c r="D671" s="12"/>
      <c r="E671" s="12"/>
      <c r="F671" s="12"/>
      <c r="H671" s="12"/>
    </row>
    <row r="672" spans="1:8" x14ac:dyDescent="0.25">
      <c r="A672" s="12"/>
      <c r="D672" s="12"/>
      <c r="E672" s="12"/>
      <c r="F672" s="12"/>
      <c r="H672" s="12"/>
    </row>
    <row r="673" spans="1:8" x14ac:dyDescent="0.25">
      <c r="A673" s="12"/>
      <c r="D673" s="12"/>
      <c r="E673" s="12"/>
      <c r="F673" s="12"/>
      <c r="H673" s="12"/>
    </row>
    <row r="674" spans="1:8" x14ac:dyDescent="0.25">
      <c r="A674" s="12"/>
      <c r="D674" s="12"/>
      <c r="E674" s="12"/>
      <c r="F674" s="12"/>
      <c r="H674" s="12"/>
    </row>
    <row r="675" spans="1:8" x14ac:dyDescent="0.25">
      <c r="A675" s="12"/>
      <c r="D675" s="12"/>
      <c r="E675" s="12"/>
      <c r="F675" s="12"/>
      <c r="H675" s="12"/>
    </row>
    <row r="676" spans="1:8" x14ac:dyDescent="0.25">
      <c r="A676" s="12"/>
      <c r="D676" s="12"/>
      <c r="E676" s="12"/>
      <c r="F676" s="12"/>
      <c r="H676" s="12"/>
    </row>
    <row r="677" spans="1:8" x14ac:dyDescent="0.25">
      <c r="A677" s="12"/>
      <c r="D677" s="12"/>
      <c r="E677" s="12"/>
      <c r="F677" s="12"/>
      <c r="H677" s="12"/>
    </row>
    <row r="678" spans="1:8" x14ac:dyDescent="0.25">
      <c r="A678" s="12"/>
      <c r="D678" s="12"/>
      <c r="E678" s="12"/>
      <c r="F678" s="12"/>
      <c r="H678" s="12"/>
    </row>
    <row r="679" spans="1:8" x14ac:dyDescent="0.25">
      <c r="A679" s="12"/>
      <c r="D679" s="12"/>
      <c r="E679" s="12"/>
      <c r="F679" s="12"/>
      <c r="H679" s="12"/>
    </row>
    <row r="680" spans="1:8" x14ac:dyDescent="0.25">
      <c r="A680" s="12"/>
      <c r="D680" s="12"/>
      <c r="E680" s="12"/>
      <c r="F680" s="12"/>
      <c r="H680" s="12"/>
    </row>
    <row r="681" spans="1:8" x14ac:dyDescent="0.25">
      <c r="A681" s="12"/>
      <c r="D681" s="12"/>
      <c r="E681" s="12"/>
      <c r="F681" s="12"/>
      <c r="H681" s="12"/>
    </row>
    <row r="682" spans="1:8" x14ac:dyDescent="0.25">
      <c r="A682" s="12"/>
      <c r="D682" s="12"/>
      <c r="E682" s="12"/>
      <c r="F682" s="12"/>
      <c r="H682" s="12"/>
    </row>
    <row r="683" spans="1:8" x14ac:dyDescent="0.25">
      <c r="A683" s="12"/>
      <c r="D683" s="12"/>
      <c r="E683" s="12"/>
      <c r="F683" s="12"/>
      <c r="H683" s="12"/>
    </row>
    <row r="684" spans="1:8" x14ac:dyDescent="0.25">
      <c r="A684" s="12"/>
      <c r="D684" s="12"/>
      <c r="E684" s="12"/>
      <c r="F684" s="12"/>
      <c r="H684" s="12"/>
    </row>
    <row r="685" spans="1:8" x14ac:dyDescent="0.25">
      <c r="A685" s="12"/>
      <c r="D685" s="12"/>
      <c r="E685" s="12"/>
      <c r="F685" s="12"/>
      <c r="H685" s="12"/>
    </row>
    <row r="686" spans="1:8" x14ac:dyDescent="0.25">
      <c r="A686" s="12"/>
      <c r="D686" s="12"/>
      <c r="E686" s="12"/>
      <c r="F686" s="12"/>
      <c r="H686" s="12"/>
    </row>
    <row r="687" spans="1:8" x14ac:dyDescent="0.25">
      <c r="A687" s="12"/>
      <c r="D687" s="12"/>
      <c r="E687" s="12"/>
      <c r="F687" s="12"/>
      <c r="H687" s="12"/>
    </row>
    <row r="688" spans="1:8" x14ac:dyDescent="0.25">
      <c r="A688" s="12"/>
      <c r="D688" s="12"/>
      <c r="E688" s="12"/>
      <c r="F688" s="12"/>
      <c r="H688" s="12"/>
    </row>
    <row r="689" spans="1:8" x14ac:dyDescent="0.25">
      <c r="A689" s="12"/>
      <c r="D689" s="12"/>
      <c r="E689" s="12"/>
      <c r="F689" s="12"/>
      <c r="H689" s="12"/>
    </row>
    <row r="690" spans="1:8" x14ac:dyDescent="0.25">
      <c r="A690" s="12"/>
      <c r="D690" s="12"/>
      <c r="E690" s="12"/>
      <c r="F690" s="12"/>
      <c r="H690" s="12"/>
    </row>
    <row r="691" spans="1:8" x14ac:dyDescent="0.25">
      <c r="A691" s="12"/>
      <c r="D691" s="12"/>
      <c r="E691" s="12"/>
      <c r="F691" s="12"/>
      <c r="H691" s="12"/>
    </row>
    <row r="692" spans="1:8" x14ac:dyDescent="0.25">
      <c r="A692" s="12"/>
      <c r="D692" s="12"/>
      <c r="E692" s="12"/>
      <c r="F692" s="12"/>
      <c r="H692" s="12"/>
    </row>
    <row r="693" spans="1:8" x14ac:dyDescent="0.25">
      <c r="A693" s="12"/>
      <c r="D693" s="12"/>
      <c r="E693" s="12"/>
      <c r="F693" s="12"/>
      <c r="H693" s="12"/>
    </row>
    <row r="694" spans="1:8" x14ac:dyDescent="0.25">
      <c r="A694" s="12"/>
      <c r="D694" s="12"/>
      <c r="E694" s="12"/>
      <c r="F694" s="12"/>
      <c r="H694" s="12"/>
    </row>
    <row r="695" spans="1:8" x14ac:dyDescent="0.25">
      <c r="A695" s="12"/>
      <c r="D695" s="12"/>
      <c r="E695" s="12"/>
      <c r="F695" s="12"/>
      <c r="H695" s="12"/>
    </row>
    <row r="696" spans="1:8" x14ac:dyDescent="0.25">
      <c r="A696" s="12"/>
      <c r="D696" s="12"/>
      <c r="E696" s="12"/>
      <c r="F696" s="12"/>
      <c r="H696" s="12"/>
    </row>
    <row r="697" spans="1:8" x14ac:dyDescent="0.25">
      <c r="A697" s="12"/>
      <c r="D697" s="12"/>
      <c r="E697" s="12"/>
      <c r="F697" s="12"/>
      <c r="H697" s="12"/>
    </row>
    <row r="698" spans="1:8" x14ac:dyDescent="0.25">
      <c r="A698" s="12"/>
      <c r="D698" s="12"/>
      <c r="E698" s="12"/>
      <c r="F698" s="12"/>
      <c r="H698" s="12"/>
    </row>
    <row r="699" spans="1:8" x14ac:dyDescent="0.25">
      <c r="A699" s="12"/>
      <c r="D699" s="12"/>
      <c r="E699" s="12"/>
      <c r="F699" s="12"/>
      <c r="H699" s="12"/>
    </row>
    <row r="700" spans="1:8" x14ac:dyDescent="0.25">
      <c r="A700" s="12"/>
      <c r="D700" s="12"/>
      <c r="E700" s="12"/>
      <c r="F700" s="12"/>
      <c r="H700" s="12"/>
    </row>
    <row r="701" spans="1:8" x14ac:dyDescent="0.25">
      <c r="A701" s="12"/>
      <c r="D701" s="12"/>
      <c r="E701" s="12"/>
      <c r="F701" s="12"/>
      <c r="H701" s="12"/>
    </row>
    <row r="702" spans="1:8" x14ac:dyDescent="0.25">
      <c r="A702" s="12"/>
      <c r="D702" s="12"/>
      <c r="E702" s="12"/>
      <c r="F702" s="12"/>
      <c r="H702" s="12"/>
    </row>
    <row r="703" spans="1:8" x14ac:dyDescent="0.25">
      <c r="A703" s="12"/>
      <c r="D703" s="12"/>
      <c r="E703" s="12"/>
      <c r="F703" s="12"/>
      <c r="H703" s="12"/>
    </row>
    <row r="704" spans="1:8" x14ac:dyDescent="0.25">
      <c r="A704" s="12"/>
      <c r="D704" s="12"/>
      <c r="E704" s="12"/>
      <c r="F704" s="12"/>
      <c r="H704" s="12"/>
    </row>
    <row r="705" spans="1:8" x14ac:dyDescent="0.25">
      <c r="A705" s="12"/>
      <c r="D705" s="12"/>
      <c r="E705" s="12"/>
      <c r="F705" s="12"/>
      <c r="H705" s="12"/>
    </row>
    <row r="706" spans="1:8" x14ac:dyDescent="0.25">
      <c r="A706" s="12"/>
      <c r="D706" s="12"/>
      <c r="E706" s="12"/>
      <c r="F706" s="12"/>
      <c r="H706" s="12"/>
    </row>
    <row r="707" spans="1:8" x14ac:dyDescent="0.25">
      <c r="A707" s="12"/>
      <c r="D707" s="12"/>
      <c r="E707" s="12"/>
      <c r="F707" s="12"/>
      <c r="H707" s="12"/>
    </row>
    <row r="708" spans="1:8" x14ac:dyDescent="0.25">
      <c r="A708" s="12"/>
      <c r="D708" s="12"/>
      <c r="E708" s="12"/>
      <c r="F708" s="12"/>
      <c r="H708" s="12"/>
    </row>
    <row r="709" spans="1:8" x14ac:dyDescent="0.25">
      <c r="A709" s="12"/>
      <c r="D709" s="12"/>
      <c r="E709" s="12"/>
      <c r="F709" s="12"/>
      <c r="H709" s="12"/>
    </row>
    <row r="710" spans="1:8" x14ac:dyDescent="0.25">
      <c r="A710" s="12"/>
      <c r="D710" s="12"/>
      <c r="E710" s="12"/>
      <c r="F710" s="12"/>
      <c r="H710" s="12"/>
    </row>
    <row r="711" spans="1:8" x14ac:dyDescent="0.25">
      <c r="A711" s="12"/>
      <c r="D711" s="12"/>
      <c r="E711" s="12"/>
      <c r="F711" s="12"/>
      <c r="H711" s="12"/>
    </row>
    <row r="712" spans="1:8" x14ac:dyDescent="0.25">
      <c r="A712" s="12"/>
      <c r="D712" s="12"/>
      <c r="E712" s="12"/>
      <c r="F712" s="12"/>
      <c r="H712" s="12"/>
    </row>
    <row r="713" spans="1:8" x14ac:dyDescent="0.25">
      <c r="A713" s="12"/>
      <c r="D713" s="12"/>
      <c r="E713" s="12"/>
      <c r="F713" s="12"/>
      <c r="H713" s="12"/>
    </row>
    <row r="714" spans="1:8" x14ac:dyDescent="0.25">
      <c r="A714" s="12"/>
      <c r="D714" s="12"/>
      <c r="E714" s="12"/>
      <c r="F714" s="12"/>
      <c r="H714" s="12"/>
    </row>
    <row r="715" spans="1:8" x14ac:dyDescent="0.25">
      <c r="A715" s="12"/>
      <c r="D715" s="12"/>
      <c r="E715" s="12"/>
      <c r="F715" s="12"/>
      <c r="H715" s="12"/>
    </row>
    <row r="716" spans="1:8" x14ac:dyDescent="0.25">
      <c r="A716" s="12"/>
      <c r="D716" s="12"/>
      <c r="E716" s="12"/>
      <c r="F716" s="12"/>
      <c r="H716" s="12"/>
    </row>
    <row r="717" spans="1:8" x14ac:dyDescent="0.25">
      <c r="A717" s="12"/>
      <c r="D717" s="12"/>
      <c r="E717" s="12"/>
      <c r="F717" s="12"/>
      <c r="H717" s="12"/>
    </row>
    <row r="718" spans="1:8" x14ac:dyDescent="0.25">
      <c r="A718" s="12"/>
      <c r="D718" s="12"/>
      <c r="E718" s="12"/>
      <c r="F718" s="12"/>
      <c r="H718" s="12"/>
    </row>
    <row r="719" spans="1:8" x14ac:dyDescent="0.25">
      <c r="A719" s="12"/>
      <c r="D719" s="12"/>
      <c r="E719" s="12"/>
      <c r="F719" s="12"/>
      <c r="H719" s="12"/>
    </row>
    <row r="720" spans="1:8" x14ac:dyDescent="0.25">
      <c r="A720" s="12"/>
      <c r="D720" s="12"/>
      <c r="E720" s="12"/>
      <c r="F720" s="12"/>
      <c r="H720" s="12"/>
    </row>
    <row r="721" spans="1:8" x14ac:dyDescent="0.25">
      <c r="A721" s="12"/>
      <c r="D721" s="12"/>
      <c r="E721" s="12"/>
      <c r="F721" s="12"/>
      <c r="H721" s="12"/>
    </row>
    <row r="722" spans="1:8" x14ac:dyDescent="0.25">
      <c r="A722" s="12"/>
      <c r="D722" s="12"/>
      <c r="E722" s="12"/>
      <c r="F722" s="12"/>
      <c r="H722" s="12"/>
    </row>
    <row r="723" spans="1:8" x14ac:dyDescent="0.25">
      <c r="A723" s="12"/>
      <c r="D723" s="12"/>
      <c r="E723" s="12"/>
      <c r="F723" s="12"/>
      <c r="H723" s="12"/>
    </row>
    <row r="724" spans="1:8" x14ac:dyDescent="0.25">
      <c r="A724" s="12"/>
      <c r="D724" s="12"/>
      <c r="E724" s="12"/>
      <c r="F724" s="12"/>
      <c r="H724" s="12"/>
    </row>
    <row r="725" spans="1:8" x14ac:dyDescent="0.25">
      <c r="A725" s="12"/>
      <c r="D725" s="12"/>
      <c r="E725" s="12"/>
      <c r="F725" s="12"/>
      <c r="H725" s="12"/>
    </row>
    <row r="726" spans="1:8" x14ac:dyDescent="0.25">
      <c r="A726" s="12"/>
      <c r="D726" s="12"/>
      <c r="E726" s="12"/>
      <c r="F726" s="12"/>
      <c r="H726" s="12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="125" zoomScaleNormal="125" zoomScalePageLayoutView="125" workbookViewId="0">
      <pane ySplit="1" topLeftCell="A2" activePane="bottomLeft" state="frozen"/>
      <selection pane="bottomLeft" activeCell="B33" sqref="B33"/>
    </sheetView>
  </sheetViews>
  <sheetFormatPr defaultColWidth="8.85546875" defaultRowHeight="15" x14ac:dyDescent="0.25"/>
  <cols>
    <col min="1" max="1" width="12.140625" style="1" bestFit="1" customWidth="1"/>
    <col min="2" max="2" width="16.28515625" style="1" bestFit="1" customWidth="1"/>
    <col min="3" max="3" width="18.140625" style="1" bestFit="1" customWidth="1"/>
    <col min="4" max="4" width="17.42578125" style="1" bestFit="1" customWidth="1"/>
    <col min="5" max="5" width="16.42578125" style="1" bestFit="1" customWidth="1"/>
    <col min="6" max="6" width="8.85546875" style="1"/>
    <col min="7" max="7" width="24.85546875" style="1" bestFit="1" customWidth="1"/>
    <col min="8" max="10" width="8.85546875" style="1"/>
  </cols>
  <sheetData>
    <row r="1" spans="1:7" x14ac:dyDescent="0.25">
      <c r="A1" s="3" t="s">
        <v>8</v>
      </c>
      <c r="B1" s="3" t="s">
        <v>22</v>
      </c>
      <c r="C1" s="3" t="s">
        <v>23</v>
      </c>
      <c r="D1" s="3" t="s">
        <v>9</v>
      </c>
      <c r="E1" s="3" t="s">
        <v>10</v>
      </c>
      <c r="F1" s="3" t="s">
        <v>11</v>
      </c>
      <c r="G1" s="3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"/>
  <sheetViews>
    <sheetView zoomScaleNormal="100" zoomScalePageLayoutView="110" workbookViewId="0">
      <pane ySplit="1" topLeftCell="A2" activePane="bottomLeft" state="frozen"/>
      <selection pane="bottomLeft" activeCell="D41" sqref="D41"/>
    </sheetView>
  </sheetViews>
  <sheetFormatPr defaultColWidth="8.85546875" defaultRowHeight="15" x14ac:dyDescent="0.25"/>
  <cols>
    <col min="1" max="1" width="8.85546875" style="1"/>
    <col min="2" max="2" width="10.5703125" style="1" bestFit="1" customWidth="1"/>
    <col min="3" max="3" width="21.5703125" style="1" bestFit="1" customWidth="1"/>
    <col min="4" max="4" width="19" style="1" bestFit="1" customWidth="1"/>
    <col min="5" max="10" width="8.85546875" style="1"/>
    <col min="11" max="11" width="18.140625" style="1" bestFit="1" customWidth="1"/>
  </cols>
  <sheetData>
    <row r="1" spans="1:11" x14ac:dyDescent="0.25">
      <c r="A1" s="2" t="s">
        <v>0</v>
      </c>
      <c r="B1" s="3" t="s">
        <v>21</v>
      </c>
      <c r="C1" s="3" t="s">
        <v>30</v>
      </c>
      <c r="D1" s="3" t="s">
        <v>29</v>
      </c>
      <c r="E1" s="2" t="s">
        <v>1</v>
      </c>
      <c r="F1" s="2" t="s">
        <v>31</v>
      </c>
      <c r="G1" s="2" t="s">
        <v>17</v>
      </c>
      <c r="H1" s="2" t="s">
        <v>16</v>
      </c>
      <c r="I1" s="2" t="s">
        <v>18</v>
      </c>
      <c r="J1" s="2" t="s">
        <v>19</v>
      </c>
      <c r="K1" s="2" t="s">
        <v>20</v>
      </c>
    </row>
    <row r="2" spans="1:11" x14ac:dyDescent="0.25">
      <c r="A2" s="1">
        <v>1</v>
      </c>
      <c r="B2" s="1">
        <v>13.8</v>
      </c>
      <c r="E2" s="1" t="s">
        <v>5</v>
      </c>
      <c r="F2" s="1">
        <v>13.8</v>
      </c>
      <c r="K2" s="1">
        <v>0</v>
      </c>
    </row>
    <row r="3" spans="1:11" x14ac:dyDescent="0.25">
      <c r="A3" s="1">
        <v>2</v>
      </c>
      <c r="B3" s="1">
        <v>13.8</v>
      </c>
      <c r="E3" s="1" t="s">
        <v>4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25">
      <c r="A4" s="1">
        <v>3</v>
      </c>
      <c r="B4" s="1">
        <v>13.8</v>
      </c>
      <c r="E4" s="1" t="s">
        <v>4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25">
      <c r="A5" s="1">
        <v>4</v>
      </c>
      <c r="B5" s="1">
        <v>13.8</v>
      </c>
      <c r="E5" s="1" t="s">
        <v>4</v>
      </c>
      <c r="G5" s="1">
        <v>0</v>
      </c>
      <c r="H5" s="1">
        <v>11.06</v>
      </c>
      <c r="I5" s="1">
        <v>0</v>
      </c>
      <c r="J5" s="1">
        <v>4.71</v>
      </c>
      <c r="K5" s="1">
        <v>0</v>
      </c>
    </row>
    <row r="6" spans="1:11" x14ac:dyDescent="0.25">
      <c r="A6" s="1">
        <v>5</v>
      </c>
      <c r="B6" s="1">
        <v>13.8</v>
      </c>
      <c r="E6" s="1" t="s">
        <v>4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25">
      <c r="A7" s="1">
        <v>6</v>
      </c>
      <c r="B7" s="1">
        <v>13.8</v>
      </c>
      <c r="E7" s="1" t="s">
        <v>4</v>
      </c>
      <c r="G7" s="1">
        <v>0</v>
      </c>
      <c r="H7" s="1">
        <v>13.68</v>
      </c>
      <c r="I7" s="1">
        <v>0</v>
      </c>
      <c r="J7" s="1">
        <v>6.97</v>
      </c>
      <c r="K7" s="1">
        <v>0</v>
      </c>
    </row>
    <row r="8" spans="1:11" x14ac:dyDescent="0.25">
      <c r="A8" s="1">
        <v>7</v>
      </c>
      <c r="B8" s="1">
        <v>13.8</v>
      </c>
      <c r="E8" s="1" t="s">
        <v>4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25">
      <c r="A9" s="1">
        <v>8</v>
      </c>
      <c r="B9" s="1">
        <v>13.8</v>
      </c>
      <c r="E9" s="1" t="s">
        <v>4</v>
      </c>
      <c r="G9" s="1">
        <v>0</v>
      </c>
      <c r="H9" s="1">
        <v>19.02</v>
      </c>
      <c r="I9" s="1">
        <v>0</v>
      </c>
      <c r="J9" s="1">
        <v>9.0299999999999994</v>
      </c>
      <c r="K9" s="1">
        <v>0</v>
      </c>
    </row>
    <row r="10" spans="1:11" x14ac:dyDescent="0.25">
      <c r="A10" s="1">
        <v>9</v>
      </c>
      <c r="B10" s="1">
        <v>13.8</v>
      </c>
      <c r="E10" s="1" t="s">
        <v>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25">
      <c r="A11" s="1">
        <v>10</v>
      </c>
      <c r="B11" s="1">
        <v>13.8</v>
      </c>
      <c r="E11" s="1" t="s">
        <v>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25">
      <c r="A12" s="1">
        <v>11</v>
      </c>
      <c r="B12" s="1">
        <v>13.8</v>
      </c>
      <c r="E12" s="1" t="s">
        <v>4</v>
      </c>
      <c r="G12" s="1">
        <v>0</v>
      </c>
      <c r="H12" s="1">
        <v>14.35</v>
      </c>
      <c r="I12" s="1">
        <v>0</v>
      </c>
      <c r="J12" s="1">
        <v>8.39</v>
      </c>
      <c r="K12" s="1">
        <v>0</v>
      </c>
    </row>
    <row r="13" spans="1:11" x14ac:dyDescent="0.25">
      <c r="A13" s="1">
        <v>12</v>
      </c>
      <c r="B13" s="1">
        <v>13.8</v>
      </c>
      <c r="E13" s="1" t="s">
        <v>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25">
      <c r="A14" s="1">
        <v>13</v>
      </c>
      <c r="B14" s="1">
        <v>13.8</v>
      </c>
      <c r="E14" s="1" t="s">
        <v>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25">
      <c r="A15" s="1">
        <v>14</v>
      </c>
      <c r="B15" s="1">
        <v>13.8</v>
      </c>
      <c r="E15" s="1" t="s">
        <v>4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 x14ac:dyDescent="0.25">
      <c r="A16" s="1">
        <v>15</v>
      </c>
      <c r="B16" s="1">
        <v>13.8</v>
      </c>
      <c r="E16" s="1" t="s">
        <v>4</v>
      </c>
      <c r="G16" s="1">
        <v>0</v>
      </c>
      <c r="H16" s="1">
        <v>250</v>
      </c>
      <c r="I16" s="1">
        <v>0</v>
      </c>
      <c r="J16" s="1">
        <v>121.09</v>
      </c>
      <c r="K16" s="1">
        <v>0</v>
      </c>
    </row>
    <row r="17" spans="1:11" x14ac:dyDescent="0.25">
      <c r="A17" s="1">
        <v>16</v>
      </c>
      <c r="B17" s="1">
        <v>13.8</v>
      </c>
      <c r="E17" s="1" t="s">
        <v>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25">
      <c r="A18" s="1">
        <v>17</v>
      </c>
      <c r="B18" s="1">
        <v>13.8</v>
      </c>
      <c r="E18" s="1" t="s">
        <v>4</v>
      </c>
      <c r="G18" s="1">
        <v>0</v>
      </c>
      <c r="H18" s="1">
        <v>39.590000000000003</v>
      </c>
      <c r="I18" s="1">
        <v>0</v>
      </c>
      <c r="J18" s="1">
        <v>19.79</v>
      </c>
      <c r="K18" s="1">
        <v>0</v>
      </c>
    </row>
    <row r="19" spans="1:11" x14ac:dyDescent="0.25">
      <c r="A19" s="1">
        <v>18</v>
      </c>
      <c r="B19" s="1">
        <v>13.8</v>
      </c>
      <c r="E19" s="1" t="s">
        <v>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25">
      <c r="A20" s="1">
        <v>19</v>
      </c>
      <c r="B20" s="1">
        <v>13.8</v>
      </c>
      <c r="E20" s="1" t="s">
        <v>4</v>
      </c>
      <c r="G20" s="1">
        <v>0</v>
      </c>
      <c r="H20" s="1">
        <v>19.12</v>
      </c>
      <c r="I20" s="1">
        <v>0</v>
      </c>
      <c r="J20" s="1">
        <v>9.68</v>
      </c>
      <c r="K20" s="1">
        <v>0</v>
      </c>
    </row>
    <row r="21" spans="1:11" x14ac:dyDescent="0.25">
      <c r="A21" s="1">
        <v>20</v>
      </c>
      <c r="B21" s="1">
        <v>13.8</v>
      </c>
      <c r="E21" s="1" t="s">
        <v>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25">
      <c r="A22" s="1">
        <v>21</v>
      </c>
      <c r="B22" s="1">
        <v>13.8</v>
      </c>
      <c r="E22" s="1" t="s">
        <v>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25">
      <c r="A23" s="1">
        <v>22</v>
      </c>
      <c r="B23" s="1">
        <v>13.8</v>
      </c>
      <c r="E23" s="1" t="s">
        <v>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25">
      <c r="A24" s="1">
        <v>23</v>
      </c>
      <c r="B24" s="1">
        <v>13.8</v>
      </c>
      <c r="E24" s="1" t="s">
        <v>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x14ac:dyDescent="0.25">
      <c r="A25" s="1">
        <v>24</v>
      </c>
      <c r="B25" s="1">
        <v>13.8</v>
      </c>
      <c r="E25" s="1" t="s">
        <v>4</v>
      </c>
      <c r="G25" s="1">
        <v>0</v>
      </c>
      <c r="H25" s="1">
        <v>18.34</v>
      </c>
      <c r="I25" s="1">
        <v>0</v>
      </c>
      <c r="J25" s="1">
        <v>7.81</v>
      </c>
      <c r="K25" s="1">
        <v>0</v>
      </c>
    </row>
    <row r="26" spans="1:11" x14ac:dyDescent="0.25">
      <c r="A26" s="1">
        <v>25</v>
      </c>
      <c r="B26" s="1">
        <v>13.8</v>
      </c>
      <c r="E26" s="1" t="s">
        <v>4</v>
      </c>
      <c r="G26" s="1">
        <v>0</v>
      </c>
      <c r="H26" s="1">
        <v>19.350000000000001</v>
      </c>
      <c r="I26" s="1">
        <v>0</v>
      </c>
      <c r="J26" s="1">
        <v>9.6300000000000008</v>
      </c>
      <c r="K26" s="1">
        <v>0</v>
      </c>
    </row>
    <row r="27" spans="1:11" x14ac:dyDescent="0.25">
      <c r="A27" s="1">
        <v>26</v>
      </c>
      <c r="B27" s="1">
        <v>13.8</v>
      </c>
      <c r="E27" s="1" t="s">
        <v>4</v>
      </c>
      <c r="G27" s="1">
        <v>0</v>
      </c>
      <c r="H27" s="1">
        <v>9.11</v>
      </c>
      <c r="I27" s="1">
        <v>0</v>
      </c>
      <c r="J27" s="1">
        <v>3.88</v>
      </c>
      <c r="K27" s="1">
        <v>0</v>
      </c>
    </row>
    <row r="28" spans="1:11" x14ac:dyDescent="0.25">
      <c r="A28" s="1">
        <v>27</v>
      </c>
      <c r="B28" s="1">
        <v>13.8</v>
      </c>
      <c r="E28" s="1" t="s">
        <v>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25">
      <c r="A29" s="1">
        <v>28</v>
      </c>
      <c r="B29" s="1">
        <v>13.8</v>
      </c>
      <c r="E29" s="1" t="s">
        <v>4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25">
      <c r="A30" s="1">
        <v>29</v>
      </c>
      <c r="B30" s="1">
        <v>13.8</v>
      </c>
      <c r="E30" s="1" t="s">
        <v>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25">
      <c r="A31" s="1">
        <v>30</v>
      </c>
      <c r="B31" s="1">
        <v>13.8</v>
      </c>
      <c r="E31" s="1" t="s">
        <v>4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25">
      <c r="A32" s="1">
        <v>31</v>
      </c>
      <c r="B32" s="1">
        <v>13.8</v>
      </c>
      <c r="E32" s="1" t="s">
        <v>4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25">
      <c r="A33" s="1">
        <v>32</v>
      </c>
      <c r="B33" s="1">
        <v>13.8</v>
      </c>
      <c r="E33" s="1" t="s">
        <v>4</v>
      </c>
      <c r="G33" s="1">
        <v>0</v>
      </c>
      <c r="H33" s="1">
        <v>21.8</v>
      </c>
      <c r="I33" s="1">
        <v>0</v>
      </c>
      <c r="J33" s="1">
        <v>11.29</v>
      </c>
      <c r="K33" s="1">
        <v>0</v>
      </c>
    </row>
    <row r="34" spans="1:11" x14ac:dyDescent="0.25">
      <c r="A34" s="1">
        <v>33</v>
      </c>
      <c r="B34" s="1">
        <v>13.8</v>
      </c>
      <c r="E34" s="1" t="s">
        <v>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25">
      <c r="A35" s="1">
        <v>34</v>
      </c>
      <c r="B35" s="1">
        <v>13.8</v>
      </c>
      <c r="E35" s="1" t="s">
        <v>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25">
      <c r="A36" s="1">
        <v>35</v>
      </c>
      <c r="B36" s="1">
        <v>13.8</v>
      </c>
      <c r="E36" s="1" t="s">
        <v>4</v>
      </c>
      <c r="G36" s="1">
        <v>0</v>
      </c>
      <c r="H36" s="1">
        <v>22.96</v>
      </c>
      <c r="I36" s="1">
        <v>0</v>
      </c>
      <c r="J36" s="1">
        <v>11.4</v>
      </c>
      <c r="K36" s="1">
        <v>0</v>
      </c>
    </row>
    <row r="37" spans="1:11" x14ac:dyDescent="0.25">
      <c r="A37" s="1">
        <v>36</v>
      </c>
      <c r="B37" s="1">
        <v>13.8</v>
      </c>
      <c r="E37" s="1" t="s">
        <v>4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 x14ac:dyDescent="0.25">
      <c r="A38" s="1">
        <v>37</v>
      </c>
      <c r="B38" s="1">
        <v>13.8</v>
      </c>
      <c r="E38" s="1" t="s">
        <v>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x14ac:dyDescent="0.25">
      <c r="A39" s="1">
        <v>38</v>
      </c>
      <c r="B39" s="1">
        <v>13.8</v>
      </c>
      <c r="E39" s="1" t="s">
        <v>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x14ac:dyDescent="0.25">
      <c r="A40" s="1">
        <v>39</v>
      </c>
      <c r="B40" s="1">
        <v>13.8</v>
      </c>
      <c r="E40" s="1" t="s">
        <v>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 x14ac:dyDescent="0.25">
      <c r="A41" s="1">
        <v>40</v>
      </c>
      <c r="B41" s="1">
        <v>13.8</v>
      </c>
      <c r="E41" s="1" t="s">
        <v>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25">
      <c r="A42" s="1">
        <v>41</v>
      </c>
      <c r="B42" s="1">
        <v>13.8</v>
      </c>
      <c r="E42" s="1" t="s">
        <v>4</v>
      </c>
      <c r="G42" s="1">
        <v>0</v>
      </c>
      <c r="H42" s="1">
        <v>17.68</v>
      </c>
      <c r="I42" s="1">
        <v>0</v>
      </c>
      <c r="J42" s="1">
        <v>8.0399999999999991</v>
      </c>
      <c r="K42" s="1">
        <v>0</v>
      </c>
    </row>
    <row r="43" spans="1:11" x14ac:dyDescent="0.25">
      <c r="A43" s="1">
        <v>42</v>
      </c>
      <c r="B43" s="1">
        <v>13.8</v>
      </c>
      <c r="E43" s="1" t="s">
        <v>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 x14ac:dyDescent="0.25">
      <c r="A44" s="1">
        <v>43</v>
      </c>
      <c r="B44" s="1">
        <v>13.8</v>
      </c>
      <c r="E44" s="1" t="s">
        <v>4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 x14ac:dyDescent="0.25">
      <c r="A45" s="1">
        <v>44</v>
      </c>
      <c r="B45" s="1">
        <v>13.8</v>
      </c>
      <c r="E45" s="1" t="s">
        <v>4</v>
      </c>
      <c r="G45" s="1">
        <v>0</v>
      </c>
      <c r="H45" s="1">
        <v>23.52</v>
      </c>
      <c r="I45" s="1">
        <v>0</v>
      </c>
      <c r="J45" s="1">
        <v>11.72</v>
      </c>
      <c r="K45" s="1">
        <v>0</v>
      </c>
    </row>
    <row r="46" spans="1:11" x14ac:dyDescent="0.25">
      <c r="A46" s="1">
        <v>45</v>
      </c>
      <c r="B46" s="1">
        <v>13.8</v>
      </c>
      <c r="E46" s="1" t="s">
        <v>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25">
      <c r="A47" s="1">
        <v>46</v>
      </c>
      <c r="B47" s="1">
        <v>13.8</v>
      </c>
      <c r="E47" s="1" t="s">
        <v>4</v>
      </c>
      <c r="G47" s="1">
        <v>0</v>
      </c>
      <c r="H47" s="1">
        <v>31.26</v>
      </c>
      <c r="I47" s="1">
        <v>0</v>
      </c>
      <c r="J47" s="1">
        <v>14.78</v>
      </c>
      <c r="K47" s="1">
        <v>0</v>
      </c>
    </row>
    <row r="48" spans="1:11" x14ac:dyDescent="0.25">
      <c r="A48" s="1">
        <v>47</v>
      </c>
      <c r="B48" s="1">
        <v>13.8</v>
      </c>
      <c r="E48" s="1" t="s">
        <v>4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x14ac:dyDescent="0.25">
      <c r="A49" s="1">
        <v>48</v>
      </c>
      <c r="B49" s="1">
        <v>13.8</v>
      </c>
      <c r="E49" s="1" t="s">
        <v>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x14ac:dyDescent="0.25">
      <c r="A50" s="1">
        <v>49</v>
      </c>
      <c r="B50" s="1">
        <v>13.8</v>
      </c>
      <c r="E50" s="1" t="s">
        <v>4</v>
      </c>
      <c r="G50" s="1">
        <v>0</v>
      </c>
      <c r="H50" s="1">
        <v>107</v>
      </c>
      <c r="I50" s="1">
        <v>0</v>
      </c>
      <c r="J50" s="1">
        <v>38.840000000000003</v>
      </c>
      <c r="K50" s="1">
        <v>0</v>
      </c>
    </row>
    <row r="51" spans="1:11" x14ac:dyDescent="0.25">
      <c r="A51" s="1">
        <v>50</v>
      </c>
      <c r="B51" s="1">
        <v>13.8</v>
      </c>
      <c r="E51" s="1" t="s">
        <v>4</v>
      </c>
      <c r="G51" s="1">
        <v>0</v>
      </c>
      <c r="H51" s="1">
        <v>262</v>
      </c>
      <c r="I51" s="1">
        <v>0</v>
      </c>
      <c r="J51" s="1">
        <v>37.36</v>
      </c>
      <c r="K51" s="1">
        <v>0</v>
      </c>
    </row>
    <row r="52" spans="1:11" x14ac:dyDescent="0.25">
      <c r="A52" s="1">
        <v>51</v>
      </c>
      <c r="B52" s="1">
        <v>13.8</v>
      </c>
      <c r="E52" s="1" t="s">
        <v>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 x14ac:dyDescent="0.25">
      <c r="A53" s="1">
        <v>52</v>
      </c>
      <c r="B53" s="1">
        <v>13.8</v>
      </c>
      <c r="E53" s="1" t="s">
        <v>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x14ac:dyDescent="0.25">
      <c r="A54" s="1">
        <v>53</v>
      </c>
      <c r="B54" s="1">
        <v>13.8</v>
      </c>
      <c r="E54" s="1" t="s">
        <v>4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 x14ac:dyDescent="0.25">
      <c r="A55" s="1">
        <v>54</v>
      </c>
      <c r="B55" s="1">
        <v>13.8</v>
      </c>
      <c r="E55" s="1" t="s">
        <v>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 x14ac:dyDescent="0.25">
      <c r="A56" s="1">
        <v>55</v>
      </c>
      <c r="B56" s="1">
        <v>13.8</v>
      </c>
      <c r="E56" s="1" t="s">
        <v>4</v>
      </c>
      <c r="G56" s="1">
        <v>0</v>
      </c>
      <c r="H56" s="1">
        <v>18.37</v>
      </c>
      <c r="I56" s="1">
        <v>0</v>
      </c>
      <c r="J56" s="1">
        <v>8.76</v>
      </c>
      <c r="K56" s="1">
        <v>0</v>
      </c>
    </row>
    <row r="57" spans="1:11" x14ac:dyDescent="0.25">
      <c r="A57" s="1">
        <v>56</v>
      </c>
      <c r="B57" s="1">
        <v>13.8</v>
      </c>
      <c r="E57" s="1" t="s">
        <v>4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 x14ac:dyDescent="0.25">
      <c r="A58" s="1">
        <v>57</v>
      </c>
      <c r="B58" s="1">
        <v>13.8</v>
      </c>
      <c r="E58" s="1" t="s">
        <v>4</v>
      </c>
      <c r="G58" s="1">
        <v>0</v>
      </c>
      <c r="H58" s="1">
        <v>4.7699999999999996</v>
      </c>
      <c r="I58" s="1">
        <v>0</v>
      </c>
      <c r="J58" s="1">
        <v>2.34</v>
      </c>
      <c r="K58" s="1">
        <v>0</v>
      </c>
    </row>
    <row r="59" spans="1:11" x14ac:dyDescent="0.25">
      <c r="A59" s="1">
        <v>58</v>
      </c>
      <c r="B59" s="1">
        <v>13.8</v>
      </c>
      <c r="E59" s="1" t="s">
        <v>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x14ac:dyDescent="0.25">
      <c r="A60" s="1">
        <v>59</v>
      </c>
      <c r="B60" s="1">
        <v>13.8</v>
      </c>
      <c r="E60" s="1" t="s">
        <v>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 x14ac:dyDescent="0.25">
      <c r="A61" s="1">
        <v>60</v>
      </c>
      <c r="B61" s="1">
        <v>13.8</v>
      </c>
      <c r="E61" s="1" t="s">
        <v>4</v>
      </c>
      <c r="G61" s="1">
        <v>0</v>
      </c>
      <c r="H61" s="1">
        <v>31.65</v>
      </c>
      <c r="I61" s="1">
        <v>0</v>
      </c>
      <c r="J61" s="1">
        <v>13.48</v>
      </c>
      <c r="K61" s="1">
        <v>0</v>
      </c>
    </row>
    <row r="62" spans="1:11" x14ac:dyDescent="0.25">
      <c r="A62" s="1">
        <v>61</v>
      </c>
      <c r="B62" s="1">
        <v>13.8</v>
      </c>
      <c r="E62" s="1" t="s">
        <v>4</v>
      </c>
      <c r="G62" s="1">
        <v>0</v>
      </c>
      <c r="H62" s="1">
        <v>38.58</v>
      </c>
      <c r="I62" s="1">
        <v>0</v>
      </c>
      <c r="J62" s="1">
        <v>17.37</v>
      </c>
      <c r="K62" s="1">
        <v>0</v>
      </c>
    </row>
    <row r="63" spans="1:11" x14ac:dyDescent="0.25">
      <c r="A63" s="1">
        <v>62</v>
      </c>
      <c r="B63" s="1">
        <v>13.8</v>
      </c>
      <c r="E63" s="1" t="s">
        <v>4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1:11" x14ac:dyDescent="0.25">
      <c r="A64" s="1">
        <v>63</v>
      </c>
      <c r="B64" s="1">
        <v>13.8</v>
      </c>
      <c r="E64" s="1" t="s">
        <v>4</v>
      </c>
      <c r="G64" s="1">
        <v>0</v>
      </c>
      <c r="H64" s="1">
        <v>27.02</v>
      </c>
      <c r="I64" s="1">
        <v>0</v>
      </c>
      <c r="J64" s="1">
        <v>12.7</v>
      </c>
      <c r="K64" s="1">
        <v>0</v>
      </c>
    </row>
    <row r="65" spans="1:11" x14ac:dyDescent="0.25">
      <c r="A65" s="1">
        <v>64</v>
      </c>
      <c r="B65" s="1">
        <v>13.8</v>
      </c>
      <c r="E65" s="1" t="s">
        <v>4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x14ac:dyDescent="0.25">
      <c r="A66" s="1">
        <v>65</v>
      </c>
      <c r="B66" s="1">
        <v>13.8</v>
      </c>
      <c r="E66" s="1" t="s">
        <v>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x14ac:dyDescent="0.25">
      <c r="A67" s="1">
        <v>66</v>
      </c>
      <c r="B67" s="1">
        <v>13.8</v>
      </c>
      <c r="E67" s="1" t="s">
        <v>4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x14ac:dyDescent="0.25">
      <c r="A68" s="1">
        <v>67</v>
      </c>
      <c r="B68" s="1">
        <v>13.8</v>
      </c>
      <c r="E68" s="1" t="s">
        <v>4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x14ac:dyDescent="0.25">
      <c r="A69" s="1">
        <v>68</v>
      </c>
      <c r="B69" s="1">
        <v>13.8</v>
      </c>
      <c r="E69" s="1" t="s">
        <v>4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 x14ac:dyDescent="0.25">
      <c r="A70" s="1">
        <v>69</v>
      </c>
      <c r="B70" s="1">
        <v>13.8</v>
      </c>
      <c r="E70" s="1" t="s">
        <v>4</v>
      </c>
      <c r="G70" s="1">
        <v>0</v>
      </c>
      <c r="H70" s="1">
        <v>17.04</v>
      </c>
      <c r="I70" s="1">
        <v>0</v>
      </c>
      <c r="J70" s="1">
        <v>8.64</v>
      </c>
      <c r="K70" s="1">
        <v>0</v>
      </c>
    </row>
    <row r="71" spans="1:11" x14ac:dyDescent="0.25">
      <c r="A71" s="1">
        <v>70</v>
      </c>
      <c r="B71" s="1">
        <v>13.8</v>
      </c>
      <c r="E71" s="1" t="s">
        <v>4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x14ac:dyDescent="0.25">
      <c r="A72" s="1">
        <v>71</v>
      </c>
      <c r="B72" s="1">
        <v>13.8</v>
      </c>
      <c r="E72" s="1" t="s">
        <v>4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 x14ac:dyDescent="0.25">
      <c r="A73" s="1">
        <v>72</v>
      </c>
      <c r="B73" s="1">
        <v>13.8</v>
      </c>
      <c r="E73" s="1" t="s">
        <v>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 x14ac:dyDescent="0.25">
      <c r="A74" s="1">
        <v>73</v>
      </c>
      <c r="B74" s="1">
        <v>13.8</v>
      </c>
      <c r="E74" s="1" t="s">
        <v>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 x14ac:dyDescent="0.25">
      <c r="A75" s="1">
        <v>74</v>
      </c>
      <c r="B75" s="1">
        <v>13.8</v>
      </c>
      <c r="E75" s="1" t="s">
        <v>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 x14ac:dyDescent="0.25">
      <c r="A76" s="1">
        <v>75</v>
      </c>
      <c r="B76" s="1">
        <v>13.8</v>
      </c>
      <c r="E76" s="1" t="s">
        <v>4</v>
      </c>
      <c r="G76" s="1">
        <v>0</v>
      </c>
      <c r="H76" s="1">
        <v>58.81</v>
      </c>
      <c r="I76" s="1">
        <v>0</v>
      </c>
      <c r="J76" s="1">
        <v>25.58</v>
      </c>
      <c r="K76" s="1">
        <v>0</v>
      </c>
    </row>
    <row r="77" spans="1:11" x14ac:dyDescent="0.25">
      <c r="A77" s="1">
        <v>76</v>
      </c>
      <c r="B77" s="1">
        <v>13.8</v>
      </c>
      <c r="E77" s="1" t="s">
        <v>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 x14ac:dyDescent="0.25">
      <c r="A78" s="1">
        <v>77</v>
      </c>
      <c r="B78" s="1">
        <v>13.8</v>
      </c>
      <c r="E78" s="1" t="s">
        <v>4</v>
      </c>
      <c r="G78" s="1">
        <v>0</v>
      </c>
      <c r="H78" s="1">
        <v>53.37</v>
      </c>
      <c r="I78" s="1">
        <v>0</v>
      </c>
      <c r="J78" s="1">
        <v>26.37</v>
      </c>
      <c r="K78" s="1">
        <v>0</v>
      </c>
    </row>
    <row r="79" spans="1:11" x14ac:dyDescent="0.25">
      <c r="A79" s="1">
        <v>78</v>
      </c>
      <c r="B79" s="1">
        <v>13.8</v>
      </c>
      <c r="E79" s="1" t="s">
        <v>4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x14ac:dyDescent="0.25">
      <c r="A80" s="1">
        <v>79</v>
      </c>
      <c r="B80" s="1">
        <v>13.8</v>
      </c>
      <c r="E80" s="1" t="s">
        <v>4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1" x14ac:dyDescent="0.25">
      <c r="A81" s="1">
        <v>80</v>
      </c>
      <c r="B81" s="1">
        <v>13.8</v>
      </c>
      <c r="E81" s="1" t="s">
        <v>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11" x14ac:dyDescent="0.25">
      <c r="A82" s="1">
        <v>81</v>
      </c>
      <c r="B82" s="1">
        <v>13.8</v>
      </c>
      <c r="E82" s="1" t="s">
        <v>4</v>
      </c>
      <c r="G82" s="1">
        <v>0</v>
      </c>
      <c r="H82" s="1">
        <v>3.39</v>
      </c>
      <c r="I82" s="1">
        <v>0</v>
      </c>
      <c r="J82" s="1">
        <v>1.45</v>
      </c>
      <c r="K82" s="1">
        <v>0</v>
      </c>
    </row>
    <row r="83" spans="1:11" x14ac:dyDescent="0.25">
      <c r="A83" s="1">
        <v>82</v>
      </c>
      <c r="B83" s="1">
        <v>13.8</v>
      </c>
      <c r="E83" s="1" t="s">
        <v>4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 x14ac:dyDescent="0.25">
      <c r="A84" s="1">
        <v>83</v>
      </c>
      <c r="B84" s="1">
        <v>13.8</v>
      </c>
      <c r="E84" s="1" t="s">
        <v>4</v>
      </c>
      <c r="G84" s="1">
        <v>0</v>
      </c>
      <c r="H84" s="1">
        <v>16.350000000000001</v>
      </c>
      <c r="I84" s="1">
        <v>0</v>
      </c>
      <c r="J84" s="1">
        <v>8.1999999999999993</v>
      </c>
      <c r="K84" s="1">
        <v>0</v>
      </c>
    </row>
    <row r="85" spans="1:11" x14ac:dyDescent="0.25">
      <c r="A85" s="1">
        <v>84</v>
      </c>
      <c r="B85" s="1">
        <v>13.8</v>
      </c>
      <c r="E85" s="1" t="s">
        <v>4</v>
      </c>
      <c r="G85" s="1">
        <v>0</v>
      </c>
      <c r="H85" s="1">
        <v>31.14</v>
      </c>
      <c r="I85" s="1">
        <v>0</v>
      </c>
      <c r="J85" s="1">
        <v>16.03</v>
      </c>
      <c r="K85" s="1">
        <v>0</v>
      </c>
    </row>
    <row r="86" spans="1:11" x14ac:dyDescent="0.25">
      <c r="A86" s="1">
        <v>85</v>
      </c>
      <c r="B86" s="1">
        <v>13.8</v>
      </c>
      <c r="E86" s="1" t="s">
        <v>4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 x14ac:dyDescent="0.25">
      <c r="A87" s="1">
        <v>86</v>
      </c>
      <c r="B87" s="1">
        <v>13.8</v>
      </c>
      <c r="E87" s="1" t="s">
        <v>4</v>
      </c>
      <c r="G87" s="1">
        <v>0</v>
      </c>
      <c r="H87" s="1">
        <v>4.47</v>
      </c>
      <c r="I87" s="1">
        <v>0</v>
      </c>
      <c r="J87" s="1">
        <v>2.5099999999999998</v>
      </c>
      <c r="K87" s="1">
        <v>0</v>
      </c>
    </row>
    <row r="88" spans="1:11" x14ac:dyDescent="0.25">
      <c r="A88" s="1">
        <v>87</v>
      </c>
      <c r="B88" s="1">
        <v>13.8</v>
      </c>
      <c r="E88" s="1" t="s">
        <v>4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 x14ac:dyDescent="0.25">
      <c r="A89" s="1">
        <v>88</v>
      </c>
      <c r="B89" s="1">
        <v>13.8</v>
      </c>
      <c r="E89" s="1" t="s">
        <v>4</v>
      </c>
      <c r="G89" s="1">
        <v>0</v>
      </c>
      <c r="H89" s="1">
        <v>58.18</v>
      </c>
      <c r="I89" s="1">
        <v>0</v>
      </c>
      <c r="J89" s="1">
        <v>29.95</v>
      </c>
      <c r="K89" s="1">
        <v>0</v>
      </c>
    </row>
    <row r="90" spans="1:11" x14ac:dyDescent="0.25">
      <c r="A90" s="1">
        <v>89</v>
      </c>
      <c r="B90" s="1">
        <v>13.8</v>
      </c>
      <c r="E90" s="1" t="s">
        <v>4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 x14ac:dyDescent="0.25">
      <c r="A91" s="1">
        <v>90</v>
      </c>
      <c r="B91" s="1">
        <v>13.8</v>
      </c>
      <c r="E91" s="1" t="s">
        <v>4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 x14ac:dyDescent="0.25">
      <c r="A92" s="1">
        <v>91</v>
      </c>
      <c r="B92" s="1">
        <v>13.8</v>
      </c>
      <c r="E92" s="1" t="s">
        <v>4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 x14ac:dyDescent="0.25">
      <c r="A93" s="1">
        <v>92</v>
      </c>
      <c r="B93" s="1">
        <v>13.8</v>
      </c>
      <c r="E93" s="1" t="s">
        <v>4</v>
      </c>
      <c r="G93" s="1">
        <v>0</v>
      </c>
      <c r="H93" s="1">
        <v>136</v>
      </c>
      <c r="I93" s="1">
        <v>0</v>
      </c>
      <c r="J93" s="1">
        <v>27.64</v>
      </c>
      <c r="K93" s="1">
        <v>0</v>
      </c>
    </row>
    <row r="94" spans="1:11" x14ac:dyDescent="0.25">
      <c r="A94" s="1">
        <v>93</v>
      </c>
      <c r="B94" s="1">
        <v>13.8</v>
      </c>
      <c r="E94" s="1" t="s">
        <v>4</v>
      </c>
      <c r="G94" s="1">
        <v>0</v>
      </c>
      <c r="H94" s="1">
        <v>71.760000000000005</v>
      </c>
      <c r="I94" s="1">
        <v>0</v>
      </c>
      <c r="J94" s="1">
        <v>33.979999999999997</v>
      </c>
      <c r="K94" s="1">
        <v>0</v>
      </c>
    </row>
    <row r="95" spans="1:11" x14ac:dyDescent="0.25">
      <c r="A95" s="1">
        <v>94</v>
      </c>
      <c r="B95" s="1">
        <v>13.8</v>
      </c>
      <c r="E95" s="1" t="s">
        <v>4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1:11" x14ac:dyDescent="0.25">
      <c r="A96" s="1">
        <v>95</v>
      </c>
      <c r="B96" s="1">
        <v>13.8</v>
      </c>
      <c r="E96" s="1" t="s">
        <v>4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1:11" x14ac:dyDescent="0.25">
      <c r="A97" s="1">
        <v>96</v>
      </c>
      <c r="B97" s="1">
        <v>13.8</v>
      </c>
      <c r="E97" s="1" t="s">
        <v>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x14ac:dyDescent="0.25">
      <c r="A98" s="1">
        <v>97</v>
      </c>
      <c r="B98" s="1">
        <v>13.8</v>
      </c>
      <c r="E98" s="1" t="s">
        <v>4</v>
      </c>
      <c r="G98" s="1">
        <v>0</v>
      </c>
      <c r="H98" s="1">
        <v>14.32</v>
      </c>
      <c r="I98" s="1">
        <v>0</v>
      </c>
      <c r="J98" s="1">
        <v>7.48</v>
      </c>
      <c r="K98" s="1">
        <v>0</v>
      </c>
    </row>
    <row r="99" spans="1:11" x14ac:dyDescent="0.25">
      <c r="A99" s="1">
        <v>98</v>
      </c>
      <c r="B99" s="1">
        <v>13.8</v>
      </c>
      <c r="E99" s="1" t="s">
        <v>4</v>
      </c>
      <c r="G99" s="1">
        <v>0</v>
      </c>
      <c r="H99" s="1">
        <v>35.130000000000003</v>
      </c>
      <c r="I99" s="1">
        <v>0</v>
      </c>
      <c r="J99" s="1">
        <v>14.96</v>
      </c>
      <c r="K99" s="1">
        <v>0</v>
      </c>
    </row>
    <row r="100" spans="1:11" x14ac:dyDescent="0.25">
      <c r="A100" s="1">
        <v>99</v>
      </c>
      <c r="B100" s="1">
        <v>13.8</v>
      </c>
      <c r="E100" s="1" t="s">
        <v>4</v>
      </c>
      <c r="G100" s="1">
        <v>0</v>
      </c>
      <c r="H100" s="1">
        <v>8.7200000000000006</v>
      </c>
      <c r="I100" s="1">
        <v>0</v>
      </c>
      <c r="J100" s="1">
        <v>3.71</v>
      </c>
      <c r="K100" s="1">
        <v>0</v>
      </c>
    </row>
    <row r="101" spans="1:11" x14ac:dyDescent="0.25">
      <c r="A101" s="1">
        <v>100</v>
      </c>
      <c r="B101" s="1">
        <v>13.8</v>
      </c>
      <c r="E101" s="1" t="s">
        <v>4</v>
      </c>
      <c r="G101" s="1">
        <v>0</v>
      </c>
      <c r="H101" s="1">
        <v>56.43</v>
      </c>
      <c r="I101" s="1">
        <v>0</v>
      </c>
      <c r="J101" s="1">
        <v>11.45</v>
      </c>
      <c r="K101" s="1">
        <v>0</v>
      </c>
    </row>
    <row r="102" spans="1:11" x14ac:dyDescent="0.25">
      <c r="A102" s="1">
        <v>101</v>
      </c>
      <c r="B102" s="1">
        <v>13.8</v>
      </c>
      <c r="E102" s="1" t="s">
        <v>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 x14ac:dyDescent="0.25">
      <c r="A103" s="1">
        <v>102</v>
      </c>
      <c r="B103" s="1">
        <v>13.8</v>
      </c>
      <c r="E103" s="1" t="s">
        <v>4</v>
      </c>
      <c r="G103" s="1">
        <v>0</v>
      </c>
      <c r="H103" s="1">
        <v>27.5</v>
      </c>
      <c r="I103" s="1">
        <v>0</v>
      </c>
      <c r="J103" s="1">
        <v>11.71</v>
      </c>
      <c r="K103" s="1">
        <v>0</v>
      </c>
    </row>
    <row r="104" spans="1:11" x14ac:dyDescent="0.25">
      <c r="A104" s="1">
        <v>103</v>
      </c>
      <c r="B104" s="1">
        <v>13.8</v>
      </c>
      <c r="E104" s="1" t="s">
        <v>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 x14ac:dyDescent="0.25">
      <c r="A105" s="1">
        <v>104</v>
      </c>
      <c r="B105" s="1">
        <v>13.8</v>
      </c>
      <c r="E105" s="1" t="s">
        <v>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 x14ac:dyDescent="0.25">
      <c r="A106" s="1">
        <v>105</v>
      </c>
      <c r="B106" s="1">
        <v>13.8</v>
      </c>
      <c r="E106" s="1" t="s">
        <v>4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 x14ac:dyDescent="0.25">
      <c r="A107" s="1">
        <v>106</v>
      </c>
      <c r="B107" s="1">
        <v>13.8</v>
      </c>
      <c r="E107" s="1" t="s">
        <v>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 x14ac:dyDescent="0.25">
      <c r="A108" s="1">
        <v>107</v>
      </c>
      <c r="B108" s="1">
        <v>13.8</v>
      </c>
      <c r="E108" s="1" t="s">
        <v>4</v>
      </c>
      <c r="G108" s="1">
        <v>0</v>
      </c>
      <c r="H108" s="1">
        <v>190.35</v>
      </c>
      <c r="I108" s="1">
        <v>0</v>
      </c>
      <c r="J108" s="1">
        <v>0</v>
      </c>
      <c r="K108" s="1">
        <v>0</v>
      </c>
    </row>
    <row r="109" spans="1:11" x14ac:dyDescent="0.25">
      <c r="A109" s="1">
        <v>108</v>
      </c>
      <c r="B109" s="1">
        <v>13.8</v>
      </c>
      <c r="E109" s="1" t="s">
        <v>4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x14ac:dyDescent="0.25">
      <c r="A110" s="1">
        <v>109</v>
      </c>
      <c r="B110" s="1">
        <v>13.8</v>
      </c>
      <c r="E110" s="1" t="s">
        <v>4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 x14ac:dyDescent="0.25">
      <c r="A111" s="1">
        <v>110</v>
      </c>
      <c r="B111" s="1">
        <v>13.8</v>
      </c>
      <c r="E111" s="1" t="s">
        <v>4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 x14ac:dyDescent="0.25">
      <c r="A112" s="1">
        <v>111</v>
      </c>
      <c r="B112" s="1">
        <v>13.8</v>
      </c>
      <c r="E112" s="1" t="s">
        <v>4</v>
      </c>
      <c r="G112" s="1">
        <v>0</v>
      </c>
      <c r="H112" s="1">
        <v>51.6</v>
      </c>
      <c r="I112" s="1">
        <v>0</v>
      </c>
      <c r="J112" s="1">
        <v>22.45</v>
      </c>
      <c r="K112" s="1">
        <v>0</v>
      </c>
    </row>
    <row r="113" spans="1:11" x14ac:dyDescent="0.25">
      <c r="A113" s="1">
        <v>112</v>
      </c>
      <c r="B113" s="1">
        <v>13.8</v>
      </c>
      <c r="E113" s="1" t="s">
        <v>4</v>
      </c>
      <c r="G113" s="1">
        <v>0</v>
      </c>
      <c r="H113" s="1">
        <v>24.3</v>
      </c>
      <c r="I113" s="1">
        <v>0</v>
      </c>
      <c r="J113" s="1">
        <v>11.36</v>
      </c>
      <c r="K113" s="1">
        <v>0</v>
      </c>
    </row>
    <row r="114" spans="1:11" x14ac:dyDescent="0.25">
      <c r="A114" s="1">
        <v>113</v>
      </c>
      <c r="B114" s="1">
        <v>13.8</v>
      </c>
      <c r="E114" s="1" t="s">
        <v>4</v>
      </c>
      <c r="G114" s="1">
        <v>0</v>
      </c>
      <c r="H114" s="1">
        <v>4.46</v>
      </c>
      <c r="I114" s="1">
        <v>0</v>
      </c>
      <c r="J114" s="1">
        <v>2.36</v>
      </c>
      <c r="K114" s="1">
        <v>0</v>
      </c>
    </row>
    <row r="115" spans="1:11" x14ac:dyDescent="0.25">
      <c r="A115" s="1">
        <v>114</v>
      </c>
      <c r="B115" s="1">
        <v>13.8</v>
      </c>
      <c r="E115" s="1" t="s">
        <v>4</v>
      </c>
      <c r="G115" s="1">
        <v>0</v>
      </c>
      <c r="H115" s="1">
        <v>21.3</v>
      </c>
      <c r="I115" s="1">
        <v>0</v>
      </c>
      <c r="J115" s="1">
        <v>10</v>
      </c>
      <c r="K115" s="1">
        <v>0</v>
      </c>
    </row>
    <row r="116" spans="1:11" x14ac:dyDescent="0.25">
      <c r="A116" s="1">
        <v>115</v>
      </c>
      <c r="B116" s="1">
        <v>13.8</v>
      </c>
      <c r="E116" s="1" t="s">
        <v>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1" x14ac:dyDescent="0.25">
      <c r="A117" s="1">
        <v>116</v>
      </c>
      <c r="B117" s="1">
        <v>13.8</v>
      </c>
      <c r="E117" s="1" t="s">
        <v>4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 x14ac:dyDescent="0.25">
      <c r="A118" s="1">
        <v>117</v>
      </c>
      <c r="B118" s="1">
        <v>13.8</v>
      </c>
      <c r="E118" s="1" t="s">
        <v>4</v>
      </c>
      <c r="G118" s="1">
        <v>0</v>
      </c>
      <c r="H118" s="1">
        <v>17.579999999999998</v>
      </c>
      <c r="I118" s="1">
        <v>0</v>
      </c>
      <c r="J118" s="1">
        <v>9.65</v>
      </c>
      <c r="K118" s="1">
        <v>0</v>
      </c>
    </row>
    <row r="119" spans="1:11" x14ac:dyDescent="0.25">
      <c r="A119" s="1">
        <v>118</v>
      </c>
      <c r="B119" s="1">
        <v>13.8</v>
      </c>
      <c r="E119" s="1" t="s">
        <v>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 x14ac:dyDescent="0.25">
      <c r="A120" s="1">
        <v>119</v>
      </c>
      <c r="B120" s="1">
        <v>13.8</v>
      </c>
      <c r="E120" s="1" t="s">
        <v>4</v>
      </c>
      <c r="G120" s="1">
        <v>0</v>
      </c>
      <c r="H120" s="1">
        <v>14.14</v>
      </c>
      <c r="I120" s="1">
        <v>0</v>
      </c>
      <c r="J120" s="1">
        <v>7.25</v>
      </c>
      <c r="K120" s="1">
        <v>0</v>
      </c>
    </row>
    <row r="121" spans="1:11" x14ac:dyDescent="0.25">
      <c r="A121" s="1">
        <v>120</v>
      </c>
      <c r="B121" s="1">
        <v>13.8</v>
      </c>
      <c r="E121" s="1" t="s">
        <v>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 x14ac:dyDescent="0.25">
      <c r="A122" s="1">
        <v>121</v>
      </c>
      <c r="B122" s="1">
        <v>13.8</v>
      </c>
      <c r="E122" s="1" t="s">
        <v>4</v>
      </c>
      <c r="G122" s="1">
        <v>0</v>
      </c>
      <c r="H122" s="1">
        <v>44.42</v>
      </c>
      <c r="I122" s="1">
        <v>0</v>
      </c>
      <c r="J122" s="1">
        <v>24.88</v>
      </c>
      <c r="K122" s="1">
        <v>0</v>
      </c>
    </row>
    <row r="123" spans="1:11" x14ac:dyDescent="0.25">
      <c r="A123" s="1">
        <v>122</v>
      </c>
      <c r="B123" s="1">
        <v>13.8</v>
      </c>
      <c r="E123" s="1" t="s">
        <v>4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 x14ac:dyDescent="0.25">
      <c r="A124" s="1">
        <v>123</v>
      </c>
      <c r="B124" s="1">
        <v>13.8</v>
      </c>
      <c r="E124" s="1" t="s">
        <v>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 x14ac:dyDescent="0.25">
      <c r="A125" s="1">
        <v>124</v>
      </c>
      <c r="B125" s="1">
        <v>13.8</v>
      </c>
      <c r="E125" s="1" t="s">
        <v>4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 x14ac:dyDescent="0.25">
      <c r="A126" s="1">
        <v>125</v>
      </c>
      <c r="B126" s="1">
        <v>13.8</v>
      </c>
      <c r="E126" s="1" t="s">
        <v>4</v>
      </c>
      <c r="G126" s="1">
        <v>0</v>
      </c>
      <c r="H126" s="1">
        <v>52.65</v>
      </c>
      <c r="I126" s="1">
        <v>0</v>
      </c>
      <c r="J126" s="1">
        <v>7.49</v>
      </c>
      <c r="K126" s="1">
        <v>0</v>
      </c>
    </row>
    <row r="127" spans="1:11" x14ac:dyDescent="0.25">
      <c r="A127" s="1">
        <v>126</v>
      </c>
      <c r="B127" s="1">
        <v>13.8</v>
      </c>
      <c r="E127" s="1" t="s">
        <v>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 x14ac:dyDescent="0.25">
      <c r="A128" s="1">
        <v>127</v>
      </c>
      <c r="B128" s="1">
        <v>13.8</v>
      </c>
      <c r="E128" s="1" t="s">
        <v>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 x14ac:dyDescent="0.25">
      <c r="A129" s="1">
        <v>128</v>
      </c>
      <c r="B129" s="1">
        <v>13.8</v>
      </c>
      <c r="E129" s="1" t="s">
        <v>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 x14ac:dyDescent="0.25">
      <c r="A130" s="1">
        <v>129</v>
      </c>
      <c r="B130" s="1">
        <v>13.8</v>
      </c>
      <c r="E130" s="1" t="s">
        <v>4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 x14ac:dyDescent="0.25">
      <c r="A131" s="1">
        <v>130</v>
      </c>
      <c r="B131" s="1">
        <v>13.8</v>
      </c>
      <c r="E131" s="1" t="s">
        <v>4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 x14ac:dyDescent="0.25">
      <c r="A132" s="1">
        <v>131</v>
      </c>
      <c r="B132" s="1">
        <v>13.8</v>
      </c>
      <c r="E132" s="1" t="s">
        <v>4</v>
      </c>
      <c r="G132" s="1">
        <v>0</v>
      </c>
      <c r="H132" s="1">
        <v>59.22</v>
      </c>
      <c r="I132" s="1">
        <v>0</v>
      </c>
      <c r="J132" s="1">
        <v>0</v>
      </c>
      <c r="K132" s="1">
        <v>0</v>
      </c>
    </row>
    <row r="133" spans="1:11" x14ac:dyDescent="0.25">
      <c r="A133" s="1">
        <v>132</v>
      </c>
      <c r="B133" s="1">
        <v>13.8</v>
      </c>
      <c r="E133" s="1" t="s">
        <v>4</v>
      </c>
      <c r="G133" s="1">
        <v>0</v>
      </c>
      <c r="H133" s="1">
        <v>13.4</v>
      </c>
      <c r="I133" s="1">
        <v>0</v>
      </c>
      <c r="J133" s="1">
        <v>5.87</v>
      </c>
      <c r="K133" s="1">
        <v>0</v>
      </c>
    </row>
    <row r="134" spans="1:11" x14ac:dyDescent="0.25">
      <c r="A134" s="1">
        <v>133</v>
      </c>
      <c r="B134" s="1">
        <v>13.8</v>
      </c>
      <c r="E134" s="1" t="s">
        <v>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 x14ac:dyDescent="0.25">
      <c r="A135" s="1">
        <v>134</v>
      </c>
      <c r="B135" s="1">
        <v>13.8</v>
      </c>
      <c r="E135" s="1" t="s">
        <v>4</v>
      </c>
      <c r="G135" s="1">
        <v>0</v>
      </c>
      <c r="H135" s="1">
        <v>44.95</v>
      </c>
      <c r="I135" s="1">
        <v>0</v>
      </c>
      <c r="J135" s="1">
        <v>21.32</v>
      </c>
      <c r="K135" s="1">
        <v>0</v>
      </c>
    </row>
    <row r="136" spans="1:11" x14ac:dyDescent="0.25">
      <c r="A136" s="1">
        <v>135</v>
      </c>
      <c r="B136" s="1">
        <v>13.8</v>
      </c>
      <c r="E136" s="1" t="s">
        <v>4</v>
      </c>
      <c r="G136" s="1">
        <v>0</v>
      </c>
      <c r="H136" s="1">
        <v>21.25</v>
      </c>
      <c r="I136" s="1">
        <v>0</v>
      </c>
      <c r="J136" s="1">
        <v>11.35</v>
      </c>
      <c r="K136" s="1">
        <v>0</v>
      </c>
    </row>
    <row r="137" spans="1:11" x14ac:dyDescent="0.25">
      <c r="A137" s="1">
        <v>136</v>
      </c>
      <c r="B137" s="1">
        <v>13.8</v>
      </c>
      <c r="E137" s="1" t="s">
        <v>4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 x14ac:dyDescent="0.25">
      <c r="A138" s="1">
        <v>137</v>
      </c>
      <c r="B138" s="1">
        <v>13.8</v>
      </c>
      <c r="E138" s="1" t="s">
        <v>4</v>
      </c>
      <c r="G138" s="1">
        <v>0</v>
      </c>
      <c r="H138" s="1">
        <v>6.32</v>
      </c>
      <c r="I138" s="1">
        <v>0</v>
      </c>
      <c r="J138" s="1">
        <v>2.69</v>
      </c>
      <c r="K138" s="1">
        <v>0</v>
      </c>
    </row>
    <row r="139" spans="1:11" x14ac:dyDescent="0.25">
      <c r="A139" s="1">
        <v>138</v>
      </c>
      <c r="B139" s="1">
        <v>13.8</v>
      </c>
      <c r="E139" s="1" t="s">
        <v>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 x14ac:dyDescent="0.25">
      <c r="A140" s="1">
        <v>139</v>
      </c>
      <c r="B140" s="1">
        <v>13.8</v>
      </c>
      <c r="E140" s="1" t="s">
        <v>4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 x14ac:dyDescent="0.25">
      <c r="A141" s="1">
        <v>140</v>
      </c>
      <c r="B141" s="1">
        <v>13.8</v>
      </c>
      <c r="E141" s="1" t="s">
        <v>4</v>
      </c>
      <c r="G141" s="1">
        <v>0</v>
      </c>
      <c r="H141" s="1">
        <v>86.32</v>
      </c>
      <c r="I141" s="1">
        <v>0</v>
      </c>
      <c r="J141" s="1">
        <v>38.67</v>
      </c>
      <c r="K141" s="1">
        <v>0</v>
      </c>
    </row>
    <row r="142" spans="1:11" x14ac:dyDescent="0.25">
      <c r="A142" s="1">
        <v>141</v>
      </c>
      <c r="B142" s="1">
        <v>13.8</v>
      </c>
      <c r="E142" s="1" t="s">
        <v>4</v>
      </c>
      <c r="G142" s="1">
        <v>0</v>
      </c>
      <c r="H142" s="1">
        <v>109</v>
      </c>
      <c r="I142" s="1">
        <v>0</v>
      </c>
      <c r="J142" s="1">
        <v>0</v>
      </c>
      <c r="K142" s="1">
        <v>0</v>
      </c>
    </row>
    <row r="143" spans="1:11" x14ac:dyDescent="0.25">
      <c r="A143" s="1">
        <v>142</v>
      </c>
      <c r="B143" s="1">
        <v>13.8</v>
      </c>
      <c r="E143" s="1" t="s">
        <v>4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 x14ac:dyDescent="0.25">
      <c r="A144" s="1">
        <v>143</v>
      </c>
      <c r="B144" s="1">
        <v>13.8</v>
      </c>
      <c r="E144" s="1" t="s">
        <v>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 x14ac:dyDescent="0.25">
      <c r="A145" s="1">
        <v>144</v>
      </c>
      <c r="B145" s="1">
        <v>13.8</v>
      </c>
      <c r="E145" s="1" t="s">
        <v>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1:11" x14ac:dyDescent="0.25">
      <c r="A146" s="1">
        <v>145</v>
      </c>
      <c r="B146" s="1">
        <v>13.8</v>
      </c>
      <c r="E146" s="1" t="s">
        <v>4</v>
      </c>
      <c r="G146" s="1">
        <v>0</v>
      </c>
      <c r="H146" s="1">
        <v>16.149999999999999</v>
      </c>
      <c r="I146" s="1">
        <v>0</v>
      </c>
      <c r="J146" s="1">
        <v>6.88</v>
      </c>
      <c r="K146" s="1">
        <v>0</v>
      </c>
    </row>
    <row r="147" spans="1:11" x14ac:dyDescent="0.25">
      <c r="A147" s="1">
        <v>146</v>
      </c>
      <c r="B147" s="1">
        <v>13.8</v>
      </c>
      <c r="E147" s="1" t="s">
        <v>4</v>
      </c>
      <c r="G147" s="1">
        <v>0</v>
      </c>
      <c r="H147" s="1">
        <v>20.93</v>
      </c>
      <c r="I147" s="1">
        <v>0</v>
      </c>
      <c r="J147" s="1">
        <v>10.69</v>
      </c>
      <c r="K147" s="1">
        <v>0</v>
      </c>
    </row>
    <row r="148" spans="1:11" x14ac:dyDescent="0.25">
      <c r="A148" s="1">
        <v>147</v>
      </c>
      <c r="B148" s="1">
        <v>13.8</v>
      </c>
      <c r="E148" s="1" t="s">
        <v>4</v>
      </c>
      <c r="G148" s="1">
        <v>0</v>
      </c>
      <c r="H148" s="1">
        <v>11.35</v>
      </c>
      <c r="I148" s="1">
        <v>0</v>
      </c>
      <c r="J148" s="1">
        <v>5.55</v>
      </c>
      <c r="K148" s="1">
        <v>0</v>
      </c>
    </row>
    <row r="149" spans="1:11" x14ac:dyDescent="0.25">
      <c r="A149" s="1">
        <v>148</v>
      </c>
      <c r="B149" s="1">
        <v>13.8</v>
      </c>
      <c r="E149" s="1" t="s">
        <v>4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 x14ac:dyDescent="0.25">
      <c r="A150" s="1">
        <v>149</v>
      </c>
      <c r="B150" s="1">
        <v>13.8</v>
      </c>
      <c r="E150" s="1" t="s">
        <v>4</v>
      </c>
      <c r="G150" s="1">
        <v>0</v>
      </c>
      <c r="H150" s="1">
        <v>48.53</v>
      </c>
      <c r="I150" s="1">
        <v>0</v>
      </c>
      <c r="J150" s="1">
        <v>23.79</v>
      </c>
      <c r="K150" s="1">
        <v>0</v>
      </c>
    </row>
    <row r="151" spans="1:11" x14ac:dyDescent="0.25">
      <c r="A151" s="1">
        <v>150</v>
      </c>
      <c r="B151" s="1">
        <v>13.8</v>
      </c>
      <c r="E151" s="1" t="s">
        <v>4</v>
      </c>
      <c r="G151" s="1">
        <v>0</v>
      </c>
      <c r="H151" s="1">
        <v>46</v>
      </c>
      <c r="I151" s="1">
        <v>0</v>
      </c>
      <c r="J151" s="1">
        <v>0</v>
      </c>
      <c r="K151" s="1">
        <v>0</v>
      </c>
    </row>
    <row r="152" spans="1:11" x14ac:dyDescent="0.25">
      <c r="A152" s="1">
        <v>151</v>
      </c>
      <c r="B152" s="1">
        <v>13.8</v>
      </c>
      <c r="E152" s="1" t="s">
        <v>4</v>
      </c>
      <c r="G152" s="1">
        <v>0</v>
      </c>
      <c r="H152" s="1">
        <v>13.59</v>
      </c>
      <c r="I152" s="1">
        <v>0</v>
      </c>
      <c r="J152" s="1">
        <v>6.51</v>
      </c>
      <c r="K152" s="1">
        <v>0</v>
      </c>
    </row>
    <row r="153" spans="1:11" x14ac:dyDescent="0.25">
      <c r="A153" s="1">
        <v>152</v>
      </c>
      <c r="B153" s="1">
        <v>13.8</v>
      </c>
      <c r="E153" s="1" t="s">
        <v>4</v>
      </c>
      <c r="G153" s="1">
        <v>0</v>
      </c>
      <c r="H153" s="1">
        <v>25.82</v>
      </c>
      <c r="I153" s="1">
        <v>0</v>
      </c>
      <c r="J153" s="1">
        <v>12.24</v>
      </c>
      <c r="K153" s="1">
        <v>0</v>
      </c>
    </row>
    <row r="154" spans="1:11" x14ac:dyDescent="0.25">
      <c r="A154" s="1">
        <v>153</v>
      </c>
      <c r="B154" s="1">
        <v>13.8</v>
      </c>
      <c r="E154" s="1" t="s">
        <v>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 x14ac:dyDescent="0.25">
      <c r="A155" s="1">
        <v>154</v>
      </c>
      <c r="B155" s="1">
        <v>13.8</v>
      </c>
      <c r="E155" s="1" t="s">
        <v>4</v>
      </c>
      <c r="G155" s="1">
        <v>0</v>
      </c>
      <c r="H155" s="1">
        <v>36.950000000000003</v>
      </c>
      <c r="I155" s="1">
        <v>0</v>
      </c>
      <c r="J155" s="1">
        <v>16.98</v>
      </c>
      <c r="K155" s="1">
        <v>0</v>
      </c>
    </row>
    <row r="156" spans="1:11" x14ac:dyDescent="0.25">
      <c r="A156" s="1">
        <v>155</v>
      </c>
      <c r="B156" s="1">
        <v>13.8</v>
      </c>
      <c r="E156" s="1" t="s">
        <v>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 x14ac:dyDescent="0.25">
      <c r="A157" s="1">
        <v>156</v>
      </c>
      <c r="B157" s="1">
        <v>13.8</v>
      </c>
      <c r="E157" s="1" t="s">
        <v>4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 x14ac:dyDescent="0.25">
      <c r="A158" s="1">
        <v>157</v>
      </c>
      <c r="B158" s="1">
        <v>13.8</v>
      </c>
      <c r="E158" s="1" t="s">
        <v>4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 x14ac:dyDescent="0.25">
      <c r="A159" s="1">
        <v>158</v>
      </c>
      <c r="B159" s="1">
        <v>13.8</v>
      </c>
      <c r="E159" s="1" t="s">
        <v>4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 spans="1:11" x14ac:dyDescent="0.25">
      <c r="A160" s="1">
        <v>159</v>
      </c>
      <c r="B160" s="1">
        <v>13.8</v>
      </c>
      <c r="E160" s="1" t="s">
        <v>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 x14ac:dyDescent="0.25">
      <c r="A161" s="1">
        <v>160</v>
      </c>
      <c r="B161" s="1">
        <v>13.8</v>
      </c>
      <c r="E161" s="1" t="s">
        <v>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 x14ac:dyDescent="0.25">
      <c r="A162" s="1">
        <v>161</v>
      </c>
      <c r="B162" s="1">
        <v>13.8</v>
      </c>
      <c r="E162" s="1" t="s">
        <v>4</v>
      </c>
      <c r="G162" s="1">
        <v>0</v>
      </c>
      <c r="H162" s="1">
        <v>20.88</v>
      </c>
      <c r="I162" s="1">
        <v>0</v>
      </c>
      <c r="J162" s="1">
        <v>9.85</v>
      </c>
      <c r="K162" s="1">
        <v>0</v>
      </c>
    </row>
    <row r="163" spans="1:11" x14ac:dyDescent="0.25">
      <c r="A163" s="1">
        <v>162</v>
      </c>
      <c r="B163" s="1">
        <v>13.8</v>
      </c>
      <c r="E163" s="1" t="s">
        <v>4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 x14ac:dyDescent="0.25">
      <c r="A164" s="1">
        <v>163</v>
      </c>
      <c r="B164" s="1">
        <v>13.8</v>
      </c>
      <c r="E164" s="1" t="s">
        <v>4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 x14ac:dyDescent="0.25">
      <c r="A165" s="1">
        <v>164</v>
      </c>
      <c r="B165" s="1">
        <v>13.8</v>
      </c>
      <c r="E165" s="1" t="s">
        <v>4</v>
      </c>
      <c r="G165" s="1">
        <v>0</v>
      </c>
      <c r="H165" s="1">
        <v>39.39</v>
      </c>
      <c r="I165" s="1">
        <v>0</v>
      </c>
      <c r="J165" s="1">
        <v>16.850000000000001</v>
      </c>
      <c r="K165" s="1">
        <v>0</v>
      </c>
    </row>
    <row r="166" spans="1:11" x14ac:dyDescent="0.25">
      <c r="A166" s="1">
        <v>165</v>
      </c>
      <c r="B166" s="1">
        <v>13.8</v>
      </c>
      <c r="E166" s="1" t="s">
        <v>4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 x14ac:dyDescent="0.25">
      <c r="A167" s="1">
        <v>166</v>
      </c>
      <c r="B167" s="1">
        <v>13.8</v>
      </c>
      <c r="E167" s="1" t="s">
        <v>4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 x14ac:dyDescent="0.25">
      <c r="A168" s="1">
        <v>167</v>
      </c>
      <c r="B168" s="1">
        <v>13.8</v>
      </c>
      <c r="E168" s="1" t="s">
        <v>4</v>
      </c>
      <c r="G168" s="1">
        <v>0</v>
      </c>
      <c r="H168" s="1">
        <v>17.190000000000001</v>
      </c>
      <c r="I168" s="1">
        <v>0</v>
      </c>
      <c r="J168" s="1">
        <v>8.66</v>
      </c>
      <c r="K168" s="1">
        <v>0</v>
      </c>
    </row>
    <row r="169" spans="1:11" x14ac:dyDescent="0.25">
      <c r="A169" s="1">
        <v>168</v>
      </c>
      <c r="B169" s="1">
        <v>13.8</v>
      </c>
      <c r="E169" s="1" t="s">
        <v>4</v>
      </c>
      <c r="G169" s="1">
        <v>0</v>
      </c>
      <c r="H169" s="1">
        <v>44.91</v>
      </c>
      <c r="I169" s="1">
        <v>0</v>
      </c>
      <c r="J169" s="1">
        <v>20.57</v>
      </c>
      <c r="K169" s="1">
        <v>0</v>
      </c>
    </row>
    <row r="170" spans="1:11" x14ac:dyDescent="0.25">
      <c r="A170" s="1">
        <v>169</v>
      </c>
      <c r="B170" s="1">
        <v>13.8</v>
      </c>
      <c r="E170" s="1" t="s">
        <v>4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 x14ac:dyDescent="0.25">
      <c r="A171" s="1">
        <v>170</v>
      </c>
      <c r="B171" s="1">
        <v>13.8</v>
      </c>
      <c r="E171" s="1" t="s">
        <v>4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 x14ac:dyDescent="0.25">
      <c r="A172" s="1">
        <v>171</v>
      </c>
      <c r="B172" s="1">
        <v>13.8</v>
      </c>
      <c r="E172" s="1" t="s">
        <v>4</v>
      </c>
      <c r="G172" s="1">
        <v>0</v>
      </c>
      <c r="H172" s="1">
        <v>21.57</v>
      </c>
      <c r="I172" s="1">
        <v>0</v>
      </c>
      <c r="J172" s="1">
        <v>9.19</v>
      </c>
      <c r="K172" s="1">
        <v>0</v>
      </c>
    </row>
    <row r="173" spans="1:11" x14ac:dyDescent="0.25">
      <c r="A173" s="1">
        <v>172</v>
      </c>
      <c r="B173" s="1">
        <v>13.8</v>
      </c>
      <c r="E173" s="1" t="s">
        <v>4</v>
      </c>
      <c r="G173" s="1">
        <v>0</v>
      </c>
      <c r="H173" s="1">
        <v>29.49</v>
      </c>
      <c r="I173" s="1">
        <v>0</v>
      </c>
      <c r="J173" s="1">
        <v>13.28</v>
      </c>
      <c r="K173" s="1">
        <v>0</v>
      </c>
    </row>
    <row r="174" spans="1:11" x14ac:dyDescent="0.25">
      <c r="A174" s="1">
        <v>173</v>
      </c>
      <c r="B174" s="1">
        <v>13.8</v>
      </c>
      <c r="E174" s="1" t="s">
        <v>4</v>
      </c>
      <c r="G174" s="1">
        <v>0</v>
      </c>
      <c r="H174" s="1">
        <v>51</v>
      </c>
      <c r="I174" s="1">
        <v>0</v>
      </c>
      <c r="J174" s="1">
        <v>27.52</v>
      </c>
      <c r="K174" s="1">
        <v>0</v>
      </c>
    </row>
    <row r="175" spans="1:11" x14ac:dyDescent="0.25">
      <c r="A175" s="1">
        <v>174</v>
      </c>
      <c r="B175" s="1">
        <v>13.8</v>
      </c>
      <c r="E175" s="1" t="s">
        <v>4</v>
      </c>
      <c r="G175" s="1">
        <v>0</v>
      </c>
      <c r="H175" s="1">
        <v>25.76</v>
      </c>
      <c r="I175" s="1">
        <v>0</v>
      </c>
      <c r="J175" s="1">
        <v>10.97</v>
      </c>
      <c r="K175" s="1">
        <v>0</v>
      </c>
    </row>
    <row r="176" spans="1:11" x14ac:dyDescent="0.25">
      <c r="A176" s="1">
        <v>175</v>
      </c>
      <c r="B176" s="1">
        <v>13.8</v>
      </c>
      <c r="E176" s="1" t="s">
        <v>4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 x14ac:dyDescent="0.25">
      <c r="A177" s="1">
        <v>176</v>
      </c>
      <c r="B177" s="1">
        <v>13.8</v>
      </c>
      <c r="E177" s="1" t="s">
        <v>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 x14ac:dyDescent="0.25">
      <c r="A178" s="1">
        <v>177</v>
      </c>
      <c r="B178" s="1">
        <v>13.8</v>
      </c>
      <c r="E178" s="1" t="s">
        <v>4</v>
      </c>
      <c r="G178" s="1">
        <v>0</v>
      </c>
      <c r="H178" s="1">
        <v>16.899999999999999</v>
      </c>
      <c r="I178" s="1">
        <v>0</v>
      </c>
      <c r="J178" s="1">
        <v>8.69</v>
      </c>
      <c r="K178" s="1">
        <v>0</v>
      </c>
    </row>
    <row r="179" spans="1:11" x14ac:dyDescent="0.25">
      <c r="A179" s="1">
        <v>178</v>
      </c>
      <c r="B179" s="1">
        <v>13.8</v>
      </c>
      <c r="E179" s="1" t="s">
        <v>4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 x14ac:dyDescent="0.25">
      <c r="A180" s="1">
        <v>179</v>
      </c>
      <c r="B180" s="1">
        <v>13.8</v>
      </c>
      <c r="E180" s="1" t="s">
        <v>4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 x14ac:dyDescent="0.25">
      <c r="A181" s="1">
        <v>180</v>
      </c>
      <c r="B181" s="1">
        <v>13.8</v>
      </c>
      <c r="E181" s="1" t="s">
        <v>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 x14ac:dyDescent="0.25">
      <c r="A182" s="1">
        <v>181</v>
      </c>
      <c r="B182" s="1">
        <v>13.8</v>
      </c>
      <c r="E182" s="1" t="s">
        <v>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 x14ac:dyDescent="0.25">
      <c r="A183" s="1">
        <v>182</v>
      </c>
      <c r="B183" s="1">
        <v>13.8</v>
      </c>
      <c r="E183" s="1" t="s">
        <v>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 x14ac:dyDescent="0.25">
      <c r="A184" s="1">
        <v>183</v>
      </c>
      <c r="B184" s="1">
        <v>13.8</v>
      </c>
      <c r="E184" s="1" t="s">
        <v>4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 x14ac:dyDescent="0.25">
      <c r="A185" s="1">
        <v>184</v>
      </c>
      <c r="B185" s="1">
        <v>13.8</v>
      </c>
      <c r="E185" s="1" t="s">
        <v>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1:11" x14ac:dyDescent="0.25">
      <c r="A186" s="1">
        <v>185</v>
      </c>
      <c r="B186" s="1">
        <v>13.8</v>
      </c>
      <c r="E186" s="1" t="s">
        <v>4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 x14ac:dyDescent="0.25">
      <c r="A187" s="1">
        <v>186</v>
      </c>
      <c r="B187" s="1">
        <v>13.8</v>
      </c>
      <c r="E187" s="1" t="s">
        <v>4</v>
      </c>
      <c r="G187" s="1">
        <v>0</v>
      </c>
      <c r="H187" s="1">
        <v>22.78</v>
      </c>
      <c r="I187" s="1">
        <v>0</v>
      </c>
      <c r="J187" s="1">
        <v>11.1</v>
      </c>
      <c r="K187" s="1">
        <v>0</v>
      </c>
    </row>
    <row r="188" spans="1:11" x14ac:dyDescent="0.25">
      <c r="A188" s="1">
        <v>187</v>
      </c>
      <c r="B188" s="1">
        <v>13.8</v>
      </c>
      <c r="E188" s="1" t="s">
        <v>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</row>
    <row r="189" spans="1:11" x14ac:dyDescent="0.25">
      <c r="A189" s="1">
        <v>188</v>
      </c>
      <c r="B189" s="1">
        <v>13.8</v>
      </c>
      <c r="E189" s="1" t="s">
        <v>4</v>
      </c>
      <c r="G189" s="1">
        <v>0</v>
      </c>
      <c r="H189" s="1">
        <v>36.83</v>
      </c>
      <c r="I189" s="1">
        <v>0</v>
      </c>
      <c r="J189" s="1">
        <v>17.93</v>
      </c>
      <c r="K189" s="1">
        <v>0</v>
      </c>
    </row>
    <row r="190" spans="1:11" x14ac:dyDescent="0.25">
      <c r="A190" s="1">
        <v>189</v>
      </c>
      <c r="B190" s="1">
        <v>13.8</v>
      </c>
      <c r="E190" s="1" t="s">
        <v>4</v>
      </c>
      <c r="G190" s="1">
        <v>0</v>
      </c>
      <c r="H190" s="1">
        <v>26.1</v>
      </c>
      <c r="I190" s="1">
        <v>0</v>
      </c>
      <c r="J190" s="1">
        <v>11.74</v>
      </c>
      <c r="K190" s="1">
        <v>0</v>
      </c>
    </row>
    <row r="191" spans="1:11" x14ac:dyDescent="0.25">
      <c r="A191" s="1">
        <v>190</v>
      </c>
      <c r="B191" s="1">
        <v>13.8</v>
      </c>
      <c r="E191" s="1" t="s">
        <v>4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 x14ac:dyDescent="0.25">
      <c r="A192" s="1">
        <v>191</v>
      </c>
      <c r="B192" s="1">
        <v>13.8</v>
      </c>
      <c r="E192" s="1" t="s">
        <v>4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1:11" x14ac:dyDescent="0.25">
      <c r="A193" s="1">
        <v>192</v>
      </c>
      <c r="B193" s="1">
        <v>13.8</v>
      </c>
      <c r="E193" s="1" t="s">
        <v>4</v>
      </c>
      <c r="G193" s="1">
        <v>0</v>
      </c>
      <c r="H193" s="1">
        <v>17.12</v>
      </c>
      <c r="I193" s="1">
        <v>0</v>
      </c>
      <c r="J193" s="1">
        <v>7.29</v>
      </c>
      <c r="K193" s="1">
        <v>0</v>
      </c>
    </row>
    <row r="194" spans="1:11" x14ac:dyDescent="0.25">
      <c r="A194" s="1">
        <v>193</v>
      </c>
      <c r="B194" s="1">
        <v>13.8</v>
      </c>
      <c r="E194" s="1" t="s">
        <v>4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 x14ac:dyDescent="0.25">
      <c r="A195" s="1">
        <v>194</v>
      </c>
      <c r="B195" s="1">
        <v>13.8</v>
      </c>
      <c r="E195" s="1" t="s">
        <v>4</v>
      </c>
      <c r="G195" s="1">
        <v>0</v>
      </c>
      <c r="H195" s="1">
        <v>23.47</v>
      </c>
      <c r="I195" s="1">
        <v>0</v>
      </c>
      <c r="J195" s="1">
        <v>11.63</v>
      </c>
      <c r="K195" s="1">
        <v>0</v>
      </c>
    </row>
    <row r="196" spans="1:11" x14ac:dyDescent="0.25">
      <c r="A196" s="1">
        <v>195</v>
      </c>
      <c r="B196" s="1">
        <v>13.8</v>
      </c>
      <c r="E196" s="1" t="s">
        <v>4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 x14ac:dyDescent="0.25">
      <c r="A197" s="1">
        <v>196</v>
      </c>
      <c r="B197" s="1">
        <v>13.8</v>
      </c>
      <c r="E197" s="1" t="s">
        <v>4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 spans="1:11" x14ac:dyDescent="0.25">
      <c r="A198" s="1">
        <v>197</v>
      </c>
      <c r="B198" s="1">
        <v>13.8</v>
      </c>
      <c r="E198" s="1" t="s">
        <v>4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1:11" x14ac:dyDescent="0.25">
      <c r="A199" s="1">
        <v>198</v>
      </c>
      <c r="B199" s="1">
        <v>13.8</v>
      </c>
      <c r="E199" s="1" t="s">
        <v>4</v>
      </c>
      <c r="G199" s="1">
        <v>0</v>
      </c>
      <c r="H199" s="1">
        <v>101</v>
      </c>
      <c r="I199" s="1">
        <v>0</v>
      </c>
      <c r="J199" s="1">
        <v>0</v>
      </c>
      <c r="K199" s="1">
        <v>0</v>
      </c>
    </row>
    <row r="200" spans="1:11" x14ac:dyDescent="0.25">
      <c r="A200" s="1">
        <v>199</v>
      </c>
      <c r="B200" s="1">
        <v>13.8</v>
      </c>
      <c r="E200" s="1" t="s">
        <v>4</v>
      </c>
      <c r="G200" s="1">
        <v>0</v>
      </c>
      <c r="H200" s="1">
        <v>21.1</v>
      </c>
      <c r="I200" s="1">
        <v>0</v>
      </c>
      <c r="J200" s="1">
        <v>11.26</v>
      </c>
      <c r="K200" s="1">
        <v>0</v>
      </c>
    </row>
    <row r="201" spans="1:11" x14ac:dyDescent="0.25">
      <c r="A201" s="1">
        <v>200</v>
      </c>
      <c r="B201" s="1">
        <v>13.8</v>
      </c>
      <c r="E201" s="1" t="s">
        <v>4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 x14ac:dyDescent="0.25">
      <c r="A202" s="1">
        <v>201</v>
      </c>
      <c r="B202" s="1">
        <v>13.8</v>
      </c>
      <c r="E202" s="1" t="s">
        <v>4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1:11" x14ac:dyDescent="0.25">
      <c r="A203" s="1">
        <v>202</v>
      </c>
      <c r="B203" s="1">
        <v>13.8</v>
      </c>
      <c r="E203" s="1" t="s">
        <v>4</v>
      </c>
      <c r="G203" s="1">
        <v>0</v>
      </c>
      <c r="H203" s="1">
        <v>20.14</v>
      </c>
      <c r="I203" s="1">
        <v>0</v>
      </c>
      <c r="J203" s="1">
        <v>10.42</v>
      </c>
      <c r="K203" s="1">
        <v>0</v>
      </c>
    </row>
    <row r="204" spans="1:11" x14ac:dyDescent="0.25">
      <c r="A204" s="1">
        <v>203</v>
      </c>
      <c r="B204" s="1">
        <v>13.8</v>
      </c>
      <c r="E204" s="1" t="s">
        <v>4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 x14ac:dyDescent="0.25">
      <c r="A205" s="1">
        <v>204</v>
      </c>
      <c r="B205" s="1">
        <v>13.8</v>
      </c>
      <c r="E205" s="1" t="s">
        <v>4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 x14ac:dyDescent="0.25">
      <c r="A206" s="1">
        <v>205</v>
      </c>
      <c r="B206" s="1">
        <v>13.8</v>
      </c>
      <c r="E206" s="1" t="s">
        <v>4</v>
      </c>
      <c r="G206" s="1">
        <v>0</v>
      </c>
      <c r="H206" s="1">
        <v>12.35</v>
      </c>
      <c r="I206" s="1">
        <v>0</v>
      </c>
      <c r="J206" s="1">
        <v>5.26</v>
      </c>
      <c r="K206" s="1">
        <v>0</v>
      </c>
    </row>
    <row r="207" spans="1:11" x14ac:dyDescent="0.25">
      <c r="A207" s="1">
        <v>206</v>
      </c>
      <c r="B207" s="1">
        <v>13.8</v>
      </c>
      <c r="E207" s="1" t="s">
        <v>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 spans="1:11" x14ac:dyDescent="0.25">
      <c r="A208" s="1">
        <v>207</v>
      </c>
      <c r="B208" s="1">
        <v>13.8</v>
      </c>
      <c r="E208" s="1" t="s">
        <v>4</v>
      </c>
      <c r="G208" s="1">
        <v>0</v>
      </c>
      <c r="H208" s="1">
        <v>2.85</v>
      </c>
      <c r="I208" s="1">
        <v>0</v>
      </c>
      <c r="J208" s="1">
        <v>1.22</v>
      </c>
      <c r="K208" s="1">
        <v>0</v>
      </c>
    </row>
    <row r="209" spans="1:11" x14ac:dyDescent="0.25">
      <c r="A209" s="1">
        <v>208</v>
      </c>
      <c r="B209" s="1">
        <v>13.8</v>
      </c>
      <c r="E209" s="1" t="s">
        <v>4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1:11" x14ac:dyDescent="0.25">
      <c r="A210" s="1">
        <v>209</v>
      </c>
      <c r="B210" s="1">
        <v>13.8</v>
      </c>
      <c r="E210" s="1" t="s">
        <v>4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 spans="1:11" x14ac:dyDescent="0.25">
      <c r="A211" s="1">
        <v>210</v>
      </c>
      <c r="B211" s="1">
        <v>13.8</v>
      </c>
      <c r="E211" s="1" t="s">
        <v>4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</row>
    <row r="212" spans="1:11" x14ac:dyDescent="0.25">
      <c r="A212" s="1">
        <v>211</v>
      </c>
      <c r="B212" s="1">
        <v>13.8</v>
      </c>
      <c r="E212" s="1" t="s">
        <v>4</v>
      </c>
      <c r="G212" s="1">
        <v>0</v>
      </c>
      <c r="H212" s="1">
        <v>34.69</v>
      </c>
      <c r="I212" s="1">
        <v>0</v>
      </c>
      <c r="J212" s="1">
        <v>16.559999999999999</v>
      </c>
      <c r="K212" s="1">
        <v>0</v>
      </c>
    </row>
    <row r="213" spans="1:11" x14ac:dyDescent="0.25">
      <c r="A213" s="1">
        <v>212</v>
      </c>
      <c r="B213" s="1">
        <v>13.8</v>
      </c>
      <c r="E213" s="1" t="s">
        <v>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 x14ac:dyDescent="0.25">
      <c r="A214" s="1">
        <v>213</v>
      </c>
      <c r="B214" s="1">
        <v>13.8</v>
      </c>
      <c r="E214" s="1" t="s">
        <v>4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1:11" x14ac:dyDescent="0.25">
      <c r="A215" s="1">
        <v>214</v>
      </c>
      <c r="B215" s="1">
        <v>13.8</v>
      </c>
      <c r="E215" s="1" t="s">
        <v>4</v>
      </c>
      <c r="G215" s="1">
        <v>0</v>
      </c>
      <c r="H215" s="1">
        <v>9.9499999999999993</v>
      </c>
      <c r="I215" s="1">
        <v>0</v>
      </c>
      <c r="J215" s="1">
        <v>4.55</v>
      </c>
      <c r="K215" s="1">
        <v>0</v>
      </c>
    </row>
    <row r="216" spans="1:11" x14ac:dyDescent="0.25">
      <c r="A216" s="1">
        <v>215</v>
      </c>
      <c r="B216" s="1">
        <v>13.8</v>
      </c>
      <c r="E216" s="1" t="s">
        <v>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 x14ac:dyDescent="0.25">
      <c r="A217" s="1">
        <v>216</v>
      </c>
      <c r="B217" s="1">
        <v>13.8</v>
      </c>
      <c r="E217" s="1" t="s">
        <v>4</v>
      </c>
      <c r="G217" s="1">
        <v>0</v>
      </c>
      <c r="H217" s="1">
        <v>5.18</v>
      </c>
      <c r="I217" s="1">
        <v>0</v>
      </c>
      <c r="J217" s="1">
        <v>2.59</v>
      </c>
      <c r="K217" s="1">
        <v>0</v>
      </c>
    </row>
    <row r="218" spans="1:11" x14ac:dyDescent="0.25">
      <c r="A218" s="1">
        <v>217</v>
      </c>
      <c r="B218" s="1">
        <v>13.8</v>
      </c>
      <c r="E218" s="1" t="s">
        <v>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 x14ac:dyDescent="0.25">
      <c r="A219" s="1">
        <v>218</v>
      </c>
      <c r="B219" s="1">
        <v>13.8</v>
      </c>
      <c r="E219" s="1" t="s">
        <v>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 x14ac:dyDescent="0.25">
      <c r="A220" s="1">
        <v>219</v>
      </c>
      <c r="B220" s="1">
        <v>13.8</v>
      </c>
      <c r="E220" s="1" t="s">
        <v>4</v>
      </c>
      <c r="G220" s="1">
        <v>0</v>
      </c>
      <c r="H220" s="1">
        <v>25</v>
      </c>
      <c r="I220" s="1">
        <v>0</v>
      </c>
      <c r="J220" s="1">
        <v>0</v>
      </c>
      <c r="K220" s="1">
        <v>0</v>
      </c>
    </row>
    <row r="221" spans="1:11" x14ac:dyDescent="0.25">
      <c r="A221" s="1">
        <v>220</v>
      </c>
      <c r="B221" s="1">
        <v>13.8</v>
      </c>
      <c r="E221" s="1" t="s">
        <v>4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 x14ac:dyDescent="0.25">
      <c r="A222" s="1">
        <v>221</v>
      </c>
      <c r="B222" s="1">
        <v>13.8</v>
      </c>
      <c r="E222" s="1" t="s">
        <v>4</v>
      </c>
      <c r="G222" s="1">
        <v>0</v>
      </c>
      <c r="H222" s="1">
        <v>11.61</v>
      </c>
      <c r="I222" s="1">
        <v>0</v>
      </c>
      <c r="J222" s="1">
        <v>4.95</v>
      </c>
      <c r="K222" s="1">
        <v>0</v>
      </c>
    </row>
    <row r="223" spans="1:11" x14ac:dyDescent="0.25">
      <c r="A223" s="1">
        <v>222</v>
      </c>
      <c r="B223" s="1">
        <v>13.8</v>
      </c>
      <c r="E223" s="1" t="s">
        <v>4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 x14ac:dyDescent="0.25">
      <c r="A224" s="1">
        <v>223</v>
      </c>
      <c r="B224" s="1">
        <v>13.8</v>
      </c>
      <c r="E224" s="1" t="s">
        <v>4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 x14ac:dyDescent="0.25">
      <c r="A225" s="1">
        <v>224</v>
      </c>
      <c r="B225" s="1">
        <v>13.8</v>
      </c>
      <c r="E225" s="1" t="s">
        <v>4</v>
      </c>
      <c r="G225" s="1">
        <v>0</v>
      </c>
      <c r="H225" s="1">
        <v>58.4</v>
      </c>
      <c r="I225" s="1">
        <v>0</v>
      </c>
      <c r="J225" s="1">
        <v>11.85</v>
      </c>
      <c r="K225" s="1">
        <v>0</v>
      </c>
    </row>
    <row r="226" spans="1:11" x14ac:dyDescent="0.25">
      <c r="A226" s="1">
        <v>225</v>
      </c>
      <c r="B226" s="1">
        <v>13.8</v>
      </c>
      <c r="E226" s="1" t="s">
        <v>4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 x14ac:dyDescent="0.25">
      <c r="A227" s="1">
        <v>226</v>
      </c>
      <c r="B227" s="1">
        <v>13.8</v>
      </c>
      <c r="E227" s="1" t="s">
        <v>4</v>
      </c>
      <c r="G227" s="1">
        <v>0</v>
      </c>
      <c r="H227" s="1">
        <v>26.25</v>
      </c>
      <c r="I227" s="1">
        <v>0</v>
      </c>
      <c r="J227" s="1">
        <v>13.17</v>
      </c>
      <c r="K227" s="1">
        <v>0</v>
      </c>
    </row>
    <row r="228" spans="1:11" x14ac:dyDescent="0.25">
      <c r="A228" s="1">
        <v>227</v>
      </c>
      <c r="B228" s="1">
        <v>13.8</v>
      </c>
      <c r="E228" s="1" t="s">
        <v>4</v>
      </c>
      <c r="G228" s="1">
        <v>0</v>
      </c>
      <c r="H228" s="1">
        <v>17.2</v>
      </c>
      <c r="I228" s="1">
        <v>0</v>
      </c>
      <c r="J228" s="1">
        <v>7.33</v>
      </c>
      <c r="K228" s="1">
        <v>0</v>
      </c>
    </row>
    <row r="229" spans="1:11" x14ac:dyDescent="0.25">
      <c r="A229" s="1">
        <v>228</v>
      </c>
      <c r="B229" s="1">
        <v>13.8</v>
      </c>
      <c r="E229" s="1" t="s">
        <v>4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 x14ac:dyDescent="0.25">
      <c r="A230" s="1">
        <v>229</v>
      </c>
      <c r="B230" s="1">
        <v>13.8</v>
      </c>
      <c r="E230" s="1" t="s">
        <v>4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</row>
    <row r="231" spans="1:11" x14ac:dyDescent="0.25">
      <c r="A231" s="1">
        <v>230</v>
      </c>
      <c r="B231" s="1">
        <v>13.8</v>
      </c>
      <c r="E231" s="1" t="s">
        <v>4</v>
      </c>
      <c r="G231" s="1">
        <v>0</v>
      </c>
      <c r="H231" s="1">
        <v>24.52</v>
      </c>
      <c r="I231" s="1">
        <v>0</v>
      </c>
      <c r="J231" s="1">
        <v>10.45</v>
      </c>
      <c r="K231" s="1">
        <v>0</v>
      </c>
    </row>
    <row r="232" spans="1:11" x14ac:dyDescent="0.25">
      <c r="A232" s="1">
        <v>231</v>
      </c>
      <c r="B232" s="1">
        <v>13.8</v>
      </c>
      <c r="E232" s="1" t="s">
        <v>4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 x14ac:dyDescent="0.25">
      <c r="A233" s="1">
        <v>232</v>
      </c>
      <c r="B233" s="1">
        <v>13.8</v>
      </c>
      <c r="E233" s="1" t="s">
        <v>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1:11" x14ac:dyDescent="0.25">
      <c r="A234" s="1">
        <v>233</v>
      </c>
      <c r="B234" s="1">
        <v>13.8</v>
      </c>
      <c r="E234" s="1" t="s">
        <v>4</v>
      </c>
      <c r="G234" s="1">
        <v>0</v>
      </c>
      <c r="H234" s="1">
        <v>7.02</v>
      </c>
      <c r="I234" s="1">
        <v>0</v>
      </c>
      <c r="J234" s="1">
        <v>2.99</v>
      </c>
      <c r="K234" s="1">
        <v>0</v>
      </c>
    </row>
    <row r="235" spans="1:11" x14ac:dyDescent="0.25">
      <c r="A235" s="1">
        <v>234</v>
      </c>
      <c r="B235" s="1">
        <v>13.8</v>
      </c>
      <c r="E235" s="1" t="s">
        <v>4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 x14ac:dyDescent="0.25">
      <c r="A236" s="1">
        <v>235</v>
      </c>
      <c r="B236" s="1">
        <v>13.8</v>
      </c>
      <c r="E236" s="1" t="s">
        <v>4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 x14ac:dyDescent="0.25">
      <c r="A237" s="1">
        <v>236</v>
      </c>
      <c r="B237" s="1">
        <v>13.8</v>
      </c>
      <c r="E237" s="1" t="s">
        <v>4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 x14ac:dyDescent="0.25">
      <c r="A238" s="1">
        <v>237</v>
      </c>
      <c r="B238" s="1">
        <v>13.8</v>
      </c>
      <c r="E238" s="1" t="s">
        <v>4</v>
      </c>
      <c r="G238" s="1">
        <v>0</v>
      </c>
      <c r="H238" s="1">
        <v>40.270000000000003</v>
      </c>
      <c r="I238" s="1">
        <v>0</v>
      </c>
      <c r="J238" s="1">
        <v>20.23</v>
      </c>
      <c r="K238" s="1">
        <v>0</v>
      </c>
    </row>
    <row r="239" spans="1:11" x14ac:dyDescent="0.25">
      <c r="A239" s="1">
        <v>238</v>
      </c>
      <c r="B239" s="1">
        <v>13.8</v>
      </c>
      <c r="E239" s="1" t="s">
        <v>4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 x14ac:dyDescent="0.25">
      <c r="A240" s="1">
        <v>239</v>
      </c>
      <c r="B240" s="1">
        <v>13.8</v>
      </c>
      <c r="E240" s="1" t="s">
        <v>4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 x14ac:dyDescent="0.25">
      <c r="A241" s="1">
        <v>240</v>
      </c>
      <c r="B241" s="1">
        <v>13.8</v>
      </c>
      <c r="E241" s="1" t="s">
        <v>4</v>
      </c>
      <c r="G241" s="1">
        <v>0</v>
      </c>
      <c r="H241" s="1">
        <v>29.71</v>
      </c>
      <c r="I241" s="1">
        <v>0</v>
      </c>
      <c r="J241" s="1">
        <v>12.65</v>
      </c>
      <c r="K241" s="1">
        <v>0</v>
      </c>
    </row>
    <row r="242" spans="1:11" x14ac:dyDescent="0.25">
      <c r="A242" s="1">
        <v>241</v>
      </c>
      <c r="B242" s="1">
        <v>13.8</v>
      </c>
      <c r="E242" s="1" t="s">
        <v>4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1:11" x14ac:dyDescent="0.25">
      <c r="A243" s="1">
        <v>242</v>
      </c>
      <c r="B243" s="1">
        <v>13.8</v>
      </c>
      <c r="E243" s="1" t="s">
        <v>4</v>
      </c>
      <c r="G243" s="1">
        <v>0</v>
      </c>
      <c r="H243" s="1">
        <v>27.54</v>
      </c>
      <c r="I243" s="1">
        <v>0</v>
      </c>
      <c r="J243" s="1">
        <v>14.35</v>
      </c>
      <c r="K243" s="1">
        <v>0</v>
      </c>
    </row>
    <row r="244" spans="1:11" x14ac:dyDescent="0.25">
      <c r="A244" s="1">
        <v>243</v>
      </c>
      <c r="B244" s="1">
        <v>13.8</v>
      </c>
      <c r="E244" s="1" t="s">
        <v>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</row>
    <row r="245" spans="1:11" x14ac:dyDescent="0.25">
      <c r="A245" s="1">
        <v>244</v>
      </c>
      <c r="B245" s="1">
        <v>13.8</v>
      </c>
      <c r="E245" s="1" t="s">
        <v>4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1:11" x14ac:dyDescent="0.25">
      <c r="A246" s="1">
        <v>245</v>
      </c>
      <c r="B246" s="1">
        <v>13.8</v>
      </c>
      <c r="E246" s="1" t="s">
        <v>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1:11" x14ac:dyDescent="0.25">
      <c r="A247" s="1">
        <v>246</v>
      </c>
      <c r="B247" s="1">
        <v>13.8</v>
      </c>
      <c r="E247" s="1" t="s">
        <v>4</v>
      </c>
      <c r="G247" s="1">
        <v>0</v>
      </c>
      <c r="H247" s="1">
        <v>24.85</v>
      </c>
      <c r="I247" s="1">
        <v>0</v>
      </c>
      <c r="J247" s="1">
        <v>12.72</v>
      </c>
      <c r="K247" s="1">
        <v>0</v>
      </c>
    </row>
    <row r="248" spans="1:11" x14ac:dyDescent="0.25">
      <c r="A248" s="1">
        <v>247</v>
      </c>
      <c r="B248" s="1">
        <v>13.8</v>
      </c>
      <c r="E248" s="1" t="s">
        <v>4</v>
      </c>
      <c r="G248" s="1">
        <v>0</v>
      </c>
      <c r="H248" s="1">
        <v>18.850000000000001</v>
      </c>
      <c r="I248" s="1">
        <v>0</v>
      </c>
      <c r="J248" s="1">
        <v>8.0299999999999994</v>
      </c>
      <c r="K248" s="1">
        <v>0</v>
      </c>
    </row>
    <row r="249" spans="1:11" x14ac:dyDescent="0.25">
      <c r="A249" s="1">
        <v>248</v>
      </c>
      <c r="B249" s="1">
        <v>13.8</v>
      </c>
      <c r="E249" s="1" t="s">
        <v>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1" x14ac:dyDescent="0.25">
      <c r="A250" s="1">
        <v>249</v>
      </c>
      <c r="B250" s="1">
        <v>13.8</v>
      </c>
      <c r="E250" s="1" t="s">
        <v>4</v>
      </c>
      <c r="G250" s="1">
        <v>0</v>
      </c>
      <c r="H250" s="1">
        <v>37.46</v>
      </c>
      <c r="I250" s="1">
        <v>0</v>
      </c>
      <c r="J250" s="1">
        <v>17.36</v>
      </c>
      <c r="K250" s="1">
        <v>0</v>
      </c>
    </row>
    <row r="251" spans="1:11" x14ac:dyDescent="0.25">
      <c r="A251" s="1">
        <v>250</v>
      </c>
      <c r="B251" s="1">
        <v>13.8</v>
      </c>
      <c r="E251" s="1" t="s">
        <v>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zoomScalePageLayoutView="120" workbookViewId="0">
      <pane ySplit="1" topLeftCell="A2" activePane="bottomLeft" state="frozen"/>
      <selection pane="bottomLeft" activeCell="E2" sqref="E2"/>
    </sheetView>
  </sheetViews>
  <sheetFormatPr defaultColWidth="11.42578125" defaultRowHeight="15" x14ac:dyDescent="0.25"/>
  <cols>
    <col min="1" max="1" width="10.85546875" style="1"/>
    <col min="2" max="2" width="11.42578125" style="1" bestFit="1"/>
    <col min="3" max="3" width="11.7109375" style="1" bestFit="1" customWidth="1"/>
    <col min="4" max="4" width="13.5703125" style="1" bestFit="1" customWidth="1"/>
    <col min="5" max="5" width="8.5703125" style="1" bestFit="1" customWidth="1"/>
    <col min="6" max="6" width="15.28515625" style="1" bestFit="1" customWidth="1"/>
  </cols>
  <sheetData>
    <row r="1" spans="1:6" s="13" customFormat="1" x14ac:dyDescent="0.25">
      <c r="A1" s="3" t="s">
        <v>1</v>
      </c>
      <c r="B1" s="3" t="s">
        <v>24</v>
      </c>
      <c r="C1" s="3" t="s">
        <v>25</v>
      </c>
      <c r="D1" s="3" t="s">
        <v>48</v>
      </c>
      <c r="E1" s="3" t="s">
        <v>13</v>
      </c>
      <c r="F1" s="3" t="s">
        <v>47</v>
      </c>
    </row>
    <row r="2" spans="1:6" x14ac:dyDescent="0.25">
      <c r="A2" s="12" t="s">
        <v>44</v>
      </c>
      <c r="B2" s="12">
        <v>0.70899999999999996</v>
      </c>
      <c r="C2" s="12">
        <v>0.41860000000000003</v>
      </c>
      <c r="D2" s="12">
        <v>0.25240000000000001</v>
      </c>
      <c r="E2" s="14">
        <v>3.9619699999999999E-6</v>
      </c>
      <c r="F2" s="12">
        <v>240</v>
      </c>
    </row>
    <row r="3" spans="1:6" x14ac:dyDescent="0.25">
      <c r="A3" s="12" t="s">
        <v>50</v>
      </c>
      <c r="B3" s="12">
        <v>0.34084291999999999</v>
      </c>
      <c r="C3" s="12">
        <v>0.43735383</v>
      </c>
      <c r="D3" s="12">
        <v>0</v>
      </c>
      <c r="E3" s="12">
        <v>0</v>
      </c>
      <c r="F3" s="12"/>
    </row>
    <row r="4" spans="1:6" x14ac:dyDescent="0.25">
      <c r="A4" s="12" t="s">
        <v>42</v>
      </c>
      <c r="B4" s="12">
        <v>0.57699999999999996</v>
      </c>
      <c r="C4" s="12">
        <v>0.41</v>
      </c>
      <c r="D4" s="12">
        <v>0.24690000000000001</v>
      </c>
      <c r="E4" s="14">
        <v>4.0502200000000003E-6</v>
      </c>
      <c r="F4" s="12">
        <v>280</v>
      </c>
    </row>
    <row r="5" spans="1:6" x14ac:dyDescent="0.25">
      <c r="A5" s="12" t="s">
        <v>41</v>
      </c>
      <c r="B5" s="12">
        <v>1.044</v>
      </c>
      <c r="C5" s="12">
        <v>0.44619999999999999</v>
      </c>
      <c r="D5" s="12">
        <v>0.2671</v>
      </c>
      <c r="E5" s="14">
        <v>3.74392E-6</v>
      </c>
      <c r="F5" s="12">
        <v>190</v>
      </c>
    </row>
    <row r="6" spans="1:6" x14ac:dyDescent="0.25">
      <c r="A6" s="12" t="s">
        <v>45</v>
      </c>
      <c r="B6" s="12">
        <v>1.1020000000000001</v>
      </c>
      <c r="C6" s="12">
        <v>0.43619999999999998</v>
      </c>
      <c r="D6" s="12">
        <v>0.26350000000000001</v>
      </c>
      <c r="E6" s="14">
        <v>3.7950699999999999E-6</v>
      </c>
      <c r="F6" s="12">
        <v>190</v>
      </c>
    </row>
    <row r="7" spans="1:6" x14ac:dyDescent="0.25">
      <c r="A7" s="12" t="s">
        <v>39</v>
      </c>
      <c r="B7" s="12">
        <v>0.20599999999999999</v>
      </c>
      <c r="C7" s="12">
        <v>0.38090000000000002</v>
      </c>
      <c r="D7" s="12">
        <v>0.22789999999999999</v>
      </c>
      <c r="E7" s="14">
        <v>4.3878900000000001E-6</v>
      </c>
      <c r="F7" s="12">
        <v>510</v>
      </c>
    </row>
    <row r="8" spans="1:6" x14ac:dyDescent="0.25">
      <c r="A8" s="12" t="s">
        <v>46</v>
      </c>
      <c r="B8" s="12">
        <v>1.9282296699999999</v>
      </c>
      <c r="C8" s="12">
        <v>0.77990431000000005</v>
      </c>
      <c r="D8" s="12">
        <v>0</v>
      </c>
      <c r="E8" s="12">
        <v>0</v>
      </c>
      <c r="F8" s="12"/>
    </row>
    <row r="9" spans="1:6" x14ac:dyDescent="0.25">
      <c r="A9" s="12" t="s">
        <v>38</v>
      </c>
      <c r="B9" s="12">
        <v>0.32800000000000001</v>
      </c>
      <c r="C9" s="12">
        <v>0.40250000000000002</v>
      </c>
      <c r="D9" s="12">
        <v>0.23949999999999999</v>
      </c>
      <c r="E9" s="14">
        <v>4.1753700000000003E-6</v>
      </c>
      <c r="F9" s="12">
        <v>380</v>
      </c>
    </row>
    <row r="10" spans="1:6" x14ac:dyDescent="0.25">
      <c r="A10" s="12" t="s">
        <v>40</v>
      </c>
      <c r="B10" s="12">
        <v>0.38</v>
      </c>
      <c r="C10" s="12">
        <v>0.39250000000000002</v>
      </c>
      <c r="D10" s="12">
        <v>0.23580000000000001</v>
      </c>
      <c r="E10" s="14">
        <v>4.2408799999999998E-6</v>
      </c>
      <c r="F10" s="12">
        <v>370</v>
      </c>
    </row>
    <row r="11" spans="1:6" x14ac:dyDescent="0.25">
      <c r="A11" s="12" t="s">
        <v>37</v>
      </c>
      <c r="B11" s="12">
        <v>0.14599999999999999</v>
      </c>
      <c r="C11" s="12">
        <v>0.39779999999999999</v>
      </c>
      <c r="D11" s="12">
        <v>0.21959999999999999</v>
      </c>
      <c r="E11" s="14">
        <v>4.5537299999999997E-6</v>
      </c>
      <c r="F11" s="12">
        <v>640</v>
      </c>
    </row>
    <row r="12" spans="1:6" x14ac:dyDescent="0.25">
      <c r="A12" s="1" t="s">
        <v>43</v>
      </c>
      <c r="B12" s="1">
        <v>1.712</v>
      </c>
      <c r="C12" s="1">
        <v>0.45369999999999999</v>
      </c>
      <c r="D12" s="1">
        <v>0.27460000000000001</v>
      </c>
      <c r="E12" s="15">
        <v>3.64166E-6</v>
      </c>
      <c r="F12" s="1">
        <v>140</v>
      </c>
    </row>
    <row r="13" spans="1:6" x14ac:dyDescent="0.25">
      <c r="A13" s="1" t="s">
        <v>49</v>
      </c>
      <c r="B13" s="1">
        <v>2.5575338599999999</v>
      </c>
      <c r="C13" s="1">
        <v>0.84708839999999996</v>
      </c>
      <c r="D13" s="1">
        <v>0</v>
      </c>
      <c r="E13" s="1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Base</vt:lpstr>
      <vt:lpstr>Trechos</vt:lpstr>
      <vt:lpstr>Transformadores</vt:lpstr>
      <vt:lpstr>Barras</vt:lpstr>
      <vt:lpstr>Cabos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Alexandre Gomes Fonseca</cp:lastModifiedBy>
  <dcterms:created xsi:type="dcterms:W3CDTF">2013-12-17T16:02:27Z</dcterms:created>
  <dcterms:modified xsi:type="dcterms:W3CDTF">2016-01-18T20:36:39Z</dcterms:modified>
</cp:coreProperties>
</file>