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renciamento" sheetId="1" state="visible" r:id="rId2"/>
    <sheet name="Balanço Anual" sheetId="2" state="visible" r:id="rId3"/>
    <sheet name="Tipo vs Mes" sheetId="3" state="visible" r:id="rId4"/>
    <sheet name="Tipo vc Mes (BD)" sheetId="4" state="visible" r:id="rId5"/>
  </sheets>
  <externalReferences>
    <externalReference r:id="rId6"/>
  </externalReferenc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Arial1"/>
            <family val="0"/>
            <charset val="1"/>
          </rPr>
          <t xml:space="preserve">ATUALIZADO EM 10/10/18</t>
        </r>
      </text>
    </comment>
    <comment ref="A28" authorId="0">
      <text>
        <r>
          <rPr>
            <sz val="10"/>
            <color rgb="FF000000"/>
            <rFont val="Arial1"/>
            <family val="0"/>
            <charset val="1"/>
          </rPr>
          <t xml:space="preserve">Passar valor do aniversário</t>
        </r>
      </text>
    </comment>
    <comment ref="A29" authorId="0">
      <text>
        <r>
          <rPr>
            <sz val="10"/>
            <color rgb="FF000000"/>
            <rFont val="Arial1"/>
            <family val="0"/>
            <charset val="1"/>
          </rPr>
          <t xml:space="preserve">Passar valor do aniversário</t>
        </r>
      </text>
    </comment>
    <comment ref="A31" authorId="0">
      <text>
        <r>
          <rPr>
            <sz val="10"/>
            <color rgb="FF000000"/>
            <rFont val="Arial1"/>
            <family val="0"/>
            <charset val="1"/>
          </rPr>
          <t xml:space="preserve">Passar valor do aniversário</t>
        </r>
      </text>
    </comment>
    <comment ref="A10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Janaína Nogueira:
</t>
        </r>
        <r>
          <rPr>
            <sz val="9"/>
            <color rgb="FF000000"/>
            <rFont val="Tahoma"/>
            <family val="2"/>
            <charset val="1"/>
          </rPr>
          <t xml:space="preserve">mor ficou de ver tudo</t>
        </r>
      </text>
    </comment>
    <comment ref="A1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Janaína Nogueira:
</t>
        </r>
        <r>
          <rPr>
            <sz val="9"/>
            <color rgb="FF000000"/>
            <rFont val="Tahoma"/>
            <family val="2"/>
            <charset val="1"/>
          </rPr>
          <t xml:space="preserve">mor vai ver</t>
        </r>
      </text>
    </comment>
    <comment ref="E7" authorId="0">
      <text>
        <r>
          <rPr>
            <sz val="11"/>
            <color rgb="FF000000"/>
            <rFont val="Arial1"/>
            <family val="0"/>
            <charset val="1"/>
          </rPr>
          <t xml:space="preserve">São 9 escolas, cada pagou 50</t>
        </r>
      </text>
    </comment>
    <comment ref="E7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Janaína Nogueira:
</t>
        </r>
        <r>
          <rPr>
            <sz val="9"/>
            <color rgb="FF000000"/>
            <rFont val="Tahoma"/>
            <family val="2"/>
            <charset val="1"/>
          </rPr>
          <t xml:space="preserve">faltando dezembro
250
515
550
</t>
        </r>
      </text>
    </comment>
    <comment ref="E81" authorId="0">
      <text>
        <r>
          <rPr>
            <sz val="11"/>
            <color rgb="FF000000"/>
            <rFont val="Arial1"/>
            <family val="0"/>
            <charset val="1"/>
          </rPr>
          <t xml:space="preserve">Deu cheque de 950 em nove, vai pagar 40 em dinheiro</t>
        </r>
      </text>
    </comment>
    <comment ref="E93" authorId="0">
      <text>
        <r>
          <rPr>
            <sz val="11"/>
            <color rgb="FF000000"/>
            <rFont val="Arial1"/>
            <family val="0"/>
            <charset val="1"/>
          </rPr>
          <t xml:space="preserve">5 pessoas, 5x100</t>
        </r>
      </text>
    </comment>
    <comment ref="G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Janaína Nogueira:
</t>
        </r>
        <r>
          <rPr>
            <sz val="9"/>
            <color rgb="FF000000"/>
            <rFont val="Tahoma"/>
            <family val="0"/>
            <charset val="1"/>
          </rPr>
          <t xml:space="preserve">Foi totalmente quitado?</t>
        </r>
      </text>
    </comment>
    <comment ref="AC10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Janaína Nogueira:
</t>
        </r>
        <r>
          <rPr>
            <sz val="9"/>
            <color rgb="FF000000"/>
            <rFont val="Tahoma"/>
            <family val="2"/>
            <charset val="1"/>
          </rPr>
          <t xml:space="preserve">ela depositou 150, porem paguei os passeios e elas ficaram devendo mais</t>
        </r>
      </text>
    </comment>
    <comment ref="AI1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Janaína Nogueira:
</t>
        </r>
        <r>
          <rPr>
            <sz val="9"/>
            <color rgb="FF000000"/>
            <rFont val="Tahoma"/>
            <family val="2"/>
            <charset val="1"/>
          </rPr>
          <t xml:space="preserve">more vai confirmar se recebeu
</t>
        </r>
      </text>
    </comment>
    <comment ref="AK14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Janaína Nogueira:
</t>
        </r>
        <r>
          <rPr>
            <sz val="9"/>
            <color rgb="FF000000"/>
            <rFont val="Tahoma"/>
            <family val="2"/>
            <charset val="1"/>
          </rPr>
          <t xml:space="preserve">ensaio em Tabatinga, foi cobrado 115 de deslocamento</t>
        </r>
      </text>
    </comment>
    <comment ref="AK14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Janaína Nogueira:
</t>
        </r>
        <r>
          <rPr>
            <sz val="9"/>
            <color rgb="FF000000"/>
            <rFont val="Tahoma"/>
            <family val="2"/>
            <charset val="1"/>
          </rPr>
          <t xml:space="preserve">ensaio em Tabatinga, foi cobrado 115 de deslocamento</t>
        </r>
      </text>
    </comment>
    <comment ref="AL14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Janaína Nogueira:
</t>
        </r>
        <r>
          <rPr>
            <sz val="9"/>
            <color rgb="FF000000"/>
            <rFont val="Tahoma"/>
            <family val="2"/>
            <charset val="1"/>
          </rPr>
          <t xml:space="preserve">ensaio em Tabatinga, foi cobrado 115 de deslocamento</t>
        </r>
      </text>
    </comment>
    <comment ref="AM14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Janaína Nogueira:
</t>
        </r>
        <r>
          <rPr>
            <sz val="9"/>
            <color rgb="FF000000"/>
            <rFont val="Tahoma"/>
            <family val="2"/>
            <charset val="1"/>
          </rPr>
          <t xml:space="preserve">ensaio em Tabatinga, foi cobrado 115 de deslocamento</t>
        </r>
      </text>
    </comment>
    <comment ref="BR7" authorId="0">
      <text>
        <r>
          <rPr>
            <sz val="11"/>
            <color rgb="FF000000"/>
            <rFont val="Arial1"/>
            <family val="0"/>
            <charset val="1"/>
          </rPr>
          <t xml:space="preserve">São 9 escolas, cada pagou 50</t>
        </r>
      </text>
    </comment>
    <comment ref="BR7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Janaína Nogueira:
</t>
        </r>
        <r>
          <rPr>
            <sz val="9"/>
            <color rgb="FF000000"/>
            <rFont val="Tahoma"/>
            <family val="2"/>
            <charset val="1"/>
          </rPr>
          <t xml:space="preserve">faltando dezembro
250
515
550
</t>
        </r>
      </text>
    </comment>
    <comment ref="BR81" authorId="0">
      <text>
        <r>
          <rPr>
            <sz val="11"/>
            <color rgb="FF000000"/>
            <rFont val="Arial1"/>
            <family val="0"/>
            <charset val="1"/>
          </rPr>
          <t xml:space="preserve">Deu cheque de 950 em nove, vai pagar 40 em dinheiro</t>
        </r>
      </text>
    </comment>
    <comment ref="BR93" authorId="0">
      <text>
        <r>
          <rPr>
            <sz val="11"/>
            <color rgb="FF000000"/>
            <rFont val="Arial1"/>
            <family val="0"/>
            <charset val="1"/>
          </rPr>
          <t xml:space="preserve">5 pessoas, 5x100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Janaína Nogueira:
</t>
        </r>
        <r>
          <rPr>
            <sz val="9"/>
            <color rgb="FF000000"/>
            <rFont val="Tahoma"/>
            <family val="2"/>
            <charset val="1"/>
          </rPr>
          <t xml:space="preserve">eira:
AJUSTAR CONFORME VAI CRIANDO MAIS TRABALHOS</t>
        </r>
      </text>
    </comment>
    <comment ref="B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Janaína Nogueira:
</t>
        </r>
        <r>
          <rPr>
            <sz val="9"/>
            <color rgb="FF000000"/>
            <rFont val="Tahoma"/>
            <family val="2"/>
            <charset val="1"/>
          </rPr>
          <t xml:space="preserve">eira:
AJUSTAR CONFORME VAI CRIANDO MAIS TRABALHOS</t>
        </r>
      </text>
    </comment>
    <comment ref="B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Janaína Nogueira:
</t>
        </r>
        <r>
          <rPr>
            <sz val="9"/>
            <color rgb="FF000000"/>
            <rFont val="Tahoma"/>
            <family val="2"/>
            <charset val="1"/>
          </rPr>
          <t xml:space="preserve">AJUSTAR CONFORME VAI CRIANDO MAIS TRABALHOS</t>
        </r>
      </text>
    </comment>
    <comment ref="B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Janaína Nogueira:
</t>
        </r>
        <r>
          <rPr>
            <sz val="9"/>
            <color rgb="FF000000"/>
            <rFont val="Tahoma"/>
            <family val="2"/>
            <charset val="1"/>
          </rPr>
          <t xml:space="preserve">AJUSTAR CONFORME VAI CRIANDO MAIS TRABALHOS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Janaína Nogueira:
</t>
        </r>
        <r>
          <rPr>
            <sz val="9"/>
            <color rgb="FF000000"/>
            <rFont val="Tahoma"/>
            <family val="2"/>
            <charset val="1"/>
          </rPr>
          <t xml:space="preserve">eu que fiz essa coluna</t>
        </r>
      </text>
    </comment>
  </commentList>
</comments>
</file>

<file path=xl/sharedStrings.xml><?xml version="1.0" encoding="utf-8"?>
<sst xmlns="http://schemas.openxmlformats.org/spreadsheetml/2006/main" count="2483" uniqueCount="231">
  <si>
    <t xml:space="preserve">Evento</t>
  </si>
  <si>
    <t xml:space="preserve">Tipo</t>
  </si>
  <si>
    <t xml:space="preserve">de para</t>
  </si>
  <si>
    <t xml:space="preserve">Data</t>
  </si>
  <si>
    <t xml:space="preserve">Valor</t>
  </si>
  <si>
    <t xml:space="preserve">Parc.</t>
  </si>
  <si>
    <t xml:space="preserve">Quitado</t>
  </si>
  <si>
    <t xml:space="preserve">Outros</t>
  </si>
  <si>
    <t xml:space="preserve">Freelas</t>
  </si>
  <si>
    <t xml:space="preserve">Freelas Valor</t>
  </si>
  <si>
    <t xml:space="preserve">Vl Despesas/Gastos</t>
  </si>
  <si>
    <t xml:space="preserve">2016 pg</t>
  </si>
  <si>
    <t xml:space="preserve">2016 np</t>
  </si>
  <si>
    <t xml:space="preserve">Nov/2016</t>
  </si>
  <si>
    <t xml:space="preserve">Dez/2016</t>
  </si>
  <si>
    <t xml:space="preserve">Jan/17</t>
  </si>
  <si>
    <t xml:space="preserve">Fev/17</t>
  </si>
  <si>
    <t xml:space="preserve">Mar/17</t>
  </si>
  <si>
    <t xml:space="preserve">Abr/17</t>
  </si>
  <si>
    <t xml:space="preserve">Maio/17</t>
  </si>
  <si>
    <t xml:space="preserve">Jun/17</t>
  </si>
  <si>
    <t xml:space="preserve">Jul/17</t>
  </si>
  <si>
    <t xml:space="preserve">Ago/17</t>
  </si>
  <si>
    <t xml:space="preserve">Set/17</t>
  </si>
  <si>
    <t xml:space="preserve">Out/17</t>
  </si>
  <si>
    <t xml:space="preserve">Nov/17</t>
  </si>
  <si>
    <t xml:space="preserve">Dez/17</t>
  </si>
  <si>
    <t xml:space="preserve">Jan/18</t>
  </si>
  <si>
    <t xml:space="preserve">Fev/18</t>
  </si>
  <si>
    <t xml:space="preserve">Mar/18</t>
  </si>
  <si>
    <t xml:space="preserve">Abr/18</t>
  </si>
  <si>
    <t xml:space="preserve">Maio/18</t>
  </si>
  <si>
    <t xml:space="preserve">Jun/18</t>
  </si>
  <si>
    <t xml:space="preserve">Jul/18</t>
  </si>
  <si>
    <t xml:space="preserve">Ago/18</t>
  </si>
  <si>
    <t xml:space="preserve">Set/18</t>
  </si>
  <si>
    <t xml:space="preserve">Out/18</t>
  </si>
  <si>
    <t xml:space="preserve">Nov/18</t>
  </si>
  <si>
    <t xml:space="preserve">Dez/18</t>
  </si>
  <si>
    <t xml:space="preserve">CADASTRAR EVENTO</t>
  </si>
  <si>
    <t xml:space="preserve">CADASTRAR PESSOA</t>
  </si>
  <si>
    <t xml:space="preserve">CADASTRAR PESSOA_TIPO</t>
  </si>
  <si>
    <t xml:space="preserve">CADASTRAR PESSOA_EVENTO</t>
  </si>
  <si>
    <t xml:space="preserve">Dani Peres</t>
  </si>
  <si>
    <t xml:space="preserve">Casamento</t>
  </si>
  <si>
    <t xml:space="preserve">Sim</t>
  </si>
  <si>
    <t xml:space="preserve">Pedro / Andre</t>
  </si>
  <si>
    <t xml:space="preserve">,</t>
  </si>
  <si>
    <t xml:space="preserve">'</t>
  </si>
  <si>
    <t xml:space="preserve">Maria Alice(Denis)</t>
  </si>
  <si>
    <t xml:space="preserve">Niver infantil</t>
  </si>
  <si>
    <t xml:space="preserve">NÃO</t>
  </si>
  <si>
    <t xml:space="preserve">Manu</t>
  </si>
  <si>
    <t xml:space="preserve">Formatura</t>
  </si>
  <si>
    <t xml:space="preserve">Filipe</t>
  </si>
  <si>
    <t xml:space="preserve">Ballet Endeara</t>
  </si>
  <si>
    <t xml:space="preserve">Ballet</t>
  </si>
  <si>
    <t xml:space="preserve">Henrique Laroca</t>
  </si>
  <si>
    <t xml:space="preserve">Pedro</t>
  </si>
  <si>
    <t xml:space="preserve">Marlei</t>
  </si>
  <si>
    <t xml:space="preserve">Niver adulto</t>
  </si>
  <si>
    <t xml:space="preserve">Ballet Michele</t>
  </si>
  <si>
    <t xml:space="preserve">Joao Rafael Sartis</t>
  </si>
  <si>
    <t xml:space="preserve">Parto</t>
  </si>
  <si>
    <t xml:space="preserve">Leo</t>
  </si>
  <si>
    <t xml:space="preserve">Arthur e Daiane</t>
  </si>
  <si>
    <t xml:space="preserve">Pedro / Erica</t>
  </si>
  <si>
    <t xml:space="preserve">Gi e Gabi</t>
  </si>
  <si>
    <t xml:space="preserve">Giovanna</t>
  </si>
  <si>
    <t xml:space="preserve">15 anos</t>
  </si>
  <si>
    <t xml:space="preserve">Danilo Peres</t>
  </si>
  <si>
    <t xml:space="preserve">Ensaio</t>
  </si>
  <si>
    <t xml:space="preserve">Lorenzo</t>
  </si>
  <si>
    <t xml:space="preserve">Thais</t>
  </si>
  <si>
    <t xml:space="preserve">Kauan e Pietro</t>
  </si>
  <si>
    <t xml:space="preserve">Marcela</t>
  </si>
  <si>
    <t xml:space="preserve">Meri</t>
  </si>
  <si>
    <t xml:space="preserve">Gestante</t>
  </si>
  <si>
    <t xml:space="preserve">Belisa</t>
  </si>
  <si>
    <t xml:space="preserve">Marina Lagatta</t>
  </si>
  <si>
    <t xml:space="preserve">Publicidade</t>
  </si>
  <si>
    <t xml:space="preserve">Estella</t>
  </si>
  <si>
    <t xml:space="preserve">Gabriela</t>
  </si>
  <si>
    <t xml:space="preserve">Vinicius e Patricia</t>
  </si>
  <si>
    <t xml:space="preserve">Debora</t>
  </si>
  <si>
    <t xml:space="preserve">Catarina</t>
  </si>
  <si>
    <t xml:space="preserve">Laura</t>
  </si>
  <si>
    <t xml:space="preserve">Quadro + lembrancinha</t>
  </si>
  <si>
    <t xml:space="preserve">Ensaio Natália</t>
  </si>
  <si>
    <t xml:space="preserve">Heitor</t>
  </si>
  <si>
    <t xml:space="preserve">Newborn</t>
  </si>
  <si>
    <t xml:space="preserve">Itaiana – Daniele</t>
  </si>
  <si>
    <t xml:space="preserve">Isadora</t>
  </si>
  <si>
    <t xml:space="preserve">Alice e Bernado</t>
  </si>
  <si>
    <t xml:space="preserve">quadro valor 150</t>
  </si>
  <si>
    <t xml:space="preserve">Isabela</t>
  </si>
  <si>
    <t xml:space="preserve">Amanda</t>
  </si>
  <si>
    <t xml:space="preserve">Itaiana – Flavia</t>
  </si>
  <si>
    <t xml:space="preserve">So Blusinhas</t>
  </si>
  <si>
    <t xml:space="preserve">Bibi</t>
  </si>
  <si>
    <t xml:space="preserve">Camila Rocha</t>
  </si>
  <si>
    <t xml:space="preserve">Bruno e Kaique</t>
  </si>
  <si>
    <t xml:space="preserve">Ensaio Infantil</t>
  </si>
  <si>
    <t xml:space="preserve">Helena</t>
  </si>
  <si>
    <t xml:space="preserve">Agnes</t>
  </si>
  <si>
    <t xml:space="preserve">The wish</t>
  </si>
  <si>
    <t xml:space="preserve">Alice</t>
  </si>
  <si>
    <t xml:space="preserve">Luiza (Rio Preto)</t>
  </si>
  <si>
    <t xml:space="preserve">Alice(Matao)</t>
  </si>
  <si>
    <t xml:space="preserve">Batizado</t>
  </si>
  <si>
    <t xml:space="preserve">Dom Vet</t>
  </si>
  <si>
    <t xml:space="preserve">Freela Danilo</t>
  </si>
  <si>
    <t xml:space="preserve">Freela</t>
  </si>
  <si>
    <t xml:space="preserve">Larissa</t>
  </si>
  <si>
    <t xml:space="preserve">Area de Lazer</t>
  </si>
  <si>
    <t xml:space="preserve">Nathália</t>
  </si>
  <si>
    <t xml:space="preserve">Leve</t>
  </si>
  <si>
    <t xml:space="preserve">Acompanhamento</t>
  </si>
  <si>
    <t xml:space="preserve">Samia</t>
  </si>
  <si>
    <t xml:space="preserve">Aline</t>
  </si>
  <si>
    <t xml:space="preserve">Arthur</t>
  </si>
  <si>
    <t xml:space="preserve">Valentina</t>
  </si>
  <si>
    <t xml:space="preserve">Tamiris</t>
  </si>
  <si>
    <t xml:space="preserve">Alice e Dirceu</t>
  </si>
  <si>
    <t xml:space="preserve">Bia Costa</t>
  </si>
  <si>
    <t xml:space="preserve">Miguel</t>
  </si>
  <si>
    <t xml:space="preserve">Rafa</t>
  </si>
  <si>
    <t xml:space="preserve">Bernardo (Rio Preto)</t>
  </si>
  <si>
    <t xml:space="preserve">Melina</t>
  </si>
  <si>
    <t xml:space="preserve">Studio Pilates</t>
  </si>
  <si>
    <t xml:space="preserve">Freela Mess</t>
  </si>
  <si>
    <t xml:space="preserve">Ana Carla</t>
  </si>
  <si>
    <t xml:space="preserve">Joao Pedro</t>
  </si>
  <si>
    <t xml:space="preserve">Cristiane Alves</t>
  </si>
  <si>
    <t xml:space="preserve">Paulinha</t>
  </si>
  <si>
    <t xml:space="preserve">Fabiola</t>
  </si>
  <si>
    <t xml:space="preserve">Bruna Ligabo</t>
  </si>
  <si>
    <t xml:space="preserve">Lais</t>
  </si>
  <si>
    <t xml:space="preserve">Ana Laura(Melina)</t>
  </si>
  <si>
    <t xml:space="preserve">Milena</t>
  </si>
  <si>
    <t xml:space="preserve">450 quadrinhos</t>
  </si>
  <si>
    <t xml:space="preserve">Henrique</t>
  </si>
  <si>
    <t xml:space="preserve">Mariana Godoi</t>
  </si>
  <si>
    <t xml:space="preserve">Benicio</t>
  </si>
  <si>
    <t xml:space="preserve">Henrico</t>
  </si>
  <si>
    <t xml:space="preserve">Jessica</t>
  </si>
  <si>
    <t xml:space="preserve">Bia e Gui</t>
  </si>
  <si>
    <t xml:space="preserve">Djalma</t>
  </si>
  <si>
    <t xml:space="preserve">Rachel Giansante</t>
  </si>
  <si>
    <t xml:space="preserve">Ballet Art Company</t>
  </si>
  <si>
    <t xml:space="preserve">?</t>
  </si>
  <si>
    <t xml:space="preserve">Rita</t>
  </si>
  <si>
    <t xml:space="preserve">album</t>
  </si>
  <si>
    <t xml:space="preserve">Alice Landon</t>
  </si>
  <si>
    <t xml:space="preserve">Niver Infantil</t>
  </si>
  <si>
    <t xml:space="preserve">Olivia</t>
  </si>
  <si>
    <t xml:space="preserve">Neusa</t>
  </si>
  <si>
    <t xml:space="preserve">Maria Clara</t>
  </si>
  <si>
    <t xml:space="preserve">Parto Isa Liz</t>
  </si>
  <si>
    <t xml:space="preserve">Lidi Rilary - Capitolio</t>
  </si>
  <si>
    <t xml:space="preserve">Sofia</t>
  </si>
  <si>
    <t xml:space="preserve">Alice e Bernardo</t>
  </si>
  <si>
    <t xml:space="preserve">Parto Sol</t>
  </si>
  <si>
    <t xml:space="preserve">Theo</t>
  </si>
  <si>
    <t xml:space="preserve">Bianca</t>
  </si>
  <si>
    <t xml:space="preserve">Leonardo e Carol</t>
  </si>
  <si>
    <t xml:space="preserve">Lavinia</t>
  </si>
  <si>
    <t xml:space="preserve">Fernanda Floricultura</t>
  </si>
  <si>
    <t xml:space="preserve">Yasmin e Manuella</t>
  </si>
  <si>
    <t xml:space="preserve">Clarice</t>
  </si>
  <si>
    <t xml:space="preserve">Juliana</t>
  </si>
  <si>
    <t xml:space="preserve">Aurora - Patty</t>
  </si>
  <si>
    <t xml:space="preserve">Helena - Ligabo</t>
  </si>
  <si>
    <t xml:space="preserve">Manuelly</t>
  </si>
  <si>
    <t xml:space="preserve">Sol</t>
  </si>
  <si>
    <t xml:space="preserve">Gabriel</t>
  </si>
  <si>
    <t xml:space="preserve">Joao Vicente</t>
  </si>
  <si>
    <t xml:space="preserve">Nicole</t>
  </si>
  <si>
    <t xml:space="preserve">Ana Laura</t>
  </si>
  <si>
    <t xml:space="preserve">Ana Lucia e Cesaar</t>
  </si>
  <si>
    <t xml:space="preserve">Maristela</t>
  </si>
  <si>
    <t xml:space="preserve">Rafaela Gualdi</t>
  </si>
  <si>
    <t xml:space="preserve">Roberta</t>
  </si>
  <si>
    <t xml:space="preserve">Luna - Holambra</t>
  </si>
  <si>
    <t xml:space="preserve">Estella e Nelson</t>
  </si>
  <si>
    <t xml:space="preserve">Niver Adulto</t>
  </si>
  <si>
    <t xml:space="preserve">The Wish</t>
  </si>
  <si>
    <t xml:space="preserve">Luisa</t>
  </si>
  <si>
    <t xml:space="preserve">viagem</t>
  </si>
  <si>
    <t xml:space="preserve">Dani Giansnte</t>
  </si>
  <si>
    <t xml:space="preserve">Pietra</t>
  </si>
  <si>
    <t xml:space="preserve">Helena (Milena)</t>
  </si>
  <si>
    <t xml:space="preserve">Milena tirou foto</t>
  </si>
  <si>
    <t xml:space="preserve">Lucas</t>
  </si>
  <si>
    <t xml:space="preserve">Renata e Cassio</t>
  </si>
  <si>
    <t xml:space="preserve">Raquel Giansanti - expo</t>
  </si>
  <si>
    <t xml:space="preserve">Jonatan - Smart</t>
  </si>
  <si>
    <t xml:space="preserve">Priscila e Ronaldo</t>
  </si>
  <si>
    <t xml:space="preserve">Carol e Isa</t>
  </si>
  <si>
    <t xml:space="preserve">Paloma e Maike</t>
  </si>
  <si>
    <t xml:space="preserve">Dayanne - Patty</t>
  </si>
  <si>
    <t xml:space="preserve">Cha</t>
  </si>
  <si>
    <t xml:space="preserve">Maria Flavia</t>
  </si>
  <si>
    <t xml:space="preserve">Inauguracao Loja Ju</t>
  </si>
  <si>
    <t xml:space="preserve">Batizado Clarice</t>
  </si>
  <si>
    <t xml:space="preserve">Batizado Giovana</t>
  </si>
  <si>
    <t xml:space="preserve">Gael</t>
  </si>
  <si>
    <t xml:space="preserve">Carla e Rafael</t>
  </si>
  <si>
    <t xml:space="preserve">Freela - Juninho Miguel</t>
  </si>
  <si>
    <t xml:space="preserve">Barbara e Artur</t>
  </si>
  <si>
    <t xml:space="preserve">Dedé</t>
  </si>
  <si>
    <t xml:space="preserve">Ana Aline e Michel</t>
  </si>
  <si>
    <t xml:space="preserve">Daiane e Lenon</t>
  </si>
  <si>
    <t xml:space="preserve">Maisa e Erick</t>
  </si>
  <si>
    <t xml:space="preserve">Roberta e Fernando</t>
  </si>
  <si>
    <t xml:space="preserve">Tais</t>
  </si>
  <si>
    <t xml:space="preserve">Raphael e Bianca</t>
  </si>
  <si>
    <t xml:space="preserve">GERAL</t>
  </si>
  <si>
    <t xml:space="preserve">BRUTO</t>
  </si>
  <si>
    <t xml:space="preserve">FREELAS</t>
  </si>
  <si>
    <t xml:space="preserve">OUTRAS DESPESAS</t>
  </si>
  <si>
    <t xml:space="preserve">TOTAL LIQUIDO</t>
  </si>
  <si>
    <t xml:space="preserve">Bruto</t>
  </si>
  <si>
    <t xml:space="preserve">Outras Despesas</t>
  </si>
  <si>
    <t xml:space="preserve">Líquido</t>
  </si>
  <si>
    <t xml:space="preserve">TOTAL 2016 - a receber</t>
  </si>
  <si>
    <t xml:space="preserve">Mes Ano</t>
  </si>
  <si>
    <t xml:space="preserve">07-16</t>
  </si>
  <si>
    <t xml:space="preserve">Dados</t>
  </si>
  <si>
    <t xml:space="preserve">Soma - Valor</t>
  </si>
  <si>
    <t xml:space="preserve">Total Resultado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</si>
</sst>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/DD/MM"/>
    <numFmt numFmtId="166" formatCode="0"/>
    <numFmt numFmtId="167" formatCode="#,##0"/>
    <numFmt numFmtId="168" formatCode="MMM/YY"/>
    <numFmt numFmtId="169" formatCode="YYYY/MM/DD"/>
    <numFmt numFmtId="170" formatCode="DD/MM/YY"/>
    <numFmt numFmtId="171" formatCode="MM/YY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Arial1"/>
      <family val="0"/>
      <charset val="1"/>
    </font>
    <font>
      <b val="true"/>
      <sz val="12"/>
      <color rgb="FF000000"/>
      <name val="Arial1"/>
      <family val="0"/>
      <charset val="1"/>
    </font>
    <font>
      <b val="true"/>
      <sz val="9"/>
      <color rgb="FF000000"/>
      <name val="Arial1"/>
      <family val="0"/>
      <charset val="1"/>
    </font>
    <font>
      <sz val="9"/>
      <color rgb="FF000000"/>
      <name val="Arial1"/>
      <family val="0"/>
      <charset val="1"/>
    </font>
    <font>
      <b val="true"/>
      <sz val="11"/>
      <color rgb="FF000000"/>
      <name val="Arial1"/>
      <family val="0"/>
      <charset val="1"/>
    </font>
    <font>
      <sz val="11"/>
      <color rgb="FF000000"/>
      <name val="Arial1"/>
      <family val="0"/>
      <charset val="1"/>
    </font>
    <font>
      <sz val="10"/>
      <color rgb="FF000000"/>
      <name val="Arial1"/>
      <family val="0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b val="true"/>
      <sz val="9"/>
      <color rgb="FFFF0000"/>
      <name val="Arial1"/>
      <family val="0"/>
      <charset val="1"/>
    </font>
    <font>
      <b val="true"/>
      <sz val="9"/>
      <color rgb="FF538DD5"/>
      <name val="Arial1"/>
      <family val="0"/>
      <charset val="1"/>
    </font>
    <font>
      <b val="true"/>
      <sz val="11"/>
      <color rgb="FFFF0000"/>
      <name val="Arial1"/>
      <family val="0"/>
      <charset val="1"/>
    </font>
    <font>
      <sz val="10"/>
      <name val="Arial"/>
      <family val="2"/>
    </font>
    <font>
      <sz val="7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EE3D3"/>
        <bgColor rgb="FFDCE6F2"/>
      </patternFill>
    </fill>
    <fill>
      <patternFill patternType="solid">
        <fgColor rgb="FFF2F2F2"/>
        <bgColor rgb="FFFFFFFF"/>
      </patternFill>
    </fill>
    <fill>
      <patternFill patternType="solid">
        <fgColor rgb="FFDCE6F2"/>
        <bgColor rgb="FFF2F2F2"/>
      </patternFill>
    </fill>
    <fill>
      <patternFill patternType="solid">
        <fgColor rgb="FFCCFF00"/>
        <bgColor rgb="FFFFFF00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F3333"/>
        <bgColor rgb="FFC0504D"/>
      </patternFill>
    </fill>
    <fill>
      <patternFill patternType="solid">
        <fgColor rgb="FFFFFFFF"/>
        <bgColor rgb="FFF2F2F2"/>
      </patternFill>
    </fill>
    <fill>
      <patternFill patternType="solid">
        <fgColor rgb="FFFF0000"/>
        <bgColor rgb="FFFF3333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ampo da tabela dinâmica" xfId="20" builtinId="53" customBuiltin="true"/>
    <cellStyle name="Canto da tabela dinâmica" xfId="21" builtinId="53" customBuiltin="true"/>
    <cellStyle name="Valor da tabela dinâmica" xfId="22" builtinId="53" customBuiltin="true"/>
    <cellStyle name="Categoria da tabela dinâmica" xfId="23" builtinId="53" customBuiltin="true"/>
    <cellStyle name="Título da tabela dinâmica" xfId="24" builtinId="53" customBuiltin="true"/>
    <cellStyle name="Resultado da tabela dinâmica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2F2F2"/>
      <rgbColor rgb="FFDCE6F2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4F81BD"/>
      <rgbColor rgb="FF33CCCC"/>
      <rgbColor rgb="FF9BBB59"/>
      <rgbColor rgb="FFCCFF00"/>
      <rgbColor rgb="FFFF9900"/>
      <rgbColor rgb="FFFF3333"/>
      <rgbColor rgb="FF8064A2"/>
      <rgbColor rgb="FF969696"/>
      <rgbColor rgb="FF003366"/>
      <rgbColor rgb="FF538DD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4032405992051"/>
          <c:y val="0.0682288892833896"/>
          <c:w val="0.765374032876326"/>
          <c:h val="0.785667790993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'Tipo vs Mes'!$B$4</c:f>
              <c:strCache>
                <c:ptCount val="1"/>
                <c:pt idx="0">
                  <c:v>Dados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'Tipo vs Mes'!$A$5:$A$7</c:f>
              <c:strCache>
                <c:ptCount val="3"/>
                <c:pt idx="0">
                  <c:v>Tipo</c:v>
                </c:pt>
                <c:pt idx="1">
                  <c:v>Acompanhamento</c:v>
                </c:pt>
                <c:pt idx="2">
                  <c:v>Ballet</c:v>
                </c:pt>
              </c:strCache>
            </c:strRef>
          </c:cat>
          <c:val>
            <c:numRef>
              <c:f>'Tipo vs Mes'!$B$5:$B$7</c:f>
              <c:numCache>
                <c:formatCode>General</c:formatCode>
                <c:ptCount val="3"/>
                <c:pt idx="0">
                  <c:v/>
                </c:pt>
                <c:pt idx="1">
                  <c:v>6120</c:v>
                </c:pt>
                <c:pt idx="2">
                  <c:v>849</c:v>
                </c:pt>
              </c:numCache>
            </c:numRef>
          </c:val>
        </c:ser>
        <c:ser>
          <c:idx val="1"/>
          <c:order val="1"/>
          <c:tx>
            <c:strRef>
              <c:f>'Tipo vs Mes'!$C$4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'Tipo vs Mes'!$A$5:$A$7</c:f>
              <c:strCache>
                <c:ptCount val="3"/>
                <c:pt idx="0">
                  <c:v>Tipo</c:v>
                </c:pt>
                <c:pt idx="1">
                  <c:v>Acompanhamento</c:v>
                </c:pt>
                <c:pt idx="2">
                  <c:v>Ballet</c:v>
                </c:pt>
              </c:strCache>
            </c:strRef>
          </c:cat>
          <c:val>
            <c:numRef>
              <c:f>'Tipo vs Mes'!$C$5:$C$7</c:f>
              <c:numCache>
                <c:formatCode>General</c:formatCode>
                <c:ptCount val="3"/>
                <c:pt idx="0">
                  <c:v/>
                </c:pt>
                <c:pt idx="1">
                  <c:v>6120</c:v>
                </c:pt>
                <c:pt idx="2">
                  <c:v>849</c:v>
                </c:pt>
              </c:numCache>
            </c:numRef>
          </c:val>
        </c:ser>
        <c:ser>
          <c:idx val="2"/>
          <c:order val="2"/>
          <c:tx>
            <c:strRef>
              <c:f>'Tipo vs Mes'!$D$4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'Tipo vs Mes'!$A$5:$A$7</c:f>
              <c:strCache>
                <c:ptCount val="3"/>
                <c:pt idx="0">
                  <c:v>Tipo</c:v>
                </c:pt>
                <c:pt idx="1">
                  <c:v>Acompanhamento</c:v>
                </c:pt>
                <c:pt idx="2">
                  <c:v>Ballet</c:v>
                </c:pt>
              </c:strCache>
            </c:strRef>
          </c:cat>
          <c:val>
            <c:numRef>
              <c:f>'Tipo vs Mes'!$D$5:$D$7</c:f>
              <c:numCache>
                <c:formatCode>General</c:formatCode>
                <c:ptCount val="3"/>
                <c:pt idx="0">
                  <c:v/>
                </c:pt>
                <c:pt idx="1">
                  <c:v>6120</c:v>
                </c:pt>
                <c:pt idx="2">
                  <c:v>849</c:v>
                </c:pt>
              </c:numCache>
            </c:numRef>
          </c:val>
        </c:ser>
        <c:ser>
          <c:idx val="3"/>
          <c:order val="3"/>
          <c:tx>
            <c:strRef>
              <c:f>'Tipo vs Mes'!$E$4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'Tipo vs Mes'!$A$5:$A$7</c:f>
              <c:strCache>
                <c:ptCount val="3"/>
                <c:pt idx="0">
                  <c:v>Tipo</c:v>
                </c:pt>
                <c:pt idx="1">
                  <c:v>Acompanhamento</c:v>
                </c:pt>
                <c:pt idx="2">
                  <c:v>Ballet</c:v>
                </c:pt>
              </c:strCache>
            </c:strRef>
          </c:cat>
          <c:val>
            <c:numRef>
              <c:f>'Tipo vs Mes'!$E$5:$E$7</c:f>
              <c:numCache>
                <c:formatCode>General</c:formatCode>
                <c:ptCount val="3"/>
                <c:pt idx="0">
                  <c:v/>
                </c:pt>
                <c:pt idx="1">
                  <c:v>6120</c:v>
                </c:pt>
                <c:pt idx="2">
                  <c:v>849</c:v>
                </c:pt>
              </c:numCache>
            </c:numRef>
          </c:val>
        </c:ser>
        <c:gapWidth val="150"/>
        <c:overlap val="0"/>
        <c:axId val="62836755"/>
        <c:axId val="68287073"/>
      </c:barChart>
      <c:catAx>
        <c:axId val="628367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287073"/>
        <c:crosses val="autoZero"/>
        <c:auto val="1"/>
        <c:lblAlgn val="ctr"/>
        <c:lblOffset val="100"/>
      </c:catAx>
      <c:valAx>
        <c:axId val="6828707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83675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4002763703362"/>
          <c:y val="0.0682529432218966"/>
          <c:w val="0.765361584523261"/>
          <c:h val="0.785753315781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'Tipo vs Mes'!$B$4</c:f>
              <c:strCache>
                <c:ptCount val="1"/>
                <c:pt idx="0">
                  <c:v>Dados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'Tipo vs Mes'!$A$5:$A$7</c:f>
              <c:strCache>
                <c:ptCount val="3"/>
                <c:pt idx="0">
                  <c:v>Tipo</c:v>
                </c:pt>
                <c:pt idx="1">
                  <c:v>Acompanhamento</c:v>
                </c:pt>
                <c:pt idx="2">
                  <c:v>Ballet</c:v>
                </c:pt>
              </c:strCache>
            </c:strRef>
          </c:cat>
          <c:val>
            <c:numRef>
              <c:f>'Tipo vs Mes'!$B$5:$B$7</c:f>
              <c:numCache>
                <c:formatCode>General</c:formatCode>
                <c:ptCount val="3"/>
                <c:pt idx="0">
                  <c:v/>
                </c:pt>
                <c:pt idx="1">
                  <c:v>6120</c:v>
                </c:pt>
                <c:pt idx="2">
                  <c:v>849</c:v>
                </c:pt>
              </c:numCache>
            </c:numRef>
          </c:val>
        </c:ser>
        <c:ser>
          <c:idx val="1"/>
          <c:order val="1"/>
          <c:tx>
            <c:strRef>
              <c:f>'Tipo vs Mes'!$C$4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'Tipo vs Mes'!$A$5:$A$7</c:f>
              <c:strCache>
                <c:ptCount val="3"/>
                <c:pt idx="0">
                  <c:v>Tipo</c:v>
                </c:pt>
                <c:pt idx="1">
                  <c:v>Acompanhamento</c:v>
                </c:pt>
                <c:pt idx="2">
                  <c:v>Ballet</c:v>
                </c:pt>
              </c:strCache>
            </c:strRef>
          </c:cat>
          <c:val>
            <c:numRef>
              <c:f>'Tipo vs Mes'!$C$5:$C$7</c:f>
              <c:numCache>
                <c:formatCode>General</c:formatCode>
                <c:ptCount val="3"/>
                <c:pt idx="0">
                  <c:v/>
                </c:pt>
                <c:pt idx="1">
                  <c:v>6120</c:v>
                </c:pt>
                <c:pt idx="2">
                  <c:v>849</c:v>
                </c:pt>
              </c:numCache>
            </c:numRef>
          </c:val>
        </c:ser>
        <c:ser>
          <c:idx val="2"/>
          <c:order val="2"/>
          <c:tx>
            <c:strRef>
              <c:f>'Tipo vs Mes'!$D$4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'Tipo vs Mes'!$A$5:$A$7</c:f>
              <c:strCache>
                <c:ptCount val="3"/>
                <c:pt idx="0">
                  <c:v>Tipo</c:v>
                </c:pt>
                <c:pt idx="1">
                  <c:v>Acompanhamento</c:v>
                </c:pt>
                <c:pt idx="2">
                  <c:v>Ballet</c:v>
                </c:pt>
              </c:strCache>
            </c:strRef>
          </c:cat>
          <c:val>
            <c:numRef>
              <c:f>'Tipo vs Mes'!$D$5:$D$7</c:f>
              <c:numCache>
                <c:formatCode>General</c:formatCode>
                <c:ptCount val="3"/>
                <c:pt idx="0">
                  <c:v/>
                </c:pt>
                <c:pt idx="1">
                  <c:v>6120</c:v>
                </c:pt>
                <c:pt idx="2">
                  <c:v>849</c:v>
                </c:pt>
              </c:numCache>
            </c:numRef>
          </c:val>
        </c:ser>
        <c:ser>
          <c:idx val="3"/>
          <c:order val="3"/>
          <c:tx>
            <c:strRef>
              <c:f>'Tipo vs Mes'!$E$4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'Tipo vs Mes'!$A$5:$A$7</c:f>
              <c:strCache>
                <c:ptCount val="3"/>
                <c:pt idx="0">
                  <c:v>Tipo</c:v>
                </c:pt>
                <c:pt idx="1">
                  <c:v>Acompanhamento</c:v>
                </c:pt>
                <c:pt idx="2">
                  <c:v>Ballet</c:v>
                </c:pt>
              </c:strCache>
            </c:strRef>
          </c:cat>
          <c:val>
            <c:numRef>
              <c:f>'Tipo vs Mes'!$E$5:$E$7</c:f>
              <c:numCache>
                <c:formatCode>General</c:formatCode>
                <c:ptCount val="3"/>
                <c:pt idx="0">
                  <c:v/>
                </c:pt>
                <c:pt idx="1">
                  <c:v>6120</c:v>
                </c:pt>
                <c:pt idx="2">
                  <c:v>849</c:v>
                </c:pt>
              </c:numCache>
            </c:numRef>
          </c:val>
        </c:ser>
        <c:gapWidth val="150"/>
        <c:overlap val="0"/>
        <c:axId val="40516118"/>
        <c:axId val="74002170"/>
      </c:barChart>
      <c:catAx>
        <c:axId val="405161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002170"/>
        <c:crosses val="autoZero"/>
        <c:auto val="1"/>
        <c:lblAlgn val="ctr"/>
        <c:lblOffset val="100"/>
      </c:catAx>
      <c:valAx>
        <c:axId val="7400217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51611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67320</xdr:colOff>
      <xdr:row>0</xdr:row>
      <xdr:rowOff>0</xdr:rowOff>
    </xdr:from>
    <xdr:to>
      <xdr:col>24</xdr:col>
      <xdr:colOff>199080</xdr:colOff>
      <xdr:row>31</xdr:row>
      <xdr:rowOff>177840</xdr:rowOff>
    </xdr:to>
    <xdr:graphicFrame>
      <xdr:nvGraphicFramePr>
        <xdr:cNvPr id="0" name="Chart 2"/>
        <xdr:cNvGraphicFramePr/>
      </xdr:nvGraphicFramePr>
      <xdr:xfrm>
        <a:off x="4881240" y="0"/>
        <a:ext cx="15307920" cy="608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21</xdr:row>
      <xdr:rowOff>152280</xdr:rowOff>
    </xdr:from>
    <xdr:to>
      <xdr:col>18</xdr:col>
      <xdr:colOff>331920</xdr:colOff>
      <xdr:row>59</xdr:row>
      <xdr:rowOff>160200</xdr:rowOff>
    </xdr:to>
    <xdr:graphicFrame>
      <xdr:nvGraphicFramePr>
        <xdr:cNvPr id="1" name="Chart 1"/>
        <xdr:cNvGraphicFramePr/>
      </xdr:nvGraphicFramePr>
      <xdr:xfrm>
        <a:off x="38160" y="4152600"/>
        <a:ext cx="15630840" cy="72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oem/Documentos/ProjetosPython/Gestor/Scripts/home/oem/Documentos/ProjetosPython/Gestor/Scripts/home/oem/Documentos/ProjetosPython/Gestor/Scripts/home/oem/Documentos/ProjetosPython/Gestor/Scripts/Janaina%20Fotografia%20-%20novo%202.xlsx.od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renciamento"/>
      <sheetName val="Balanço_Geral"/>
    </sheetNames>
    <sheetDataSet>
      <sheetData sheetId="0">
        <row r="2">
          <cell r="J2">
            <v>19585</v>
          </cell>
          <cell r="K2">
            <v>1050</v>
          </cell>
        </row>
        <row r="2">
          <cell r="N2">
            <v>3135</v>
          </cell>
          <cell r="O2">
            <v>2720</v>
          </cell>
          <cell r="P2">
            <v>3660</v>
          </cell>
          <cell r="Q2">
            <v>8435</v>
          </cell>
          <cell r="R2">
            <v>6025</v>
          </cell>
          <cell r="S2">
            <v>1945</v>
          </cell>
          <cell r="T2">
            <v>2939</v>
          </cell>
          <cell r="U2">
            <v>4774</v>
          </cell>
          <cell r="V2">
            <v>4255</v>
          </cell>
          <cell r="W2">
            <v>2964</v>
          </cell>
          <cell r="X2">
            <v>5965</v>
          </cell>
          <cell r="Y2">
            <v>3875</v>
          </cell>
          <cell r="Z2">
            <v>6545</v>
          </cell>
          <cell r="AA2">
            <v>4381.5</v>
          </cell>
          <cell r="AB2">
            <v>2660</v>
          </cell>
          <cell r="AC2">
            <v>6910</v>
          </cell>
          <cell r="AD2">
            <v>7954</v>
          </cell>
          <cell r="AE2">
            <v>4518</v>
          </cell>
          <cell r="AF2">
            <v>9723</v>
          </cell>
          <cell r="AG2">
            <v>7987</v>
          </cell>
          <cell r="AH2">
            <v>9420.5</v>
          </cell>
          <cell r="AI2">
            <v>3695</v>
          </cell>
          <cell r="AJ2">
            <v>3465</v>
          </cell>
          <cell r="AK2">
            <v>2705</v>
          </cell>
          <cell r="AL2">
            <v>1485</v>
          </cell>
          <cell r="AM2">
            <v>2171</v>
          </cell>
          <cell r="AN2">
            <v>1085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</row>
        <row r="22">
          <cell r="H22">
            <v>-300</v>
          </cell>
        </row>
        <row r="70">
          <cell r="H70">
            <v>-300</v>
          </cell>
        </row>
        <row r="78">
          <cell r="H78">
            <v>-100</v>
          </cell>
        </row>
        <row r="131">
          <cell r="H131">
            <v>-180</v>
          </cell>
        </row>
        <row r="133">
          <cell r="H133">
            <v>-250</v>
          </cell>
        </row>
        <row r="148">
          <cell r="H148">
            <v>-115</v>
          </cell>
        </row>
      </sheetData>
      <sheetData sheetId="1"/>
    </sheetDataSet>
  </externalBook>
</externalLink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61" createdVersion="3">
  <cacheSource type="worksheet">
    <worksheetSource ref="A1:E162" sheet="Tipo vc Mes (BD)"/>
  </cacheSource>
  <cacheFields count="5">
    <cacheField name="Evento" numFmtId="0">
      <sharedItems count="135">
        <s v="Agnes"/>
        <s v="Alice"/>
        <s v="Alice e Bernado"/>
        <s v="Alice e Bernardo"/>
        <s v="Alice e Dirceu"/>
        <s v="Alice Landon"/>
        <s v="Alice(Matao)"/>
        <s v="Aline"/>
        <s v="Amanda"/>
        <s v="Ana Aline e Michel"/>
        <s v="Ana Carla"/>
        <s v="Ana Laura"/>
        <s v="Ana Laura(Melina)"/>
        <s v="Ana Lucia e Cesaar"/>
        <s v="Area de Lazer"/>
        <s v="Arthur"/>
        <s v="Arthur e Daiane"/>
        <s v="Aurora - Patty"/>
        <s v="Ballet Art Company"/>
        <s v="Ballet Endeara"/>
        <s v="Ballet Michele"/>
        <s v="Barbara e Artur"/>
        <s v="Batizado Giovana"/>
        <s v="Belisa"/>
        <s v="Benicio"/>
        <s v="Bernardo (Rio Preto)"/>
        <s v="Bia Costa"/>
        <s v="Bia e Gui"/>
        <s v="Bianca"/>
        <s v="Bibi"/>
        <s v="Bruna Ligabo"/>
        <s v="Bruno e Kaique"/>
        <s v="Camila Rocha"/>
        <s v="Catarina"/>
        <s v="Clarice"/>
        <s v="Cristiane Alves"/>
        <s v="Daiane e Lenon"/>
        <s v="Dani Giansnte"/>
        <s v="Dani Peres"/>
        <s v="Danilo Peres"/>
        <s v="Debora"/>
        <s v="Dedé"/>
        <s v="Djalma"/>
        <s v="Dom Vet"/>
        <s v="Ensaio Natália"/>
        <s v="Estella"/>
        <s v="Estella e Nelson"/>
        <s v="Fabiola"/>
        <s v="Fernanda Floricultura"/>
        <s v="Filipe"/>
        <s v="Freela - Juninho Miguel"/>
        <s v="Freela Danilo"/>
        <s v="Freela Mess"/>
        <s v="Gabriel"/>
        <s v="Gabriela"/>
        <s v="Gael"/>
        <s v="Gi e Gabi"/>
        <s v="Giovanna"/>
        <s v="Heitor"/>
        <s v="Helena"/>
        <s v="Helena - Ligabo"/>
        <s v="Helena (Milena)"/>
        <s v="Henrico"/>
        <s v="Henrique"/>
        <s v="Henrique Laroca"/>
        <s v="Inauguracao Loja Ju"/>
        <s v="Isabela"/>
        <s v="Isadora"/>
        <s v="Itaiana – Daniele"/>
        <s v="Itaiana – Flavia"/>
        <s v="Jessica"/>
        <s v="Joao Pedro"/>
        <s v="Joao Rafael Sartis"/>
        <s v="Joao Vicente"/>
        <s v="Jonatan - Smart"/>
        <s v="Juliana"/>
        <s v="Kauan e Pietro"/>
        <s v="Lais"/>
        <s v="Larissa"/>
        <s v="Laura"/>
        <s v="Lavinia"/>
        <s v="Leo"/>
        <s v="Leonardo e Carol"/>
        <s v="Leve"/>
        <s v="Lidi Rilary - Capitolio"/>
        <s v="Lorenzo"/>
        <s v="Lucas"/>
        <s v="Luisa"/>
        <s v="Luiza (Rio Preto)"/>
        <s v="Luna - Holambra"/>
        <s v="Maisa e Erick"/>
        <s v="Manu"/>
        <s v="Manuelly"/>
        <s v="Marcela"/>
        <s v="Maria Alice(Denis)"/>
        <s v="Maria Clara"/>
        <s v="Mariana Godoi"/>
        <s v="Marina Lagatta"/>
        <s v="Maristela"/>
        <s v="Marlei"/>
        <s v="Melina"/>
        <s v="Meri"/>
        <s v="Miguel"/>
        <s v="Milena"/>
        <s v="Nathália"/>
        <s v="Neusa"/>
        <s v="Nicole"/>
        <s v="Olivia"/>
        <s v="Paloma e Maike"/>
        <s v="Parto Isa Liz"/>
        <s v="Parto Sol"/>
        <s v="Paulinha"/>
        <s v="Pietra"/>
        <s v="Priscila e Ronaldo"/>
        <s v="Rachel Giansante"/>
        <s v="Rafa"/>
        <s v="Rafaela Gualdi"/>
        <s v="Raphael e Bianca"/>
        <s v="Raquel Giansanti - expo"/>
        <s v="Renata e Cassio"/>
        <s v="Rita"/>
        <s v="Roberta"/>
        <s v="Roberta e Fernando"/>
        <s v="Samia"/>
        <s v="So Blusinhas"/>
        <s v="Sofia"/>
        <s v="Sol"/>
        <s v="Studio Pilates"/>
        <s v="Tais"/>
        <s v="Tamiris"/>
        <s v="The wish"/>
        <s v="Theo"/>
        <s v="Valentina"/>
        <s v="Vinicius e Patricia"/>
        <s v="Yasmin e Manuella"/>
      </sharedItems>
    </cacheField>
    <cacheField name="Tipo" numFmtId="0">
      <sharedItems count="15">
        <s v="15 anos"/>
        <s v="Acompanhamento"/>
        <s v="Ballet"/>
        <s v="Batizado"/>
        <s v="Casamento"/>
        <s v="Ensaio"/>
        <s v="Ensaio Infantil"/>
        <s v="Formatura"/>
        <s v="Freela"/>
        <s v="Gestante"/>
        <s v="Newborn"/>
        <s v="Niver Adulto"/>
        <s v="Niver infantil"/>
        <s v="Parto"/>
        <s v="Publicidade"/>
      </sharedItems>
    </cacheField>
    <cacheField name="Data" numFmtId="0">
      <sharedItems containsSemiMixedTypes="0" containsNonDate="0" containsDate="1" containsString="0" minDate="2016-07-23T00:00:00" maxDate="2019-04-27T00:00:00" count="141">
        <d v="2016-07-23T00:00:00"/>
        <d v="2016-09-16T00:00:00"/>
        <d v="2016-10-08T00:00:00"/>
        <d v="2016-10-16T00:00:00"/>
        <d v="2016-10-19T00:00:00"/>
        <d v="2016-10-22T00:00:00"/>
        <d v="2016-10-28T00:00:00"/>
        <d v="2016-11-19T00:00:00"/>
        <d v="2016-11-26T00:00:00"/>
        <d v="2016-12-16T00:00:00"/>
        <d v="2016-12-17T00:00:00"/>
        <d v="2017-01-25T00:00:00"/>
        <d v="2017-01-29T00:00:00"/>
        <d v="2017-02-06T00:00:00"/>
        <d v="2017-02-11T00:00:00"/>
        <d v="2017-02-12T00:00:00"/>
        <d v="2017-02-18T00:00:00"/>
        <d v="2017-02-21T00:00:00"/>
        <d v="2017-02-24T00:00:00"/>
        <d v="2017-02-27T00:00:00"/>
        <d v="2017-03-01T00:00:00"/>
        <d v="2017-03-04T00:00:00"/>
        <d v="2017-03-05T00:00:00"/>
        <d v="2017-03-11T00:00:00"/>
        <d v="2017-03-12T00:00:00"/>
        <d v="2017-03-18T00:00:00"/>
        <d v="2017-03-28T00:00:00"/>
        <d v="2017-04-01T00:00:00"/>
        <d v="2017-04-02T00:00:00"/>
        <d v="2017-04-04T00:00:00"/>
        <d v="2017-04-08T00:00:00"/>
        <d v="2017-04-09T00:00:00"/>
        <d v="2017-04-13T00:00:00"/>
        <d v="2017-04-18T00:00:00"/>
        <d v="2017-04-21T00:00:00"/>
        <d v="2017-04-23T00:00:00"/>
        <d v="2017-04-25T00:00:00"/>
        <d v="2017-04-29T00:00:00"/>
        <d v="2017-04-30T00:00:00"/>
        <d v="2017-05-11T00:00:00"/>
        <d v="2017-05-20T00:00:00"/>
        <d v="2017-05-24T00:00:00"/>
        <d v="2017-06-04T00:00:00"/>
        <d v="2017-06-24T00:00:00"/>
        <d v="2017-07-07T00:00:00"/>
        <d v="2017-07-08T00:00:00"/>
        <d v="2017-07-13T00:00:00"/>
        <d v="2017-07-14T00:00:00"/>
        <d v="2017-07-15T00:00:00"/>
        <d v="2017-07-23T00:00:00"/>
        <d v="2017-08-05T00:00:00"/>
        <d v="2017-08-08T00:00:00"/>
        <d v="2017-08-09T00:00:00"/>
        <d v="2017-08-11T00:00:00"/>
        <d v="2017-08-12T00:00:00"/>
        <d v="2017-08-20T00:00:00"/>
        <d v="2017-08-22T00:00:00"/>
        <d v="2017-09-02T00:00:00"/>
        <d v="2017-09-03T00:00:00"/>
        <d v="2017-09-04T00:00:00"/>
        <d v="2017-09-09T00:00:00"/>
        <d v="2017-09-15T00:00:00"/>
        <d v="2017-09-24T00:00:00"/>
        <d v="2017-09-30T00:00:00"/>
        <d v="2017-10-01T00:00:00"/>
        <d v="2017-10-07T00:00:00"/>
        <d v="2017-10-08T00:00:00"/>
        <d v="2017-10-20T00:00:00"/>
        <d v="2017-10-21T00:00:00"/>
        <d v="2017-10-22T00:00:00"/>
        <d v="2017-11-02T00:00:00"/>
        <d v="2017-11-11T00:00:00"/>
        <d v="2017-11-15T00:00:00"/>
        <d v="2017-11-18T00:00:00"/>
        <d v="2017-12-09T00:00:00"/>
        <d v="2017-12-14T00:00:00"/>
        <d v="2017-12-16T00:00:00"/>
        <d v="2017-12-17T00:00:00"/>
        <d v="2018-01-06T00:00:00"/>
        <d v="2018-01-21T00:00:00"/>
        <d v="2018-01-27T00:00:00"/>
        <d v="2018-01-28T00:00:00"/>
        <d v="2018-02-02T00:00:00"/>
        <d v="2018-02-04T00:00:00"/>
        <d v="2018-02-08T00:00:00"/>
        <d v="2018-02-11T00:00:00"/>
        <d v="2018-02-19T00:00:00"/>
        <d v="2018-02-24T00:00:00"/>
        <d v="2018-02-25T00:00:00"/>
        <d v="2018-03-11T00:00:00"/>
        <d v="2018-03-13T00:00:00"/>
        <d v="2018-03-24T00:00:00"/>
        <d v="2018-03-30T00:00:00"/>
        <d v="2018-03-31T00:00:00"/>
        <d v="2018-04-07T00:00:00"/>
        <d v="2018-04-08T00:00:00"/>
        <d v="2018-04-13T00:00:00"/>
        <d v="2018-04-29T00:00:00"/>
        <d v="2018-05-05T00:00:00"/>
        <d v="2018-05-11T00:00:00"/>
        <d v="2018-05-18T00:00:00"/>
        <d v="2018-05-19T00:00:00"/>
        <d v="2018-05-26T00:00:00"/>
        <d v="2018-05-28T00:00:00"/>
        <d v="2018-06-02T00:00:00"/>
        <d v="2018-06-14T00:00:00"/>
        <d v="2018-06-16T00:00:00"/>
        <d v="2018-06-25T00:00:00"/>
        <d v="2018-06-28T00:00:00"/>
        <d v="2018-06-30T00:00:00"/>
        <d v="2018-07-07T00:00:00"/>
        <d v="2018-07-08T00:00:00"/>
        <d v="2018-07-14T00:00:00"/>
        <d v="2018-07-19T00:00:00"/>
        <d v="2018-07-20T00:00:00"/>
        <d v="2018-07-21T00:00:00"/>
        <d v="2018-07-22T00:00:00"/>
        <d v="2018-07-27T00:00:00"/>
        <d v="2018-07-31T00:00:00"/>
        <d v="2018-08-03T00:00:00"/>
        <d v="2018-08-11T00:00:00"/>
        <d v="2018-08-18T00:00:00"/>
        <d v="2018-08-19T00:00:00"/>
        <d v="2018-08-20T00:00:00"/>
        <d v="2018-08-25T00:00:00"/>
        <d v="2018-09-01T00:00:00"/>
        <d v="2018-09-18T00:00:00"/>
        <d v="2018-09-22T00:00:00"/>
        <d v="2018-09-29T00:00:00"/>
        <d v="2018-10-05T00:00:00"/>
        <d v="2018-10-07T00:00:00"/>
        <d v="2018-10-20T00:00:00"/>
        <d v="2018-10-27T00:00:00"/>
        <d v="2018-11-24T00:00:00"/>
        <d v="2018-12-01T00:00:00"/>
        <d v="2018-12-15T00:00:00"/>
        <d v="2019-01-05T00:00:00"/>
        <d v="2019-02-16T00:00:00"/>
        <d v="2019-02-23T00:00:00"/>
        <d v="2019-03-23T00:00:00"/>
        <d v="2019-04-27T00:00:00"/>
      </sharedItems>
    </cacheField>
    <cacheField name="Valor" numFmtId="0">
      <sharedItems containsSemiMixedTypes="0" containsString="0" containsNumber="1" containsInteger="1" minValue="-1" maxValue="4400" count="64">
        <n v="-1"/>
        <n v="0"/>
        <n v="100"/>
        <n v="120"/>
        <n v="150"/>
        <n v="200"/>
        <n v="250"/>
        <n v="280"/>
        <n v="290"/>
        <n v="300"/>
        <n v="350"/>
        <n v="390"/>
        <n v="400"/>
        <n v="450"/>
        <n v="490"/>
        <n v="500"/>
        <n v="540"/>
        <n v="565"/>
        <n v="590"/>
        <n v="600"/>
        <n v="620"/>
        <n v="640"/>
        <n v="650"/>
        <n v="690"/>
        <n v="700"/>
        <n v="750"/>
        <n v="890"/>
        <n v="950"/>
        <n v="990"/>
        <n v="1000"/>
        <n v="1080"/>
        <n v="1125"/>
        <n v="1140"/>
        <n v="1190"/>
        <n v="1200"/>
        <n v="1250"/>
        <n v="1290"/>
        <n v="1320"/>
        <n v="1332"/>
        <n v="1400"/>
        <n v="1500"/>
        <n v="1600"/>
        <n v="1650"/>
        <n v="1750"/>
        <n v="1880"/>
        <n v="2280"/>
        <n v="2300"/>
        <n v="2415"/>
        <n v="2500"/>
        <n v="2600"/>
        <n v="2615"/>
        <n v="2700"/>
        <n v="2760"/>
        <n v="2800"/>
        <n v="3000"/>
        <n v="3300"/>
        <n v="3620"/>
        <n v="3700"/>
        <n v="3800"/>
        <n v="3850"/>
        <n v="4000"/>
        <n v="4040"/>
        <n v="4200"/>
        <n v="4400"/>
      </sharedItems>
    </cacheField>
    <cacheField name="Mes Ano" numFmtId="0">
      <sharedItems containsSemiMixedTypes="0" containsNonDate="0" containsDate="1" containsString="0" minDate="2016-07-23T00:00:00" maxDate="2019-04-27T00:00:00" count="141">
        <d v="2016-07-23T00:00:00"/>
        <d v="2016-09-16T00:00:00"/>
        <d v="2016-10-08T00:00:00"/>
        <d v="2016-10-16T00:00:00"/>
        <d v="2016-10-19T00:00:00"/>
        <d v="2016-10-22T00:00:00"/>
        <d v="2016-10-28T00:00:00"/>
        <d v="2016-11-19T00:00:00"/>
        <d v="2016-11-26T00:00:00"/>
        <d v="2016-12-16T00:00:00"/>
        <d v="2016-12-17T00:00:00"/>
        <d v="2017-01-25T00:00:00"/>
        <d v="2017-01-29T00:00:00"/>
        <d v="2017-02-06T00:00:00"/>
        <d v="2017-02-11T00:00:00"/>
        <d v="2017-02-12T00:00:00"/>
        <d v="2017-02-18T00:00:00"/>
        <d v="2017-02-21T00:00:00"/>
        <d v="2017-02-24T00:00:00"/>
        <d v="2017-02-27T00:00:00"/>
        <d v="2017-03-01T00:00:00"/>
        <d v="2017-03-04T00:00:00"/>
        <d v="2017-03-05T00:00:00"/>
        <d v="2017-03-11T00:00:00"/>
        <d v="2017-03-12T00:00:00"/>
        <d v="2017-03-18T00:00:00"/>
        <d v="2017-03-28T00:00:00"/>
        <d v="2017-04-01T00:00:00"/>
        <d v="2017-04-02T00:00:00"/>
        <d v="2017-04-04T00:00:00"/>
        <d v="2017-04-08T00:00:00"/>
        <d v="2017-04-09T00:00:00"/>
        <d v="2017-04-13T00:00:00"/>
        <d v="2017-04-18T00:00:00"/>
        <d v="2017-04-21T00:00:00"/>
        <d v="2017-04-23T00:00:00"/>
        <d v="2017-04-25T00:00:00"/>
        <d v="2017-04-29T00:00:00"/>
        <d v="2017-04-30T00:00:00"/>
        <d v="2017-05-11T00:00:00"/>
        <d v="2017-05-20T00:00:00"/>
        <d v="2017-05-24T00:00:00"/>
        <d v="2017-06-04T00:00:00"/>
        <d v="2017-06-24T00:00:00"/>
        <d v="2017-07-07T00:00:00"/>
        <d v="2017-07-08T00:00:00"/>
        <d v="2017-07-13T00:00:00"/>
        <d v="2017-07-14T00:00:00"/>
        <d v="2017-07-15T00:00:00"/>
        <d v="2017-07-23T00:00:00"/>
        <d v="2017-08-05T00:00:00"/>
        <d v="2017-08-08T00:00:00"/>
        <d v="2017-08-09T00:00:00"/>
        <d v="2017-08-11T00:00:00"/>
        <d v="2017-08-12T00:00:00"/>
        <d v="2017-08-20T00:00:00"/>
        <d v="2017-08-22T00:00:00"/>
        <d v="2017-09-02T00:00:00"/>
        <d v="2017-09-03T00:00:00"/>
        <d v="2017-09-04T00:00:00"/>
        <d v="2017-09-09T00:00:00"/>
        <d v="2017-09-15T00:00:00"/>
        <d v="2017-09-24T00:00:00"/>
        <d v="2017-09-30T00:00:00"/>
        <d v="2017-10-01T00:00:00"/>
        <d v="2017-10-07T00:00:00"/>
        <d v="2017-10-08T00:00:00"/>
        <d v="2017-10-20T00:00:00"/>
        <d v="2017-10-21T00:00:00"/>
        <d v="2017-10-22T00:00:00"/>
        <d v="2017-11-02T00:00:00"/>
        <d v="2017-11-11T00:00:00"/>
        <d v="2017-11-15T00:00:00"/>
        <d v="2017-11-18T00:00:00"/>
        <d v="2017-12-09T00:00:00"/>
        <d v="2017-12-14T00:00:00"/>
        <d v="2017-12-16T00:00:00"/>
        <d v="2017-12-17T00:00:00"/>
        <d v="2018-01-06T00:00:00"/>
        <d v="2018-01-21T00:00:00"/>
        <d v="2018-01-27T00:00:00"/>
        <d v="2018-01-28T00:00:00"/>
        <d v="2018-02-02T00:00:00"/>
        <d v="2018-02-04T00:00:00"/>
        <d v="2018-02-08T00:00:00"/>
        <d v="2018-02-11T00:00:00"/>
        <d v="2018-02-19T00:00:00"/>
        <d v="2018-02-24T00:00:00"/>
        <d v="2018-02-25T00:00:00"/>
        <d v="2018-03-11T00:00:00"/>
        <d v="2018-03-13T00:00:00"/>
        <d v="2018-03-24T00:00:00"/>
        <d v="2018-03-30T00:00:00"/>
        <d v="2018-03-31T00:00:00"/>
        <d v="2018-04-07T00:00:00"/>
        <d v="2018-04-08T00:00:00"/>
        <d v="2018-04-13T00:00:00"/>
        <d v="2018-04-29T00:00:00"/>
        <d v="2018-05-05T00:00:00"/>
        <d v="2018-05-11T00:00:00"/>
        <d v="2018-05-18T00:00:00"/>
        <d v="2018-05-19T00:00:00"/>
        <d v="2018-05-26T00:00:00"/>
        <d v="2018-05-28T00:00:00"/>
        <d v="2018-06-02T00:00:00"/>
        <d v="2018-06-14T00:00:00"/>
        <d v="2018-06-16T00:00:00"/>
        <d v="2018-06-25T00:00:00"/>
        <d v="2018-06-28T00:00:00"/>
        <d v="2018-06-30T00:00:00"/>
        <d v="2018-07-07T00:00:00"/>
        <d v="2018-07-08T00:00:00"/>
        <d v="2018-07-14T00:00:00"/>
        <d v="2018-07-19T00:00:00"/>
        <d v="2018-07-20T00:00:00"/>
        <d v="2018-07-21T00:00:00"/>
        <d v="2018-07-22T00:00:00"/>
        <d v="2018-07-27T00:00:00"/>
        <d v="2018-07-31T00:00:00"/>
        <d v="2018-08-03T00:00:00"/>
        <d v="2018-08-11T00:00:00"/>
        <d v="2018-08-18T00:00:00"/>
        <d v="2018-08-19T00:00:00"/>
        <d v="2018-08-20T00:00:00"/>
        <d v="2018-08-25T00:00:00"/>
        <d v="2018-09-01T00:00:00"/>
        <d v="2018-09-18T00:00:00"/>
        <d v="2018-09-22T00:00:00"/>
        <d v="2018-09-29T00:00:00"/>
        <d v="2018-10-05T00:00:00"/>
        <d v="2018-10-07T00:00:00"/>
        <d v="2018-10-20T00:00:00"/>
        <d v="2018-10-27T00:00:00"/>
        <d v="2018-11-24T00:00:00"/>
        <d v="2018-12-01T00:00:00"/>
        <d v="2018-12-15T00:00:00"/>
        <d v="2019-01-05T00:00:00"/>
        <d v="2019-02-16T00:00:00"/>
        <d v="2019-02-23T00:00:00"/>
        <d v="2019-03-23T00:00:00"/>
        <d v="2019-04-27T00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38"/>
    <x v="4"/>
    <x v="0"/>
    <x v="58"/>
    <x v="0"/>
  </r>
  <r>
    <x v="94"/>
    <x v="12"/>
    <x v="1"/>
    <x v="39"/>
    <x v="1"/>
  </r>
  <r>
    <x v="91"/>
    <x v="7"/>
    <x v="2"/>
    <x v="34"/>
    <x v="2"/>
  </r>
  <r>
    <x v="49"/>
    <x v="12"/>
    <x v="3"/>
    <x v="1"/>
    <x v="3"/>
  </r>
  <r>
    <x v="19"/>
    <x v="2"/>
    <x v="4"/>
    <x v="13"/>
    <x v="4"/>
  </r>
  <r>
    <x v="64"/>
    <x v="12"/>
    <x v="5"/>
    <x v="35"/>
    <x v="5"/>
  </r>
  <r>
    <x v="99"/>
    <x v="11"/>
    <x v="5"/>
    <x v="36"/>
    <x v="5"/>
  </r>
  <r>
    <x v="20"/>
    <x v="2"/>
    <x v="5"/>
    <x v="12"/>
    <x v="5"/>
  </r>
  <r>
    <x v="72"/>
    <x v="13"/>
    <x v="6"/>
    <x v="29"/>
    <x v="6"/>
  </r>
  <r>
    <x v="81"/>
    <x v="12"/>
    <x v="6"/>
    <x v="12"/>
    <x v="6"/>
  </r>
  <r>
    <x v="16"/>
    <x v="4"/>
    <x v="7"/>
    <x v="1"/>
    <x v="7"/>
  </r>
  <r>
    <x v="56"/>
    <x v="12"/>
    <x v="8"/>
    <x v="25"/>
    <x v="8"/>
  </r>
  <r>
    <x v="57"/>
    <x v="0"/>
    <x v="8"/>
    <x v="42"/>
    <x v="8"/>
  </r>
  <r>
    <x v="39"/>
    <x v="5"/>
    <x v="9"/>
    <x v="15"/>
    <x v="9"/>
  </r>
  <r>
    <x v="85"/>
    <x v="12"/>
    <x v="10"/>
    <x v="31"/>
    <x v="10"/>
  </r>
  <r>
    <x v="76"/>
    <x v="12"/>
    <x v="10"/>
    <x v="19"/>
    <x v="10"/>
  </r>
  <r>
    <x v="101"/>
    <x v="9"/>
    <x v="11"/>
    <x v="6"/>
    <x v="11"/>
  </r>
  <r>
    <x v="23"/>
    <x v="5"/>
    <x v="12"/>
    <x v="9"/>
    <x v="12"/>
  </r>
  <r>
    <x v="97"/>
    <x v="14"/>
    <x v="13"/>
    <x v="7"/>
    <x v="13"/>
  </r>
  <r>
    <x v="45"/>
    <x v="0"/>
    <x v="14"/>
    <x v="48"/>
    <x v="14"/>
  </r>
  <r>
    <x v="54"/>
    <x v="13"/>
    <x v="15"/>
    <x v="15"/>
    <x v="15"/>
  </r>
  <r>
    <x v="133"/>
    <x v="4"/>
    <x v="16"/>
    <x v="12"/>
    <x v="16"/>
  </r>
  <r>
    <x v="40"/>
    <x v="9"/>
    <x v="16"/>
    <x v="19"/>
    <x v="16"/>
  </r>
  <r>
    <x v="33"/>
    <x v="12"/>
    <x v="16"/>
    <x v="40"/>
    <x v="16"/>
  </r>
  <r>
    <x v="79"/>
    <x v="5"/>
    <x v="17"/>
    <x v="15"/>
    <x v="17"/>
  </r>
  <r>
    <x v="44"/>
    <x v="5"/>
    <x v="18"/>
    <x v="6"/>
    <x v="18"/>
  </r>
  <r>
    <x v="58"/>
    <x v="10"/>
    <x v="19"/>
    <x v="6"/>
    <x v="19"/>
  </r>
  <r>
    <x v="68"/>
    <x v="5"/>
    <x v="20"/>
    <x v="6"/>
    <x v="20"/>
  </r>
  <r>
    <x v="67"/>
    <x v="12"/>
    <x v="21"/>
    <x v="14"/>
    <x v="21"/>
  </r>
  <r>
    <x v="2"/>
    <x v="12"/>
    <x v="22"/>
    <x v="43"/>
    <x v="22"/>
  </r>
  <r>
    <x v="66"/>
    <x v="4"/>
    <x v="23"/>
    <x v="57"/>
    <x v="23"/>
  </r>
  <r>
    <x v="8"/>
    <x v="9"/>
    <x v="24"/>
    <x v="21"/>
    <x v="24"/>
  </r>
  <r>
    <x v="69"/>
    <x v="9"/>
    <x v="25"/>
    <x v="6"/>
    <x v="25"/>
  </r>
  <r>
    <x v="124"/>
    <x v="14"/>
    <x v="26"/>
    <x v="10"/>
    <x v="26"/>
  </r>
  <r>
    <x v="29"/>
    <x v="12"/>
    <x v="27"/>
    <x v="12"/>
    <x v="27"/>
  </r>
  <r>
    <x v="32"/>
    <x v="9"/>
    <x v="28"/>
    <x v="15"/>
    <x v="28"/>
  </r>
  <r>
    <x v="31"/>
    <x v="6"/>
    <x v="29"/>
    <x v="9"/>
    <x v="29"/>
  </r>
  <r>
    <x v="59"/>
    <x v="12"/>
    <x v="30"/>
    <x v="15"/>
    <x v="30"/>
  </r>
  <r>
    <x v="0"/>
    <x v="9"/>
    <x v="31"/>
    <x v="9"/>
    <x v="31"/>
  </r>
  <r>
    <x v="130"/>
    <x v="14"/>
    <x v="32"/>
    <x v="19"/>
    <x v="32"/>
  </r>
  <r>
    <x v="1"/>
    <x v="13"/>
    <x v="33"/>
    <x v="34"/>
    <x v="33"/>
  </r>
  <r>
    <x v="88"/>
    <x v="12"/>
    <x v="34"/>
    <x v="6"/>
    <x v="34"/>
  </r>
  <r>
    <x v="6"/>
    <x v="3"/>
    <x v="35"/>
    <x v="7"/>
    <x v="35"/>
  </r>
  <r>
    <x v="43"/>
    <x v="14"/>
    <x v="36"/>
    <x v="4"/>
    <x v="36"/>
  </r>
  <r>
    <x v="51"/>
    <x v="8"/>
    <x v="37"/>
    <x v="9"/>
    <x v="37"/>
  </r>
  <r>
    <x v="78"/>
    <x v="0"/>
    <x v="38"/>
    <x v="50"/>
    <x v="38"/>
  </r>
  <r>
    <x v="14"/>
    <x v="14"/>
    <x v="39"/>
    <x v="4"/>
    <x v="39"/>
  </r>
  <r>
    <x v="104"/>
    <x v="9"/>
    <x v="40"/>
    <x v="5"/>
    <x v="40"/>
  </r>
  <r>
    <x v="83"/>
    <x v="14"/>
    <x v="41"/>
    <x v="6"/>
    <x v="41"/>
  </r>
  <r>
    <x v="59"/>
    <x v="1"/>
    <x v="42"/>
    <x v="30"/>
    <x v="42"/>
  </r>
  <r>
    <x v="123"/>
    <x v="4"/>
    <x v="43"/>
    <x v="49"/>
    <x v="43"/>
  </r>
  <r>
    <x v="7"/>
    <x v="9"/>
    <x v="44"/>
    <x v="9"/>
    <x v="44"/>
  </r>
  <r>
    <x v="15"/>
    <x v="12"/>
    <x v="44"/>
    <x v="16"/>
    <x v="44"/>
  </r>
  <r>
    <x v="132"/>
    <x v="12"/>
    <x v="45"/>
    <x v="27"/>
    <x v="45"/>
  </r>
  <r>
    <x v="129"/>
    <x v="5"/>
    <x v="46"/>
    <x v="9"/>
    <x v="46"/>
  </r>
  <r>
    <x v="4"/>
    <x v="5"/>
    <x v="47"/>
    <x v="4"/>
    <x v="47"/>
  </r>
  <r>
    <x v="26"/>
    <x v="4"/>
    <x v="48"/>
    <x v="46"/>
    <x v="48"/>
  </r>
  <r>
    <x v="102"/>
    <x v="3"/>
    <x v="49"/>
    <x v="9"/>
    <x v="49"/>
  </r>
  <r>
    <x v="115"/>
    <x v="1"/>
    <x v="50"/>
    <x v="3"/>
    <x v="50"/>
  </r>
  <r>
    <x v="25"/>
    <x v="8"/>
    <x v="50"/>
    <x v="6"/>
    <x v="50"/>
  </r>
  <r>
    <x v="78"/>
    <x v="13"/>
    <x v="51"/>
    <x v="34"/>
    <x v="51"/>
  </r>
  <r>
    <x v="100"/>
    <x v="9"/>
    <x v="52"/>
    <x v="6"/>
    <x v="52"/>
  </r>
  <r>
    <x v="127"/>
    <x v="14"/>
    <x v="53"/>
    <x v="2"/>
    <x v="53"/>
  </r>
  <r>
    <x v="52"/>
    <x v="8"/>
    <x v="54"/>
    <x v="9"/>
    <x v="54"/>
  </r>
  <r>
    <x v="10"/>
    <x v="9"/>
    <x v="55"/>
    <x v="9"/>
    <x v="55"/>
  </r>
  <r>
    <x v="71"/>
    <x v="10"/>
    <x v="55"/>
    <x v="9"/>
    <x v="55"/>
  </r>
  <r>
    <x v="35"/>
    <x v="9"/>
    <x v="56"/>
    <x v="10"/>
    <x v="56"/>
  </r>
  <r>
    <x v="111"/>
    <x v="0"/>
    <x v="57"/>
    <x v="49"/>
    <x v="57"/>
  </r>
  <r>
    <x v="47"/>
    <x v="9"/>
    <x v="58"/>
    <x v="10"/>
    <x v="58"/>
  </r>
  <r>
    <x v="30"/>
    <x v="9"/>
    <x v="58"/>
    <x v="12"/>
    <x v="58"/>
  </r>
  <r>
    <x v="1"/>
    <x v="10"/>
    <x v="59"/>
    <x v="11"/>
    <x v="59"/>
  </r>
  <r>
    <x v="77"/>
    <x v="4"/>
    <x v="60"/>
    <x v="61"/>
    <x v="60"/>
  </r>
  <r>
    <x v="12"/>
    <x v="10"/>
    <x v="61"/>
    <x v="6"/>
    <x v="61"/>
  </r>
  <r>
    <x v="115"/>
    <x v="1"/>
    <x v="62"/>
    <x v="3"/>
    <x v="62"/>
  </r>
  <r>
    <x v="103"/>
    <x v="9"/>
    <x v="63"/>
    <x v="38"/>
    <x v="63"/>
  </r>
  <r>
    <x v="1"/>
    <x v="12"/>
    <x v="64"/>
    <x v="47"/>
    <x v="64"/>
  </r>
  <r>
    <x v="63"/>
    <x v="1"/>
    <x v="65"/>
    <x v="9"/>
    <x v="65"/>
  </r>
  <r>
    <x v="59"/>
    <x v="12"/>
    <x v="66"/>
    <x v="18"/>
    <x v="66"/>
  </r>
  <r>
    <x v="96"/>
    <x v="0"/>
    <x v="67"/>
    <x v="28"/>
    <x v="67"/>
  </r>
  <r>
    <x v="24"/>
    <x v="1"/>
    <x v="68"/>
    <x v="4"/>
    <x v="68"/>
  </r>
  <r>
    <x v="58"/>
    <x v="3"/>
    <x v="69"/>
    <x v="9"/>
    <x v="69"/>
  </r>
  <r>
    <x v="62"/>
    <x v="6"/>
    <x v="70"/>
    <x v="8"/>
    <x v="70"/>
  </r>
  <r>
    <x v="70"/>
    <x v="4"/>
    <x v="71"/>
    <x v="56"/>
    <x v="71"/>
  </r>
  <r>
    <x v="101"/>
    <x v="11"/>
    <x v="72"/>
    <x v="29"/>
    <x v="72"/>
  </r>
  <r>
    <x v="27"/>
    <x v="4"/>
    <x v="73"/>
    <x v="40"/>
    <x v="73"/>
  </r>
  <r>
    <x v="56"/>
    <x v="12"/>
    <x v="73"/>
    <x v="24"/>
    <x v="73"/>
  </r>
  <r>
    <x v="42"/>
    <x v="11"/>
    <x v="73"/>
    <x v="26"/>
    <x v="73"/>
  </r>
  <r>
    <x v="114"/>
    <x v="11"/>
    <x v="74"/>
    <x v="23"/>
    <x v="74"/>
  </r>
  <r>
    <x v="18"/>
    <x v="2"/>
    <x v="75"/>
    <x v="0"/>
    <x v="75"/>
  </r>
  <r>
    <x v="120"/>
    <x v="11"/>
    <x v="76"/>
    <x v="36"/>
    <x v="76"/>
  </r>
  <r>
    <x v="18"/>
    <x v="2"/>
    <x v="77"/>
    <x v="24"/>
    <x v="77"/>
  </r>
  <r>
    <x v="5"/>
    <x v="12"/>
    <x v="78"/>
    <x v="18"/>
    <x v="78"/>
  </r>
  <r>
    <x v="107"/>
    <x v="12"/>
    <x v="79"/>
    <x v="18"/>
    <x v="79"/>
  </r>
  <r>
    <x v="105"/>
    <x v="11"/>
    <x v="80"/>
    <x v="41"/>
    <x v="80"/>
  </r>
  <r>
    <x v="66"/>
    <x v="3"/>
    <x v="81"/>
    <x v="9"/>
    <x v="81"/>
  </r>
  <r>
    <x v="95"/>
    <x v="12"/>
    <x v="82"/>
    <x v="10"/>
    <x v="82"/>
  </r>
  <r>
    <x v="24"/>
    <x v="3"/>
    <x v="83"/>
    <x v="12"/>
    <x v="83"/>
  </r>
  <r>
    <x v="109"/>
    <x v="13"/>
    <x v="83"/>
    <x v="34"/>
    <x v="83"/>
  </r>
  <r>
    <x v="84"/>
    <x v="5"/>
    <x v="84"/>
    <x v="25"/>
    <x v="84"/>
  </r>
  <r>
    <x v="125"/>
    <x v="3"/>
    <x v="85"/>
    <x v="9"/>
    <x v="85"/>
  </r>
  <r>
    <x v="93"/>
    <x v="9"/>
    <x v="86"/>
    <x v="10"/>
    <x v="86"/>
  </r>
  <r>
    <x v="58"/>
    <x v="12"/>
    <x v="87"/>
    <x v="12"/>
    <x v="87"/>
  </r>
  <r>
    <x v="125"/>
    <x v="3"/>
    <x v="88"/>
    <x v="12"/>
    <x v="88"/>
  </r>
  <r>
    <x v="3"/>
    <x v="12"/>
    <x v="89"/>
    <x v="1"/>
    <x v="89"/>
  </r>
  <r>
    <x v="110"/>
    <x v="13"/>
    <x v="90"/>
    <x v="34"/>
    <x v="90"/>
  </r>
  <r>
    <x v="131"/>
    <x v="12"/>
    <x v="91"/>
    <x v="32"/>
    <x v="91"/>
  </r>
  <r>
    <x v="1"/>
    <x v="10"/>
    <x v="92"/>
    <x v="11"/>
    <x v="92"/>
  </r>
  <r>
    <x v="28"/>
    <x v="12"/>
    <x v="93"/>
    <x v="12"/>
    <x v="93"/>
  </r>
  <r>
    <x v="82"/>
    <x v="4"/>
    <x v="93"/>
    <x v="1"/>
    <x v="93"/>
  </r>
  <r>
    <x v="80"/>
    <x v="9"/>
    <x v="94"/>
    <x v="12"/>
    <x v="94"/>
  </r>
  <r>
    <x v="48"/>
    <x v="5"/>
    <x v="94"/>
    <x v="10"/>
    <x v="94"/>
  </r>
  <r>
    <x v="134"/>
    <x v="3"/>
    <x v="95"/>
    <x v="6"/>
    <x v="95"/>
  </r>
  <r>
    <x v="79"/>
    <x v="0"/>
    <x v="96"/>
    <x v="20"/>
    <x v="96"/>
  </r>
  <r>
    <x v="34"/>
    <x v="9"/>
    <x v="97"/>
    <x v="25"/>
    <x v="97"/>
  </r>
  <r>
    <x v="75"/>
    <x v="9"/>
    <x v="98"/>
    <x v="10"/>
    <x v="98"/>
  </r>
  <r>
    <x v="134"/>
    <x v="12"/>
    <x v="99"/>
    <x v="1"/>
    <x v="99"/>
  </r>
  <r>
    <x v="17"/>
    <x v="13"/>
    <x v="100"/>
    <x v="52"/>
    <x v="100"/>
  </r>
  <r>
    <x v="60"/>
    <x v="12"/>
    <x v="101"/>
    <x v="20"/>
    <x v="101"/>
  </r>
  <r>
    <x v="59"/>
    <x v="12"/>
    <x v="102"/>
    <x v="11"/>
    <x v="102"/>
  </r>
  <r>
    <x v="92"/>
    <x v="0"/>
    <x v="103"/>
    <x v="9"/>
    <x v="103"/>
  </r>
  <r>
    <x v="7"/>
    <x v="4"/>
    <x v="104"/>
    <x v="59"/>
    <x v="104"/>
  </r>
  <r>
    <x v="59"/>
    <x v="10"/>
    <x v="105"/>
    <x v="12"/>
    <x v="105"/>
  </r>
  <r>
    <x v="126"/>
    <x v="1"/>
    <x v="106"/>
    <x v="12"/>
    <x v="106"/>
  </r>
  <r>
    <x v="80"/>
    <x v="10"/>
    <x v="107"/>
    <x v="17"/>
    <x v="107"/>
  </r>
  <r>
    <x v="53"/>
    <x v="10"/>
    <x v="108"/>
    <x v="11"/>
    <x v="108"/>
  </r>
  <r>
    <x v="73"/>
    <x v="1"/>
    <x v="108"/>
    <x v="10"/>
    <x v="108"/>
  </r>
  <r>
    <x v="106"/>
    <x v="12"/>
    <x v="109"/>
    <x v="44"/>
    <x v="109"/>
  </r>
  <r>
    <x v="11"/>
    <x v="0"/>
    <x v="110"/>
    <x v="33"/>
    <x v="110"/>
  </r>
  <r>
    <x v="75"/>
    <x v="9"/>
    <x v="111"/>
    <x v="10"/>
    <x v="111"/>
  </r>
  <r>
    <x v="13"/>
    <x v="4"/>
    <x v="112"/>
    <x v="29"/>
    <x v="112"/>
  </r>
  <r>
    <x v="98"/>
    <x v="9"/>
    <x v="113"/>
    <x v="11"/>
    <x v="113"/>
  </r>
  <r>
    <x v="116"/>
    <x v="9"/>
    <x v="114"/>
    <x v="11"/>
    <x v="114"/>
  </r>
  <r>
    <x v="121"/>
    <x v="9"/>
    <x v="115"/>
    <x v="10"/>
    <x v="115"/>
  </r>
  <r>
    <x v="89"/>
    <x v="9"/>
    <x v="116"/>
    <x v="15"/>
    <x v="116"/>
  </r>
  <r>
    <x v="46"/>
    <x v="11"/>
    <x v="117"/>
    <x v="39"/>
    <x v="117"/>
  </r>
  <r>
    <x v="130"/>
    <x v="14"/>
    <x v="118"/>
    <x v="9"/>
    <x v="118"/>
  </r>
  <r>
    <x v="87"/>
    <x v="1"/>
    <x v="119"/>
    <x v="45"/>
    <x v="119"/>
  </r>
  <r>
    <x v="37"/>
    <x v="9"/>
    <x v="120"/>
    <x v="13"/>
    <x v="120"/>
  </r>
  <r>
    <x v="112"/>
    <x v="12"/>
    <x v="121"/>
    <x v="22"/>
    <x v="121"/>
  </r>
  <r>
    <x v="61"/>
    <x v="3"/>
    <x v="122"/>
    <x v="11"/>
    <x v="122"/>
  </r>
  <r>
    <x v="86"/>
    <x v="1"/>
    <x v="123"/>
    <x v="37"/>
    <x v="123"/>
  </r>
  <r>
    <x v="119"/>
    <x v="4"/>
    <x v="124"/>
    <x v="12"/>
    <x v="124"/>
  </r>
  <r>
    <x v="118"/>
    <x v="14"/>
    <x v="125"/>
    <x v="6"/>
    <x v="125"/>
  </r>
  <r>
    <x v="119"/>
    <x v="4"/>
    <x v="125"/>
    <x v="53"/>
    <x v="125"/>
  </r>
  <r>
    <x v="74"/>
    <x v="4"/>
    <x v="126"/>
    <x v="15"/>
    <x v="126"/>
  </r>
  <r>
    <x v="113"/>
    <x v="4"/>
    <x v="127"/>
    <x v="60"/>
    <x v="127"/>
  </r>
  <r>
    <x v="108"/>
    <x v="4"/>
    <x v="128"/>
    <x v="54"/>
    <x v="128"/>
  </r>
  <r>
    <x v="65"/>
    <x v="14"/>
    <x v="129"/>
    <x v="13"/>
    <x v="129"/>
  </r>
  <r>
    <x v="22"/>
    <x v="3"/>
    <x v="130"/>
    <x v="9"/>
    <x v="130"/>
  </r>
  <r>
    <x v="55"/>
    <x v="12"/>
    <x v="130"/>
    <x v="36"/>
    <x v="130"/>
  </r>
  <r>
    <x v="50"/>
    <x v="8"/>
    <x v="131"/>
    <x v="10"/>
    <x v="131"/>
  </r>
  <r>
    <x v="21"/>
    <x v="4"/>
    <x v="132"/>
    <x v="51"/>
    <x v="132"/>
  </r>
  <r>
    <x v="95"/>
    <x v="12"/>
    <x v="133"/>
    <x v="22"/>
    <x v="133"/>
  </r>
  <r>
    <x v="41"/>
    <x v="12"/>
    <x v="133"/>
    <x v="22"/>
    <x v="133"/>
  </r>
  <r>
    <x v="9"/>
    <x v="4"/>
    <x v="134"/>
    <x v="55"/>
    <x v="134"/>
  </r>
  <r>
    <x v="36"/>
    <x v="4"/>
    <x v="135"/>
    <x v="62"/>
    <x v="135"/>
  </r>
  <r>
    <x v="90"/>
    <x v="4"/>
    <x v="136"/>
    <x v="57"/>
    <x v="136"/>
  </r>
  <r>
    <x v="122"/>
    <x v="4"/>
    <x v="137"/>
    <x v="63"/>
    <x v="137"/>
  </r>
  <r>
    <x v="3"/>
    <x v="12"/>
    <x v="138"/>
    <x v="24"/>
    <x v="138"/>
  </r>
  <r>
    <x v="128"/>
    <x v="4"/>
    <x v="139"/>
    <x v="1"/>
    <x v="139"/>
  </r>
  <r>
    <x v="117"/>
    <x v="4"/>
    <x v="140"/>
    <x v="60"/>
    <x v="14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4:E21" firstHeaderRow="1" firstDataRow="2" firstDataCol="1" rowPageCount="1" colPageCount="1"/>
  <pivotFields count="5">
    <pivotField showAll="0" compact="0"/>
    <pivotField axis="axisRow" showAll="0" compact="0">
      <items count="16">
        <item x="1"/>
        <item x="2"/>
        <item x="3"/>
        <item x="4"/>
        <item x="5"/>
        <item x="6"/>
        <item x="7"/>
        <item x="8"/>
        <item x="9"/>
        <item x="10"/>
        <item x="13"/>
        <item x="14"/>
        <item x="0"/>
        <item x="12"/>
        <item x="11"/>
        <item t="default"/>
      </items>
    </pivotField>
    <pivotField showAll="0" compact="0"/>
    <pivotField dataField="1" showAll="0" compact="0"/>
    <pivotField axis="axisPage" showAll="0" compact="0">
      <items count="142">
        <item h="1" x="1"/>
        <item h="1" x="2"/>
        <item h="1" x="7"/>
        <item h="1" x="9"/>
        <item h="1" x="11"/>
        <item h="1" x="13"/>
        <item h="1" x="20"/>
        <item h="1" x="27"/>
        <item h="1" x="39"/>
        <item h="1" x="42"/>
        <item h="1" x="44"/>
        <item h="1" x="50"/>
        <item h="1" x="57"/>
        <item h="1" x="64"/>
        <item h="1" x="70"/>
        <item h="1" x="74"/>
        <item h="1" x="78"/>
        <item h="1" x="82"/>
        <item h="1" x="89"/>
        <item h="1" x="94"/>
        <item h="1" x="98"/>
        <item h="1" x="104"/>
        <item h="1" x="110"/>
        <item h="1" x="119"/>
        <item h="1" x="125"/>
        <item h="1" x="129"/>
        <item h="1" x="133"/>
        <item h="1" x="134"/>
        <item h="1" x="136"/>
        <item h="1" x="137"/>
        <item h="1" x="139"/>
        <item h="1" x="140"/>
        <item x="0"/>
        <item h="1" x="3"/>
        <item h="1" x="4"/>
        <item h="1" x="5"/>
        <item h="1" x="6"/>
        <item h="1" x="8"/>
        <item h="1" x="10"/>
        <item h="1" x="12"/>
        <item h="1" x="14"/>
        <item h="1" x="15"/>
        <item h="1" x="16"/>
        <item h="1" x="17"/>
        <item h="1" x="18"/>
        <item h="1" x="19"/>
        <item h="1" x="21"/>
        <item h="1" x="22"/>
        <item h="1" x="23"/>
        <item h="1" x="24"/>
        <item h="1" x="25"/>
        <item h="1" x="26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40"/>
        <item h="1" x="41"/>
        <item h="1" x="43"/>
        <item h="1" x="45"/>
        <item h="1" x="46"/>
        <item h="1" x="47"/>
        <item h="1" x="48"/>
        <item h="1" x="49"/>
        <item h="1" x="51"/>
        <item h="1" x="52"/>
        <item h="1" x="53"/>
        <item h="1" x="54"/>
        <item h="1" x="55"/>
        <item h="1" x="56"/>
        <item h="1" x="58"/>
        <item h="1" x="59"/>
        <item h="1" x="60"/>
        <item h="1" x="61"/>
        <item h="1" x="62"/>
        <item h="1" x="63"/>
        <item h="1" x="65"/>
        <item h="1" x="66"/>
        <item h="1" x="67"/>
        <item h="1" x="68"/>
        <item h="1" x="69"/>
        <item h="1" x="71"/>
        <item h="1" x="72"/>
        <item h="1" x="73"/>
        <item h="1" x="75"/>
        <item h="1" x="76"/>
        <item h="1" x="77"/>
        <item h="1" x="79"/>
        <item h="1" x="80"/>
        <item h="1" x="81"/>
        <item h="1" x="83"/>
        <item h="1" x="84"/>
        <item h="1" x="85"/>
        <item h="1" x="86"/>
        <item h="1" x="87"/>
        <item h="1" x="88"/>
        <item h="1" x="90"/>
        <item h="1" x="91"/>
        <item h="1" x="92"/>
        <item h="1" x="93"/>
        <item h="1" x="95"/>
        <item h="1" x="96"/>
        <item h="1" x="97"/>
        <item h="1" x="99"/>
        <item h="1" x="100"/>
        <item h="1" x="101"/>
        <item h="1" x="102"/>
        <item h="1" x="103"/>
        <item h="1" x="105"/>
        <item h="1" x="106"/>
        <item h="1" x="107"/>
        <item h="1" x="108"/>
        <item h="1" x="109"/>
        <item h="1" x="111"/>
        <item h="1" x="112"/>
        <item h="1" x="113"/>
        <item h="1" x="114"/>
        <item h="1" x="115"/>
        <item h="1" x="116"/>
        <item h="1" x="117"/>
        <item h="1" x="118"/>
        <item h="1" x="120"/>
        <item h="1" x="121"/>
        <item h="1" x="122"/>
        <item h="1" x="123"/>
        <item h="1" x="124"/>
        <item h="1" x="126"/>
        <item h="1" x="127"/>
        <item h="1" x="128"/>
        <item h="1" x="130"/>
        <item h="1" x="131"/>
        <item h="1" x="132"/>
        <item h="1" x="135"/>
        <item h="1" x="138"/>
        <item t="default"/>
      </items>
    </pivotField>
  </pivotFields>
  <rowFields count="1">
    <field x="1"/>
  </rowFields>
  <colFields count="1">
    <field x="-2"/>
  </colFields>
  <pageFields count="1">
    <pageField fld="4" hier="-1"/>
  </pageFields>
  <dataFields count="4">
    <dataField fld="3" subtotal="sum"/>
    <dataField fld="3" subtotal="sum"/>
    <dataField fld="3" subtotal="sum"/>
    <dataField fld="3" subtotal="sum"/>
  </dataFields>
</pivotTableDefinition>
</file>

<file path=xl/tables/table1.xml><?xml version="1.0" encoding="utf-8"?>
<table xmlns="http://schemas.openxmlformats.org/spreadsheetml/2006/main" id="1" name="__Anonymous_Sheet_DB__1" displayName="__Anonymous_Sheet_DB__1" ref="A1:G171" headerRowCount="1" totalsRowCount="0" totalsRowShown="0">
  <autoFilter ref="A1:G171"/>
  <tableColumns count="7">
    <tableColumn id="1" name="Evento"/>
    <tableColumn id="2" name="Tipo"/>
    <tableColumn id="3" name="de para"/>
    <tableColumn id="4" name="Data"/>
    <tableColumn id="5" name="Valor"/>
    <tableColumn id="6" name="Parc."/>
    <tableColumn id="7" name="Quitad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G17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6" ySplit="2" topLeftCell="CC3" activePane="bottomRight" state="frozen"/>
      <selection pane="topLeft" activeCell="A1" activeCellId="0" sqref="A1"/>
      <selection pane="topRight" activeCell="CC1" activeCellId="0" sqref="CC1"/>
      <selection pane="bottomLeft" activeCell="A3" activeCellId="0" sqref="A3"/>
      <selection pane="bottomRight" activeCell="D3" activeCellId="0" sqref="D3"/>
    </sheetView>
  </sheetViews>
  <sheetFormatPr defaultRowHeight="13.8" zeroHeight="false" outlineLevelRow="0" outlineLevelCol="0"/>
  <cols>
    <col collapsed="false" customWidth="true" hidden="false" outlineLevel="0" max="1" min="1" style="0" width="20.28"/>
    <col collapsed="false" customWidth="true" hidden="false" outlineLevel="0" max="2" min="2" style="0" width="15.57"/>
    <col collapsed="false" customWidth="true" hidden="false" outlineLevel="0" max="3" min="3" style="1" width="9.14"/>
    <col collapsed="false" customWidth="true" hidden="false" outlineLevel="0" max="4" min="4" style="2" width="12.71"/>
    <col collapsed="false" customWidth="true" hidden="false" outlineLevel="0" max="5" min="5" style="3" width="7.57"/>
    <col collapsed="false" customWidth="true" hidden="false" outlineLevel="0" max="6" min="6" style="4" width="4"/>
    <col collapsed="false" customWidth="true" hidden="false" outlineLevel="0" max="7" min="7" style="4" width="4.85"/>
    <col collapsed="false" customWidth="true" hidden="false" outlineLevel="0" max="8" min="8" style="0" width="19.85"/>
    <col collapsed="false" customWidth="true" hidden="false" outlineLevel="0" max="9" min="9" style="0" width="11.57"/>
    <col collapsed="false" customWidth="true" hidden="false" outlineLevel="0" max="10" min="10" style="0" width="15.71"/>
    <col collapsed="false" customWidth="true" hidden="false" outlineLevel="0" max="11" min="11" style="0" width="23.57"/>
    <col collapsed="false" customWidth="true" hidden="true" outlineLevel="0" max="13" min="12" style="0" width="11.71"/>
    <col collapsed="false" customWidth="true" hidden="true" outlineLevel="0" max="14" min="14" style="0" width="13.57"/>
    <col collapsed="false" customWidth="true" hidden="true" outlineLevel="0" max="15" min="15" style="0" width="13.43"/>
    <col collapsed="false" customWidth="true" hidden="true" outlineLevel="0" max="17" min="16" style="0" width="10"/>
    <col collapsed="false" customWidth="true" hidden="true" outlineLevel="0" max="18" min="18" style="0" width="10.28"/>
    <col collapsed="false" customWidth="true" hidden="true" outlineLevel="0" max="19" min="19" style="0" width="9.85"/>
    <col collapsed="false" customWidth="true" hidden="true" outlineLevel="0" max="20" min="20" style="0" width="11.57"/>
    <col collapsed="false" customWidth="true" hidden="true" outlineLevel="0" max="21" min="21" style="0" width="10.14"/>
    <col collapsed="false" customWidth="true" hidden="true" outlineLevel="0" max="22" min="22" style="0" width="9.14"/>
    <col collapsed="false" customWidth="true" hidden="true" outlineLevel="0" max="23" min="23" style="0" width="10.43"/>
    <col collapsed="false" customWidth="true" hidden="true" outlineLevel="0" max="24" min="24" style="0" width="9.43"/>
    <col collapsed="false" customWidth="true" hidden="true" outlineLevel="0" max="25" min="25" style="0" width="9.85"/>
    <col collapsed="false" customWidth="true" hidden="true" outlineLevel="0" max="26" min="26" style="0" width="10.28"/>
    <col collapsed="false" customWidth="true" hidden="true" outlineLevel="0" max="27" min="27" style="0" width="10.14"/>
    <col collapsed="false" customWidth="true" hidden="false" outlineLevel="0" max="29" min="28" style="0" width="10"/>
    <col collapsed="false" customWidth="true" hidden="false" outlineLevel="0" max="30" min="30" style="0" width="10.28"/>
    <col collapsed="false" customWidth="true" hidden="false" outlineLevel="0" max="31" min="31" style="0" width="9.85"/>
    <col collapsed="false" customWidth="true" hidden="false" outlineLevel="0" max="32" min="32" style="0" width="11.57"/>
    <col collapsed="false" customWidth="true" hidden="false" outlineLevel="0" max="33" min="33" style="0" width="10.14"/>
    <col collapsed="false" customWidth="true" hidden="false" outlineLevel="0" max="34" min="34" style="0" width="8.53"/>
    <col collapsed="false" customWidth="true" hidden="false" outlineLevel="0" max="35" min="35" style="0" width="10.43"/>
    <col collapsed="false" customWidth="true" hidden="false" outlineLevel="0" max="36" min="36" style="0" width="9.43"/>
    <col collapsed="false" customWidth="true" hidden="false" outlineLevel="0" max="37" min="37" style="0" width="9.85"/>
    <col collapsed="false" customWidth="true" hidden="false" outlineLevel="0" max="38" min="38" style="0" width="10.28"/>
    <col collapsed="false" customWidth="true" hidden="false" outlineLevel="0" max="40" min="39" style="0" width="10.14"/>
    <col collapsed="false" customWidth="true" hidden="false" outlineLevel="0" max="41" min="41" style="0" width="8.53"/>
    <col collapsed="false" customWidth="true" hidden="false" outlineLevel="0" max="42" min="42" style="0" width="10.28"/>
    <col collapsed="false" customWidth="true" hidden="false" outlineLevel="0" max="43" min="43" style="0" width="9.57"/>
    <col collapsed="false" customWidth="true" hidden="false" outlineLevel="0" max="44" min="44" style="0" width="9.85"/>
    <col collapsed="false" customWidth="true" hidden="false" outlineLevel="0" max="45" min="45" style="0" width="9.28"/>
    <col collapsed="false" customWidth="true" hidden="false" outlineLevel="0" max="46" min="46" style="0" width="8.28"/>
    <col collapsed="false" customWidth="true" hidden="false" outlineLevel="0" max="47" min="47" style="0" width="10.14"/>
    <col collapsed="false" customWidth="true" hidden="false" outlineLevel="0" max="48" min="48" style="0" width="8.53"/>
    <col collapsed="false" customWidth="true" hidden="false" outlineLevel="0" max="49" min="49" style="0" width="9.43"/>
    <col collapsed="false" customWidth="true" hidden="false" outlineLevel="0" max="50" min="50" style="0" width="10.14"/>
    <col collapsed="false" customWidth="true" hidden="false" outlineLevel="0" max="51" min="51" style="0" width="9.85"/>
    <col collapsed="false" customWidth="true" hidden="false" outlineLevel="0" max="53" min="52" style="0" width="8.53"/>
    <col collapsed="false" customWidth="true" hidden="false" outlineLevel="0" max="54" min="54" style="0" width="207.98"/>
    <col collapsed="false" customWidth="true" hidden="false" outlineLevel="0" max="55" min="55" style="0" width="8.53"/>
    <col collapsed="false" customWidth="true" hidden="false" outlineLevel="0" max="57" min="56" style="0" width="1.74"/>
    <col collapsed="false" customWidth="true" hidden="false" outlineLevel="0" max="58" min="58" style="2" width="12.71"/>
    <col collapsed="false" customWidth="true" hidden="false" outlineLevel="0" max="59" min="59" style="2" width="16.83"/>
    <col collapsed="false" customWidth="true" hidden="false" outlineLevel="0" max="60" min="60" style="2" width="1.74"/>
    <col collapsed="false" customWidth="true" hidden="false" outlineLevel="0" max="62" min="61" style="0" width="1.74"/>
    <col collapsed="false" customWidth="true" hidden="false" outlineLevel="0" max="63" min="63" style="2" width="12.71"/>
    <col collapsed="false" customWidth="true" hidden="false" outlineLevel="0" max="66" min="64" style="0" width="1.74"/>
    <col collapsed="false" customWidth="true" hidden="false" outlineLevel="0" max="67" min="67" style="2" width="12.71"/>
    <col collapsed="false" customWidth="true" hidden="false" outlineLevel="0" max="69" min="68" style="0" width="1.74"/>
    <col collapsed="false" customWidth="true" hidden="false" outlineLevel="0" max="70" min="70" style="3" width="7.57"/>
    <col collapsed="false" customWidth="true" hidden="false" outlineLevel="0" max="71" min="71" style="0" width="9.63"/>
    <col collapsed="false" customWidth="true" hidden="false" outlineLevel="0" max="72" min="72" style="0" width="2.32"/>
    <col collapsed="false" customWidth="true" hidden="false" outlineLevel="0" max="73" min="73" style="0" width="9.63"/>
    <col collapsed="false" customWidth="true" hidden="false" outlineLevel="0" max="79" min="74" style="0" width="8.53"/>
    <col collapsed="false" customWidth="true" hidden="false" outlineLevel="0" max="80" min="80" style="0" width="9.14"/>
    <col collapsed="false" customWidth="true" hidden="false" outlineLevel="0" max="1025" min="81" style="0" width="8.53"/>
  </cols>
  <sheetData>
    <row r="1" customFormat="false" ht="17.35" hidden="false" customHeight="false" outlineLevel="0" collapsed="false">
      <c r="A1" s="5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11" t="n">
        <v>43466</v>
      </c>
      <c r="AO1" s="11" t="n">
        <v>43497</v>
      </c>
      <c r="AP1" s="11" t="n">
        <v>43525</v>
      </c>
      <c r="AQ1" s="11" t="n">
        <v>43556</v>
      </c>
      <c r="AR1" s="11" t="n">
        <v>43586</v>
      </c>
      <c r="AS1" s="11" t="n">
        <v>43617</v>
      </c>
      <c r="AT1" s="11" t="n">
        <v>43647</v>
      </c>
      <c r="AU1" s="11" t="n">
        <v>43678</v>
      </c>
      <c r="AV1" s="11" t="n">
        <v>43709</v>
      </c>
      <c r="AW1" s="11" t="n">
        <v>43739</v>
      </c>
      <c r="AX1" s="11" t="n">
        <v>43770</v>
      </c>
      <c r="AY1" s="11" t="n">
        <v>43800</v>
      </c>
      <c r="BF1" s="7" t="s">
        <v>3</v>
      </c>
      <c r="BG1" s="7"/>
      <c r="BH1" s="7"/>
      <c r="BK1" s="7" t="s">
        <v>3</v>
      </c>
      <c r="BO1" s="7" t="s">
        <v>3</v>
      </c>
      <c r="BR1" s="8" t="s">
        <v>4</v>
      </c>
    </row>
    <row r="2" customFormat="false" ht="17.35" hidden="false" customHeight="false" outlineLevel="0" collapsed="false">
      <c r="A2" s="5"/>
      <c r="B2" s="5"/>
      <c r="C2" s="6"/>
      <c r="D2" s="7"/>
      <c r="E2" s="12" t="n">
        <f aca="false">SUM(E3:E500)</f>
        <v>155071</v>
      </c>
      <c r="F2" s="9"/>
      <c r="G2" s="9"/>
      <c r="H2" s="10"/>
      <c r="I2" s="10"/>
      <c r="J2" s="13" t="n">
        <f aca="false">SUM(J3:J500)</f>
        <v>-3245</v>
      </c>
      <c r="K2" s="13"/>
      <c r="L2" s="13" t="n">
        <f aca="false">SUM(L3:L500)</f>
        <v>19585</v>
      </c>
      <c r="M2" s="13" t="n">
        <f aca="false">SUM(M3:M500)</f>
        <v>1050</v>
      </c>
      <c r="N2" s="13" t="n">
        <f aca="false">SUM(N3:N500)</f>
        <v>875</v>
      </c>
      <c r="O2" s="13" t="n">
        <f aca="false">SUM(O3:O500)</f>
        <v>875</v>
      </c>
      <c r="P2" s="13" t="n">
        <f aca="false">SUM(P3:P500)</f>
        <v>3135</v>
      </c>
      <c r="Q2" s="13" t="n">
        <f aca="false">SUM(Q3:Q500)</f>
        <v>2720</v>
      </c>
      <c r="R2" s="13" t="n">
        <f aca="false">SUM(R3:R500)</f>
        <v>3660</v>
      </c>
      <c r="S2" s="13" t="n">
        <f aca="false">SUM(S3:S500)</f>
        <v>8435</v>
      </c>
      <c r="T2" s="13" t="n">
        <f aca="false">SUM(T3:T500)</f>
        <v>6025</v>
      </c>
      <c r="U2" s="13" t="n">
        <f aca="false">SUM(U3:U500)</f>
        <v>1945</v>
      </c>
      <c r="V2" s="13" t="n">
        <f aca="false">SUM(V3:V500)</f>
        <v>2939</v>
      </c>
      <c r="W2" s="13" t="n">
        <f aca="false">SUM(W3:W500)</f>
        <v>4774</v>
      </c>
      <c r="X2" s="13" t="n">
        <f aca="false">SUM(X3:X500)</f>
        <v>4255</v>
      </c>
      <c r="Y2" s="13" t="n">
        <f aca="false">SUM(Y3:Y500)</f>
        <v>2964</v>
      </c>
      <c r="Z2" s="13" t="n">
        <f aca="false">SUM(Z3:Z500)</f>
        <v>5965</v>
      </c>
      <c r="AA2" s="13" t="n">
        <f aca="false">SUM(AA3:AA500)</f>
        <v>3875</v>
      </c>
      <c r="AB2" s="13" t="n">
        <f aca="false">SUM(AB3:AB500)</f>
        <v>6545</v>
      </c>
      <c r="AC2" s="13" t="n">
        <f aca="false">SUM(AC3:AC500)</f>
        <v>4381.5</v>
      </c>
      <c r="AD2" s="13" t="n">
        <f aca="false">SUM(AD3:AD500)</f>
        <v>2660</v>
      </c>
      <c r="AE2" s="13" t="n">
        <f aca="false">SUM(AE3:AE500)</f>
        <v>6910</v>
      </c>
      <c r="AF2" s="13" t="n">
        <f aca="false">SUM(AF3:AF500)</f>
        <v>8454</v>
      </c>
      <c r="AG2" s="13" t="n">
        <f aca="false">SUM(AG3:AG500)</f>
        <v>5018</v>
      </c>
      <c r="AH2" s="13" t="n">
        <f aca="false">SUM(AH3:AH500)</f>
        <v>10223</v>
      </c>
      <c r="AI2" s="13" t="n">
        <f aca="false">SUM(AI3:AI500)</f>
        <v>8677</v>
      </c>
      <c r="AJ2" s="13" t="n">
        <f aca="false">SUM(AJ3:AJ500)</f>
        <v>9467</v>
      </c>
      <c r="AK2" s="13" t="n">
        <f aca="false">SUM(AK3:AK500)</f>
        <v>7568.5</v>
      </c>
      <c r="AL2" s="13" t="n">
        <f aca="false">SUM(AL3:AL500)</f>
        <v>3965</v>
      </c>
      <c r="AM2" s="13" t="n">
        <f aca="false">SUM(AM3:AM500)</f>
        <v>2705</v>
      </c>
      <c r="AN2" s="13" t="n">
        <f aca="false">SUM(AN3:AN500)</f>
        <v>1485</v>
      </c>
      <c r="AO2" s="13" t="n">
        <f aca="false">SUM(AO3:AO500)</f>
        <v>2171</v>
      </c>
      <c r="AP2" s="13" t="n">
        <f aca="false">SUM(AP3:AP500)</f>
        <v>1085</v>
      </c>
      <c r="AQ2" s="13" t="n">
        <f aca="false">SUM(AQ3:AQ500)</f>
        <v>0</v>
      </c>
      <c r="AR2" s="13" t="n">
        <f aca="false">SUM(AR3:AR500)</f>
        <v>0</v>
      </c>
      <c r="AS2" s="13" t="n">
        <f aca="false">SUM(AS3:AS500)</f>
        <v>0</v>
      </c>
      <c r="AT2" s="13" t="n">
        <f aca="false">SUM(AT3:AT500)</f>
        <v>0</v>
      </c>
      <c r="AU2" s="13" t="n">
        <f aca="false">SUM(AU3:AU500)</f>
        <v>0</v>
      </c>
      <c r="AV2" s="13" t="n">
        <f aca="false">SUM(AV3:AV500)</f>
        <v>0</v>
      </c>
      <c r="AW2" s="13" t="n">
        <f aca="false">SUM(AW3:AW500)</f>
        <v>0</v>
      </c>
      <c r="AX2" s="13" t="n">
        <f aca="false">SUM(AX3:AX500)</f>
        <v>0</v>
      </c>
      <c r="AY2" s="13" t="n">
        <f aca="false">SUM(AY3:AY500)</f>
        <v>0</v>
      </c>
      <c r="BB2" s="0" t="s">
        <v>39</v>
      </c>
      <c r="BF2" s="7"/>
      <c r="BG2" s="7"/>
      <c r="BH2" s="7"/>
      <c r="BK2" s="7"/>
      <c r="BO2" s="7"/>
      <c r="BR2" s="12" t="n">
        <f aca="false">SUM(BR3:BR500)</f>
        <v>155071</v>
      </c>
      <c r="BY2" s="0" t="s">
        <v>40</v>
      </c>
      <c r="CC2" s="0" t="s">
        <v>41</v>
      </c>
      <c r="CG2" s="0" t="s">
        <v>42</v>
      </c>
    </row>
    <row r="3" customFormat="false" ht="13.8" hidden="false" customHeight="false" outlineLevel="0" collapsed="false">
      <c r="A3" s="14" t="s">
        <v>43</v>
      </c>
      <c r="B3" s="15" t="s">
        <v>44</v>
      </c>
      <c r="C3" s="16" t="n">
        <v>2</v>
      </c>
      <c r="D3" s="17" t="n">
        <v>42574</v>
      </c>
      <c r="E3" s="18" t="n">
        <v>3800</v>
      </c>
      <c r="F3" s="19" t="n">
        <v>1</v>
      </c>
      <c r="G3" s="20" t="s">
        <v>45</v>
      </c>
      <c r="H3" s="14"/>
      <c r="I3" s="15" t="s">
        <v>46</v>
      </c>
      <c r="J3" s="15" t="n">
        <v>-600</v>
      </c>
      <c r="K3" s="15"/>
      <c r="L3" s="21" t="n">
        <v>3800</v>
      </c>
      <c r="M3" s="15"/>
      <c r="N3" s="15"/>
      <c r="O3" s="15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22"/>
      <c r="BA3" s="0" t="n">
        <v>1</v>
      </c>
      <c r="BB3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3" s="0" t="n">
        <f aca="false">BA3</f>
        <v>1</v>
      </c>
      <c r="BD3" s="23" t="s">
        <v>47</v>
      </c>
      <c r="BE3" s="23" t="s">
        <v>48</v>
      </c>
      <c r="BF3" s="17" t="n">
        <v>42574</v>
      </c>
      <c r="BG3" s="24" t="str">
        <f aca="false">" - "&amp;A3&amp;" - "&amp;B3</f>
        <v>- Dani Peres - Casamento</v>
      </c>
      <c r="BH3" s="23" t="s">
        <v>48</v>
      </c>
      <c r="BI3" s="23" t="s">
        <v>47</v>
      </c>
      <c r="BJ3" s="23" t="s">
        <v>48</v>
      </c>
      <c r="BK3" s="17" t="n">
        <v>42574</v>
      </c>
      <c r="BL3" s="23" t="s">
        <v>48</v>
      </c>
      <c r="BM3" s="23" t="s">
        <v>47</v>
      </c>
      <c r="BN3" s="23" t="s">
        <v>48</v>
      </c>
      <c r="BO3" s="17" t="n">
        <v>42574</v>
      </c>
      <c r="BP3" s="23" t="s">
        <v>48</v>
      </c>
      <c r="BQ3" s="23" t="s">
        <v>47</v>
      </c>
      <c r="BR3" s="18" t="n">
        <v>3800</v>
      </c>
      <c r="BS3" s="23" t="s">
        <v>47</v>
      </c>
      <c r="BT3" s="0" t="n">
        <f aca="false">F3</f>
        <v>1</v>
      </c>
      <c r="BU3" s="23" t="str">
        <f aca="false">", null, null,"</f>
        <v>, null, null,</v>
      </c>
      <c r="BV3" s="23" t="str">
        <f aca="false">C3&amp;");"</f>
        <v>2);</v>
      </c>
      <c r="BX3" s="0" t="n">
        <v>3</v>
      </c>
      <c r="BY3" s="23" t="str">
        <f aca="false">"insert into App_Pessoa_pessoa (id, nome, cd_sit, dt_cad) values ("&amp;BX3&amp;", '"&amp;A3&amp;"', 1, '2018-11-10');"</f>
        <v>insert into App_Pessoa_pessoa (id, nome, cd_sit, dt_cad) values (3, 'Dani Peres', 1, '2018-11-10');</v>
      </c>
      <c r="CB3" s="0" t="n">
        <v>1</v>
      </c>
      <c r="CC3" s="23" t="str">
        <f aca="false">"insert into App_Pessoa_pessoa_pessoa_tipo (id, fk_pessoa_id_id, fk_pessoa_tipo_id_id) values ("&amp;CB3&amp;", "&amp;BX3&amp;", 1);"</f>
        <v>insert into App_Pessoa_pessoa_pessoa_tipo (id, fk_pessoa_id_id, fk_pessoa_tipo_id_id) values (1, 3, 1);</v>
      </c>
      <c r="CF3" s="0" t="n">
        <v>1</v>
      </c>
      <c r="CG3" s="23" t="str">
        <f aca="false">"insert into Evento_Pessoa (id, fk_evento_id_id, fk_pessoa_pessoa_tipo_id_id) values ("&amp;CF3&amp;", "&amp;CF3&amp;", "&amp;CF3&amp;");"</f>
        <v>insert into Evento_Pessoa (id, fk_evento_id_id, fk_pessoa_pessoa_tipo_id_id) values (1, 1, 1);</v>
      </c>
    </row>
    <row r="4" customFormat="false" ht="13.8" hidden="false" customHeight="false" outlineLevel="0" collapsed="false">
      <c r="A4" s="14" t="s">
        <v>49</v>
      </c>
      <c r="B4" s="15" t="s">
        <v>50</v>
      </c>
      <c r="C4" s="16" t="n">
        <v>8</v>
      </c>
      <c r="D4" s="17" t="n">
        <v>42629</v>
      </c>
      <c r="E4" s="18" t="n">
        <v>1400</v>
      </c>
      <c r="F4" s="19" t="n">
        <v>4</v>
      </c>
      <c r="G4" s="25" t="s">
        <v>51</v>
      </c>
      <c r="H4" s="14"/>
      <c r="I4" s="14"/>
      <c r="J4" s="14"/>
      <c r="K4" s="14"/>
      <c r="L4" s="21" t="n">
        <v>350</v>
      </c>
      <c r="M4" s="26" t="n">
        <v>1050</v>
      </c>
      <c r="N4" s="15"/>
      <c r="O4" s="15"/>
      <c r="P4" s="15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BA4" s="0" t="n">
        <f aca="false">BA3+1</f>
        <v>2</v>
      </c>
      <c r="BB4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4" s="0" t="n">
        <f aca="false">BA4</f>
        <v>2</v>
      </c>
      <c r="BD4" s="23" t="s">
        <v>47</v>
      </c>
      <c r="BE4" s="23" t="s">
        <v>48</v>
      </c>
      <c r="BF4" s="17" t="n">
        <v>42629</v>
      </c>
      <c r="BG4" s="24" t="str">
        <f aca="false">" - "&amp;A4&amp;" - "&amp;B4</f>
        <v>- Maria Alice(Denis) - Niver infantil</v>
      </c>
      <c r="BH4" s="23" t="s">
        <v>48</v>
      </c>
      <c r="BI4" s="23" t="s">
        <v>47</v>
      </c>
      <c r="BJ4" s="23" t="s">
        <v>48</v>
      </c>
      <c r="BK4" s="17" t="n">
        <v>42629</v>
      </c>
      <c r="BL4" s="23" t="s">
        <v>48</v>
      </c>
      <c r="BM4" s="23" t="s">
        <v>47</v>
      </c>
      <c r="BN4" s="23" t="s">
        <v>48</v>
      </c>
      <c r="BO4" s="17" t="n">
        <v>42629</v>
      </c>
      <c r="BP4" s="23" t="s">
        <v>48</v>
      </c>
      <c r="BQ4" s="23" t="s">
        <v>47</v>
      </c>
      <c r="BR4" s="18" t="n">
        <v>1400</v>
      </c>
      <c r="BS4" s="23" t="s">
        <v>47</v>
      </c>
      <c r="BT4" s="0" t="n">
        <f aca="false">F4</f>
        <v>4</v>
      </c>
      <c r="BU4" s="23" t="str">
        <f aca="false">", null, null,"</f>
        <v>, null, null,</v>
      </c>
      <c r="BV4" s="23" t="str">
        <f aca="false">C4&amp;");"</f>
        <v>8);</v>
      </c>
      <c r="BX4" s="0" t="n">
        <f aca="false">BX3+1</f>
        <v>4</v>
      </c>
      <c r="BY4" s="23" t="str">
        <f aca="false">"insert into App_Pessoa_pessoa (id, nome, cd_sit, dt_cad) values ("&amp;BX4&amp;", '"&amp;A4&amp;"', 1, '2018-11-10');"</f>
        <v>insert into App_Pessoa_pessoa (id, nome, cd_sit, dt_cad) values (4, 'Maria Alice(Denis)', 1, '2018-11-10');</v>
      </c>
      <c r="CB4" s="0" t="n">
        <f aca="false">CB3+1</f>
        <v>2</v>
      </c>
      <c r="CC4" s="23" t="str">
        <f aca="false">"insert into App_Pessoa_pessoa_pessoa_tipo (id, fk_pessoa_id_id, fk_pessoa_tipo_id_id) values ("&amp;CB4&amp;", "&amp;BX4&amp;", 1);"</f>
        <v>insert into App_Pessoa_pessoa_pessoa_tipo (id, fk_pessoa_id_id, fk_pessoa_tipo_id_id) values (2, 4, 1);</v>
      </c>
      <c r="CF4" s="0" t="n">
        <f aca="false">CF3+1</f>
        <v>2</v>
      </c>
      <c r="CG4" s="23" t="str">
        <f aca="false">"insert into Evento_Pessoa (id, fk_evento_id_id, fk_pessoa_pessoa_tipo_id_id) values ("&amp;CF4&amp;", "&amp;CF4&amp;", "&amp;CF4&amp;");"</f>
        <v>insert into Evento_Pessoa (id, fk_evento_id_id, fk_pessoa_pessoa_tipo_id_id) values (2, 2, 2);</v>
      </c>
    </row>
    <row r="5" customFormat="false" ht="13.8" hidden="false" customHeight="false" outlineLevel="0" collapsed="false">
      <c r="A5" s="14" t="s">
        <v>52</v>
      </c>
      <c r="B5" s="15" t="s">
        <v>53</v>
      </c>
      <c r="C5" s="16" t="n">
        <v>9</v>
      </c>
      <c r="D5" s="17" t="n">
        <v>42651</v>
      </c>
      <c r="E5" s="18" t="n">
        <v>1200</v>
      </c>
      <c r="F5" s="27" t="n">
        <v>5</v>
      </c>
      <c r="G5" s="20" t="s">
        <v>45</v>
      </c>
      <c r="H5" s="14"/>
      <c r="I5" s="14"/>
      <c r="J5" s="14"/>
      <c r="K5" s="14"/>
      <c r="L5" s="21" t="n">
        <v>1200</v>
      </c>
      <c r="N5" s="15"/>
      <c r="O5" s="15"/>
      <c r="P5" s="15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BA5" s="0" t="n">
        <f aca="false">BA4+1</f>
        <v>3</v>
      </c>
      <c r="BB5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5" s="0" t="n">
        <f aca="false">BA5</f>
        <v>3</v>
      </c>
      <c r="BD5" s="23" t="s">
        <v>47</v>
      </c>
      <c r="BE5" s="23" t="s">
        <v>48</v>
      </c>
      <c r="BF5" s="17" t="n">
        <v>42651</v>
      </c>
      <c r="BG5" s="24" t="str">
        <f aca="false">" - "&amp;A5&amp;" - "&amp;B5</f>
        <v>- Manu - Formatura</v>
      </c>
      <c r="BH5" s="23" t="s">
        <v>48</v>
      </c>
      <c r="BI5" s="23" t="s">
        <v>47</v>
      </c>
      <c r="BJ5" s="23" t="s">
        <v>48</v>
      </c>
      <c r="BK5" s="17" t="n">
        <v>42651</v>
      </c>
      <c r="BL5" s="23" t="s">
        <v>48</v>
      </c>
      <c r="BM5" s="23" t="s">
        <v>47</v>
      </c>
      <c r="BN5" s="23" t="s">
        <v>48</v>
      </c>
      <c r="BO5" s="17" t="n">
        <v>42651</v>
      </c>
      <c r="BP5" s="23" t="s">
        <v>48</v>
      </c>
      <c r="BQ5" s="23" t="s">
        <v>47</v>
      </c>
      <c r="BR5" s="18" t="n">
        <v>1200</v>
      </c>
      <c r="BS5" s="23" t="s">
        <v>47</v>
      </c>
      <c r="BT5" s="0" t="n">
        <f aca="false">F5</f>
        <v>5</v>
      </c>
      <c r="BU5" s="23" t="str">
        <f aca="false">", null, null,"</f>
        <v>, null, null,</v>
      </c>
      <c r="BV5" s="23" t="str">
        <f aca="false">C5&amp;");"</f>
        <v>9);</v>
      </c>
      <c r="BX5" s="0" t="n">
        <f aca="false">BX4+1</f>
        <v>5</v>
      </c>
      <c r="BY5" s="23" t="str">
        <f aca="false">"insert into App_Pessoa_pessoa (id, nome, cd_sit, dt_cad) values ("&amp;BX5&amp;", '"&amp;A5&amp;"', 1, '2018-11-10');"</f>
        <v>insert into App_Pessoa_pessoa (id, nome, cd_sit, dt_cad) values (5, 'Manu', 1, '2018-11-10');</v>
      </c>
      <c r="CB5" s="0" t="n">
        <f aca="false">CB4+1</f>
        <v>3</v>
      </c>
      <c r="CC5" s="23" t="str">
        <f aca="false">"insert into App_Pessoa_pessoa_pessoa_tipo (id, fk_pessoa_id_id, fk_pessoa_tipo_id_id) values ("&amp;CB5&amp;", "&amp;BX5&amp;", 1);"</f>
        <v>insert into App_Pessoa_pessoa_pessoa_tipo (id, fk_pessoa_id_id, fk_pessoa_tipo_id_id) values (3, 5, 1);</v>
      </c>
      <c r="CF5" s="0" t="n">
        <f aca="false">CF4+1</f>
        <v>3</v>
      </c>
      <c r="CG5" s="23" t="str">
        <f aca="false">"insert into Evento_Pessoa (id, fk_evento_id_id, fk_pessoa_pessoa_tipo_id_id) values ("&amp;CF5&amp;", "&amp;CF5&amp;", "&amp;CF5&amp;");"</f>
        <v>insert into Evento_Pessoa (id, fk_evento_id_id, fk_pessoa_pessoa_tipo_id_id) values (3, 3, 3);</v>
      </c>
    </row>
    <row r="6" customFormat="false" ht="13.8" hidden="false" customHeight="false" outlineLevel="0" collapsed="false">
      <c r="A6" s="14" t="s">
        <v>54</v>
      </c>
      <c r="B6" s="15" t="s">
        <v>50</v>
      </c>
      <c r="C6" s="16" t="n">
        <v>8</v>
      </c>
      <c r="D6" s="17" t="n">
        <v>42659</v>
      </c>
      <c r="E6" s="18" t="n">
        <v>0</v>
      </c>
      <c r="F6" s="19" t="n">
        <v>1</v>
      </c>
      <c r="G6" s="20" t="s">
        <v>45</v>
      </c>
      <c r="H6" s="14"/>
      <c r="I6" s="14"/>
      <c r="J6" s="14"/>
      <c r="K6" s="14"/>
      <c r="L6" s="15"/>
      <c r="M6" s="15"/>
      <c r="N6" s="15"/>
      <c r="O6" s="15"/>
      <c r="P6" s="15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BA6" s="0" t="n">
        <f aca="false">BA5+1</f>
        <v>4</v>
      </c>
      <c r="BB6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6" s="0" t="n">
        <f aca="false">BA6</f>
        <v>4</v>
      </c>
      <c r="BD6" s="23" t="s">
        <v>47</v>
      </c>
      <c r="BE6" s="23" t="s">
        <v>48</v>
      </c>
      <c r="BF6" s="17" t="n">
        <v>42659</v>
      </c>
      <c r="BG6" s="24" t="str">
        <f aca="false">" - "&amp;A6&amp;" - "&amp;B6</f>
        <v>- Filipe - Niver infantil</v>
      </c>
      <c r="BH6" s="23" t="s">
        <v>48</v>
      </c>
      <c r="BI6" s="23" t="s">
        <v>47</v>
      </c>
      <c r="BJ6" s="23" t="s">
        <v>48</v>
      </c>
      <c r="BK6" s="17" t="n">
        <v>42659</v>
      </c>
      <c r="BL6" s="23" t="s">
        <v>48</v>
      </c>
      <c r="BM6" s="23" t="s">
        <v>47</v>
      </c>
      <c r="BN6" s="23" t="s">
        <v>48</v>
      </c>
      <c r="BO6" s="17" t="n">
        <v>42659</v>
      </c>
      <c r="BP6" s="23" t="s">
        <v>48</v>
      </c>
      <c r="BQ6" s="23" t="s">
        <v>47</v>
      </c>
      <c r="BR6" s="18" t="n">
        <v>0</v>
      </c>
      <c r="BS6" s="23" t="s">
        <v>47</v>
      </c>
      <c r="BT6" s="0" t="n">
        <f aca="false">F6</f>
        <v>1</v>
      </c>
      <c r="BU6" s="23" t="str">
        <f aca="false">", null, null,"</f>
        <v>, null, null,</v>
      </c>
      <c r="BV6" s="23" t="str">
        <f aca="false">C6&amp;");"</f>
        <v>8);</v>
      </c>
      <c r="BX6" s="0" t="n">
        <f aca="false">BX5+1</f>
        <v>6</v>
      </c>
      <c r="BY6" s="23" t="str">
        <f aca="false">"insert into App_Pessoa_pessoa (id, nome, cd_sit, dt_cad) values ("&amp;BX6&amp;", '"&amp;A6&amp;"', 1, '2018-11-10');"</f>
        <v>insert into App_Pessoa_pessoa (id, nome, cd_sit, dt_cad) values (6, 'Filipe', 1, '2018-11-10');</v>
      </c>
      <c r="CB6" s="0" t="n">
        <f aca="false">CB5+1</f>
        <v>4</v>
      </c>
      <c r="CC6" s="23" t="str">
        <f aca="false">"insert into App_Pessoa_pessoa_pessoa_tipo (id, fk_pessoa_id_id, fk_pessoa_tipo_id_id) values ("&amp;CB6&amp;", "&amp;BX6&amp;", 1);"</f>
        <v>insert into App_Pessoa_pessoa_pessoa_tipo (id, fk_pessoa_id_id, fk_pessoa_tipo_id_id) values (4, 6, 1);</v>
      </c>
      <c r="CF6" s="0" t="n">
        <f aca="false">CF5+1</f>
        <v>4</v>
      </c>
      <c r="CG6" s="23" t="str">
        <f aca="false">"insert into Evento_Pessoa (id, fk_evento_id_id, fk_pessoa_pessoa_tipo_id_id) values ("&amp;CF6&amp;", "&amp;CF6&amp;", "&amp;CF6&amp;");"</f>
        <v>insert into Evento_Pessoa (id, fk_evento_id_id, fk_pessoa_pessoa_tipo_id_id) values (4, 4, 4);</v>
      </c>
    </row>
    <row r="7" customFormat="false" ht="13.8" hidden="false" customHeight="false" outlineLevel="0" collapsed="false">
      <c r="A7" s="14" t="s">
        <v>55</v>
      </c>
      <c r="B7" s="15" t="s">
        <v>56</v>
      </c>
      <c r="C7" s="16" t="n">
        <v>4</v>
      </c>
      <c r="D7" s="17" t="n">
        <v>42662</v>
      </c>
      <c r="E7" s="18" t="n">
        <v>450</v>
      </c>
      <c r="F7" s="28" t="n">
        <v>1</v>
      </c>
      <c r="G7" s="20" t="s">
        <v>45</v>
      </c>
      <c r="H7" s="29"/>
      <c r="I7" s="15"/>
      <c r="J7" s="15"/>
      <c r="K7" s="15"/>
      <c r="L7" s="21" t="n">
        <v>400</v>
      </c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BA7" s="0" t="n">
        <f aca="false">BA6+1</f>
        <v>5</v>
      </c>
      <c r="BB7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7" s="0" t="n">
        <f aca="false">BA7</f>
        <v>5</v>
      </c>
      <c r="BD7" s="23" t="s">
        <v>47</v>
      </c>
      <c r="BE7" s="23" t="s">
        <v>48</v>
      </c>
      <c r="BF7" s="17" t="n">
        <v>42662</v>
      </c>
      <c r="BG7" s="24" t="str">
        <f aca="false">" - "&amp;A7&amp;" - "&amp;B7</f>
        <v>- Ballet Endeara - Ballet</v>
      </c>
      <c r="BH7" s="23" t="s">
        <v>48</v>
      </c>
      <c r="BI7" s="23" t="s">
        <v>47</v>
      </c>
      <c r="BJ7" s="23" t="s">
        <v>48</v>
      </c>
      <c r="BK7" s="17" t="n">
        <v>42662</v>
      </c>
      <c r="BL7" s="23" t="s">
        <v>48</v>
      </c>
      <c r="BM7" s="23" t="s">
        <v>47</v>
      </c>
      <c r="BN7" s="23" t="s">
        <v>48</v>
      </c>
      <c r="BO7" s="17" t="n">
        <v>42662</v>
      </c>
      <c r="BP7" s="23" t="s">
        <v>48</v>
      </c>
      <c r="BQ7" s="23" t="s">
        <v>47</v>
      </c>
      <c r="BR7" s="18" t="n">
        <v>450</v>
      </c>
      <c r="BS7" s="23" t="s">
        <v>47</v>
      </c>
      <c r="BT7" s="0" t="n">
        <f aca="false">F7</f>
        <v>1</v>
      </c>
      <c r="BU7" s="23" t="str">
        <f aca="false">", null, null,"</f>
        <v>, null, null,</v>
      </c>
      <c r="BV7" s="23" t="str">
        <f aca="false">C7&amp;");"</f>
        <v>4);</v>
      </c>
      <c r="BX7" s="0" t="n">
        <f aca="false">BX6+1</f>
        <v>7</v>
      </c>
      <c r="BY7" s="23" t="str">
        <f aca="false">"insert into App_Pessoa_pessoa (id, nome, cd_sit, dt_cad) values ("&amp;BX7&amp;", '"&amp;A7&amp;"', 1, '2018-11-10');"</f>
        <v>insert into App_Pessoa_pessoa (id, nome, cd_sit, dt_cad) values (7, 'Ballet Endeara', 1, '2018-11-10');</v>
      </c>
      <c r="CB7" s="0" t="n">
        <f aca="false">CB6+1</f>
        <v>5</v>
      </c>
      <c r="CC7" s="23" t="str">
        <f aca="false">"insert into App_Pessoa_pessoa_pessoa_tipo (id, fk_pessoa_id_id, fk_pessoa_tipo_id_id) values ("&amp;CB7&amp;", "&amp;BX7&amp;", 1);"</f>
        <v>insert into App_Pessoa_pessoa_pessoa_tipo (id, fk_pessoa_id_id, fk_pessoa_tipo_id_id) values (5, 7, 1);</v>
      </c>
      <c r="CF7" s="0" t="n">
        <f aca="false">CF6+1</f>
        <v>5</v>
      </c>
      <c r="CG7" s="23" t="str">
        <f aca="false">"insert into Evento_Pessoa (id, fk_evento_id_id, fk_pessoa_pessoa_tipo_id_id) values ("&amp;CF7&amp;", "&amp;CF7&amp;", "&amp;CF7&amp;");"</f>
        <v>insert into Evento_Pessoa (id, fk_evento_id_id, fk_pessoa_pessoa_tipo_id_id) values (5, 5, 5);</v>
      </c>
    </row>
    <row r="8" customFormat="false" ht="13.8" hidden="false" customHeight="false" outlineLevel="0" collapsed="false">
      <c r="A8" s="14" t="s">
        <v>57</v>
      </c>
      <c r="B8" s="15" t="s">
        <v>50</v>
      </c>
      <c r="C8" s="16" t="n">
        <v>8</v>
      </c>
      <c r="D8" s="17" t="n">
        <v>42665</v>
      </c>
      <c r="E8" s="18" t="n">
        <v>1250</v>
      </c>
      <c r="F8" s="27" t="n">
        <v>1</v>
      </c>
      <c r="G8" s="20" t="s">
        <v>45</v>
      </c>
      <c r="H8" s="14"/>
      <c r="I8" s="15" t="s">
        <v>58</v>
      </c>
      <c r="J8" s="15" t="n">
        <v>-300</v>
      </c>
      <c r="K8" s="15"/>
      <c r="L8" s="21" t="n">
        <v>1250</v>
      </c>
      <c r="M8" s="15"/>
      <c r="N8" s="15"/>
      <c r="O8" s="15"/>
      <c r="P8" s="15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BA8" s="0" t="n">
        <f aca="false">BA7+1</f>
        <v>6</v>
      </c>
      <c r="BB8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8" s="0" t="n">
        <f aca="false">BA8</f>
        <v>6</v>
      </c>
      <c r="BD8" s="23" t="s">
        <v>47</v>
      </c>
      <c r="BE8" s="23" t="s">
        <v>48</v>
      </c>
      <c r="BF8" s="17" t="n">
        <v>42665</v>
      </c>
      <c r="BG8" s="24" t="str">
        <f aca="false">" - "&amp;A8&amp;" - "&amp;B8</f>
        <v>- Henrique Laroca - Niver infantil</v>
      </c>
      <c r="BH8" s="23" t="s">
        <v>48</v>
      </c>
      <c r="BI8" s="23" t="s">
        <v>47</v>
      </c>
      <c r="BJ8" s="23" t="s">
        <v>48</v>
      </c>
      <c r="BK8" s="17" t="n">
        <v>42665</v>
      </c>
      <c r="BL8" s="23" t="s">
        <v>48</v>
      </c>
      <c r="BM8" s="23" t="s">
        <v>47</v>
      </c>
      <c r="BN8" s="23" t="s">
        <v>48</v>
      </c>
      <c r="BO8" s="17" t="n">
        <v>42665</v>
      </c>
      <c r="BP8" s="23" t="s">
        <v>48</v>
      </c>
      <c r="BQ8" s="23" t="s">
        <v>47</v>
      </c>
      <c r="BR8" s="18" t="n">
        <v>1250</v>
      </c>
      <c r="BS8" s="23" t="s">
        <v>47</v>
      </c>
      <c r="BT8" s="0" t="n">
        <f aca="false">F8</f>
        <v>1</v>
      </c>
      <c r="BU8" s="23" t="str">
        <f aca="false">", null, null,"</f>
        <v>, null, null,</v>
      </c>
      <c r="BV8" s="23" t="str">
        <f aca="false">C8&amp;");"</f>
        <v>8);</v>
      </c>
      <c r="BX8" s="0" t="n">
        <f aca="false">BX7+1</f>
        <v>8</v>
      </c>
      <c r="BY8" s="23" t="str">
        <f aca="false">"insert into App_Pessoa_pessoa (id, nome, cd_sit, dt_cad) values ("&amp;BX8&amp;", '"&amp;A8&amp;"', 1, '2018-11-10');"</f>
        <v>insert into App_Pessoa_pessoa (id, nome, cd_sit, dt_cad) values (8, 'Henrique Laroca', 1, '2018-11-10');</v>
      </c>
      <c r="CB8" s="0" t="n">
        <f aca="false">CB7+1</f>
        <v>6</v>
      </c>
      <c r="CC8" s="23" t="str">
        <f aca="false">"insert into App_Pessoa_pessoa_pessoa_tipo (id, fk_pessoa_id_id, fk_pessoa_tipo_id_id) values ("&amp;CB8&amp;", "&amp;BX8&amp;", 1);"</f>
        <v>insert into App_Pessoa_pessoa_pessoa_tipo (id, fk_pessoa_id_id, fk_pessoa_tipo_id_id) values (6, 8, 1);</v>
      </c>
      <c r="CF8" s="0" t="n">
        <f aca="false">CF7+1</f>
        <v>6</v>
      </c>
      <c r="CG8" s="23" t="str">
        <f aca="false">"insert into Evento_Pessoa (id, fk_evento_id_id, fk_pessoa_pessoa_tipo_id_id) values ("&amp;CF8&amp;", "&amp;CF8&amp;", "&amp;CF8&amp;");"</f>
        <v>insert into Evento_Pessoa (id, fk_evento_id_id, fk_pessoa_pessoa_tipo_id_id) values (6, 6, 6);</v>
      </c>
    </row>
    <row r="9" customFormat="false" ht="13.8" hidden="false" customHeight="false" outlineLevel="0" collapsed="false">
      <c r="A9" s="14" t="s">
        <v>59</v>
      </c>
      <c r="B9" s="15" t="s">
        <v>60</v>
      </c>
      <c r="C9" s="16" t="n">
        <v>13</v>
      </c>
      <c r="D9" s="17" t="n">
        <v>42665</v>
      </c>
      <c r="E9" s="18" t="n">
        <v>1290</v>
      </c>
      <c r="F9" s="27" t="n">
        <v>1</v>
      </c>
      <c r="G9" s="20" t="s">
        <v>45</v>
      </c>
      <c r="H9" s="14"/>
      <c r="I9" s="15"/>
      <c r="J9" s="15"/>
      <c r="K9" s="15"/>
      <c r="L9" s="21" t="n">
        <v>1290</v>
      </c>
      <c r="M9" s="15"/>
      <c r="N9" s="15"/>
      <c r="O9" s="15"/>
      <c r="P9" s="15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BA9" s="0" t="n">
        <f aca="false">BA8+1</f>
        <v>7</v>
      </c>
      <c r="BB9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9" s="0" t="n">
        <f aca="false">BA9</f>
        <v>7</v>
      </c>
      <c r="BD9" s="23" t="s">
        <v>47</v>
      </c>
      <c r="BE9" s="23" t="s">
        <v>48</v>
      </c>
      <c r="BF9" s="17" t="n">
        <v>42665</v>
      </c>
      <c r="BG9" s="24" t="str">
        <f aca="false">" - "&amp;A9&amp;" - "&amp;B9</f>
        <v>- Marlei - Niver adulto</v>
      </c>
      <c r="BH9" s="23" t="s">
        <v>48</v>
      </c>
      <c r="BI9" s="23" t="s">
        <v>47</v>
      </c>
      <c r="BJ9" s="23" t="s">
        <v>48</v>
      </c>
      <c r="BK9" s="17" t="n">
        <v>42665</v>
      </c>
      <c r="BL9" s="23" t="s">
        <v>48</v>
      </c>
      <c r="BM9" s="23" t="s">
        <v>47</v>
      </c>
      <c r="BN9" s="23" t="s">
        <v>48</v>
      </c>
      <c r="BO9" s="17" t="n">
        <v>42665</v>
      </c>
      <c r="BP9" s="23" t="s">
        <v>48</v>
      </c>
      <c r="BQ9" s="23" t="s">
        <v>47</v>
      </c>
      <c r="BR9" s="18" t="n">
        <v>1290</v>
      </c>
      <c r="BS9" s="23" t="s">
        <v>47</v>
      </c>
      <c r="BT9" s="0" t="n">
        <f aca="false">F9</f>
        <v>1</v>
      </c>
      <c r="BU9" s="23" t="str">
        <f aca="false">", null, null,"</f>
        <v>, null, null,</v>
      </c>
      <c r="BV9" s="23" t="str">
        <f aca="false">C9&amp;");"</f>
        <v>13);</v>
      </c>
      <c r="BX9" s="0" t="n">
        <f aca="false">BX8+1</f>
        <v>9</v>
      </c>
      <c r="BY9" s="23" t="str">
        <f aca="false">"insert into App_Pessoa_pessoa (id, nome, cd_sit, dt_cad) values ("&amp;BX9&amp;", '"&amp;A9&amp;"', 1, '2018-11-10');"</f>
        <v>insert into App_Pessoa_pessoa (id, nome, cd_sit, dt_cad) values (9, 'Marlei', 1, '2018-11-10');</v>
      </c>
      <c r="CB9" s="0" t="n">
        <f aca="false">CB8+1</f>
        <v>7</v>
      </c>
      <c r="CC9" s="23" t="str">
        <f aca="false">"insert into App_Pessoa_pessoa_pessoa_tipo (id, fk_pessoa_id_id, fk_pessoa_tipo_id_id) values ("&amp;CB9&amp;", "&amp;BX9&amp;", 1);"</f>
        <v>insert into App_Pessoa_pessoa_pessoa_tipo (id, fk_pessoa_id_id, fk_pessoa_tipo_id_id) values (7, 9, 1);</v>
      </c>
      <c r="CF9" s="0" t="n">
        <f aca="false">CF8+1</f>
        <v>7</v>
      </c>
      <c r="CG9" s="23" t="str">
        <f aca="false">"insert into Evento_Pessoa (id, fk_evento_id_id, fk_pessoa_pessoa_tipo_id_id) values ("&amp;CF9&amp;", "&amp;CF9&amp;", "&amp;CF9&amp;");"</f>
        <v>insert into Evento_Pessoa (id, fk_evento_id_id, fk_pessoa_pessoa_tipo_id_id) values (7, 7, 7);</v>
      </c>
    </row>
    <row r="10" customFormat="false" ht="13.8" hidden="false" customHeight="false" outlineLevel="0" collapsed="false">
      <c r="A10" s="14" t="s">
        <v>61</v>
      </c>
      <c r="B10" s="15" t="s">
        <v>56</v>
      </c>
      <c r="C10" s="16" t="n">
        <v>4</v>
      </c>
      <c r="D10" s="17" t="n">
        <v>42665</v>
      </c>
      <c r="E10" s="18" t="n">
        <v>400</v>
      </c>
      <c r="F10" s="27" t="n">
        <v>1</v>
      </c>
      <c r="G10" s="20" t="s">
        <v>45</v>
      </c>
      <c r="H10" s="29"/>
      <c r="I10" s="15"/>
      <c r="J10" s="15"/>
      <c r="K10" s="15"/>
      <c r="L10" s="21" t="n">
        <v>400</v>
      </c>
      <c r="M10" s="15"/>
      <c r="N10" s="15"/>
      <c r="O10" s="15"/>
      <c r="P10" s="15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BA10" s="0" t="n">
        <f aca="false">BA9+1</f>
        <v>8</v>
      </c>
      <c r="BB10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0" s="0" t="n">
        <f aca="false">BA10</f>
        <v>8</v>
      </c>
      <c r="BD10" s="23" t="s">
        <v>47</v>
      </c>
      <c r="BE10" s="23" t="s">
        <v>48</v>
      </c>
      <c r="BF10" s="17" t="n">
        <v>42665</v>
      </c>
      <c r="BG10" s="24" t="str">
        <f aca="false">" - "&amp;A10&amp;" - "&amp;B10</f>
        <v>- Ballet Michele - Ballet</v>
      </c>
      <c r="BH10" s="23" t="s">
        <v>48</v>
      </c>
      <c r="BI10" s="23" t="s">
        <v>47</v>
      </c>
      <c r="BJ10" s="23" t="s">
        <v>48</v>
      </c>
      <c r="BK10" s="17" t="n">
        <v>42665</v>
      </c>
      <c r="BL10" s="23" t="s">
        <v>48</v>
      </c>
      <c r="BM10" s="23" t="s">
        <v>47</v>
      </c>
      <c r="BN10" s="23" t="s">
        <v>48</v>
      </c>
      <c r="BO10" s="17" t="n">
        <v>42665</v>
      </c>
      <c r="BP10" s="23" t="s">
        <v>48</v>
      </c>
      <c r="BQ10" s="23" t="s">
        <v>47</v>
      </c>
      <c r="BR10" s="18" t="n">
        <v>400</v>
      </c>
      <c r="BS10" s="23" t="s">
        <v>47</v>
      </c>
      <c r="BT10" s="0" t="n">
        <f aca="false">F10</f>
        <v>1</v>
      </c>
      <c r="BU10" s="23" t="str">
        <f aca="false">", null, null,"</f>
        <v>, null, null,</v>
      </c>
      <c r="BV10" s="23" t="str">
        <f aca="false">C10&amp;");"</f>
        <v>4);</v>
      </c>
      <c r="BX10" s="0" t="n">
        <f aca="false">BX9+1</f>
        <v>10</v>
      </c>
      <c r="BY10" s="23" t="str">
        <f aca="false">"insert into App_Pessoa_pessoa (id, nome, cd_sit, dt_cad) values ("&amp;BX10&amp;", '"&amp;A10&amp;"', 1, '2018-11-10');"</f>
        <v>insert into App_Pessoa_pessoa (id, nome, cd_sit, dt_cad) values (10, 'Ballet Michele', 1, '2018-11-10');</v>
      </c>
      <c r="CB10" s="0" t="n">
        <f aca="false">CB9+1</f>
        <v>8</v>
      </c>
      <c r="CC10" s="23" t="str">
        <f aca="false">"insert into App_Pessoa_pessoa_pessoa_tipo (id, fk_pessoa_id_id, fk_pessoa_tipo_id_id) values ("&amp;CB10&amp;", "&amp;BX10&amp;", 1);"</f>
        <v>insert into App_Pessoa_pessoa_pessoa_tipo (id, fk_pessoa_id_id, fk_pessoa_tipo_id_id) values (8, 10, 1);</v>
      </c>
      <c r="CF10" s="0" t="n">
        <f aca="false">CF9+1</f>
        <v>8</v>
      </c>
      <c r="CG10" s="23" t="str">
        <f aca="false">"insert into Evento_Pessoa (id, fk_evento_id_id, fk_pessoa_pessoa_tipo_id_id) values ("&amp;CF10&amp;", "&amp;CF10&amp;", "&amp;CF10&amp;");"</f>
        <v>insert into Evento_Pessoa (id, fk_evento_id_id, fk_pessoa_pessoa_tipo_id_id) values (8, 8, 8);</v>
      </c>
    </row>
    <row r="11" customFormat="false" ht="13.8" hidden="false" customHeight="false" outlineLevel="0" collapsed="false">
      <c r="A11" s="14" t="s">
        <v>62</v>
      </c>
      <c r="B11" s="15" t="s">
        <v>63</v>
      </c>
      <c r="C11" s="16" t="n">
        <v>14</v>
      </c>
      <c r="D11" s="17" t="n">
        <v>42671</v>
      </c>
      <c r="E11" s="18" t="n">
        <v>1000</v>
      </c>
      <c r="F11" s="27" t="n">
        <v>1</v>
      </c>
      <c r="G11" s="20" t="s">
        <v>45</v>
      </c>
      <c r="L11" s="21" t="n">
        <v>1000</v>
      </c>
      <c r="BA11" s="0" t="n">
        <f aca="false">BA10+1</f>
        <v>9</v>
      </c>
      <c r="BB11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1" s="0" t="n">
        <f aca="false">BA11</f>
        <v>9</v>
      </c>
      <c r="BD11" s="23" t="s">
        <v>47</v>
      </c>
      <c r="BE11" s="23" t="s">
        <v>48</v>
      </c>
      <c r="BF11" s="17" t="n">
        <v>42671</v>
      </c>
      <c r="BG11" s="24" t="str">
        <f aca="false">" - "&amp;A11&amp;" - "&amp;B11</f>
        <v>- Joao Rafael Sartis - Parto</v>
      </c>
      <c r="BH11" s="23" t="s">
        <v>48</v>
      </c>
      <c r="BI11" s="23" t="s">
        <v>47</v>
      </c>
      <c r="BJ11" s="23" t="s">
        <v>48</v>
      </c>
      <c r="BK11" s="17" t="n">
        <v>42671</v>
      </c>
      <c r="BL11" s="23" t="s">
        <v>48</v>
      </c>
      <c r="BM11" s="23" t="s">
        <v>47</v>
      </c>
      <c r="BN11" s="23" t="s">
        <v>48</v>
      </c>
      <c r="BO11" s="17" t="n">
        <v>42671</v>
      </c>
      <c r="BP11" s="23" t="s">
        <v>48</v>
      </c>
      <c r="BQ11" s="23" t="s">
        <v>47</v>
      </c>
      <c r="BR11" s="18" t="n">
        <v>1000</v>
      </c>
      <c r="BS11" s="23" t="s">
        <v>47</v>
      </c>
      <c r="BT11" s="0" t="n">
        <f aca="false">F11</f>
        <v>1</v>
      </c>
      <c r="BU11" s="23" t="str">
        <f aca="false">", null, null,"</f>
        <v>, null, null,</v>
      </c>
      <c r="BV11" s="23" t="str">
        <f aca="false">C11&amp;");"</f>
        <v>14);</v>
      </c>
      <c r="BX11" s="0" t="n">
        <f aca="false">BX10+1</f>
        <v>11</v>
      </c>
      <c r="BY11" s="23" t="str">
        <f aca="false">"insert into App_Pessoa_pessoa (id, nome, cd_sit, dt_cad) values ("&amp;BX11&amp;", '"&amp;A11&amp;"', 1, '2018-11-10');"</f>
        <v>insert into App_Pessoa_pessoa (id, nome, cd_sit, dt_cad) values (11, 'Joao Rafael Sartis', 1, '2018-11-10');</v>
      </c>
      <c r="CB11" s="0" t="n">
        <f aca="false">CB10+1</f>
        <v>9</v>
      </c>
      <c r="CC11" s="23" t="str">
        <f aca="false">"insert into App_Pessoa_pessoa_pessoa_tipo (id, fk_pessoa_id_id, fk_pessoa_tipo_id_id) values ("&amp;CB11&amp;", "&amp;BX11&amp;", 1);"</f>
        <v>insert into App_Pessoa_pessoa_pessoa_tipo (id, fk_pessoa_id_id, fk_pessoa_tipo_id_id) values (9, 11, 1);</v>
      </c>
      <c r="CF11" s="0" t="n">
        <f aca="false">CF10+1</f>
        <v>9</v>
      </c>
      <c r="CG11" s="23" t="str">
        <f aca="false">"insert into Evento_Pessoa (id, fk_evento_id_id, fk_pessoa_pessoa_tipo_id_id) values ("&amp;CF11&amp;", "&amp;CF11&amp;", "&amp;CF11&amp;");"</f>
        <v>insert into Evento_Pessoa (id, fk_evento_id_id, fk_pessoa_pessoa_tipo_id_id) values (9, 9, 9);</v>
      </c>
    </row>
    <row r="12" customFormat="false" ht="13.8" hidden="false" customHeight="false" outlineLevel="0" collapsed="false">
      <c r="A12" s="14" t="s">
        <v>64</v>
      </c>
      <c r="B12" s="15" t="s">
        <v>50</v>
      </c>
      <c r="C12" s="16" t="n">
        <v>8</v>
      </c>
      <c r="D12" s="17" t="n">
        <v>42671</v>
      </c>
      <c r="E12" s="18" t="n">
        <v>400</v>
      </c>
      <c r="F12" s="27" t="n">
        <v>1</v>
      </c>
      <c r="G12" s="20" t="s">
        <v>45</v>
      </c>
      <c r="H12" s="15"/>
      <c r="I12" s="15"/>
      <c r="J12" s="15"/>
      <c r="K12" s="15"/>
      <c r="L12" s="21" t="n">
        <v>400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BA12" s="0" t="n">
        <f aca="false">BA11+1</f>
        <v>10</v>
      </c>
      <c r="BB12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2" s="0" t="n">
        <f aca="false">BA12</f>
        <v>10</v>
      </c>
      <c r="BD12" s="23" t="s">
        <v>47</v>
      </c>
      <c r="BE12" s="23" t="s">
        <v>48</v>
      </c>
      <c r="BF12" s="17" t="n">
        <v>42671</v>
      </c>
      <c r="BG12" s="24" t="str">
        <f aca="false">" - "&amp;A12&amp;" - "&amp;B12</f>
        <v>- Leo - Niver infantil</v>
      </c>
      <c r="BH12" s="23" t="s">
        <v>48</v>
      </c>
      <c r="BI12" s="23" t="s">
        <v>47</v>
      </c>
      <c r="BJ12" s="23" t="s">
        <v>48</v>
      </c>
      <c r="BK12" s="17" t="n">
        <v>42671</v>
      </c>
      <c r="BL12" s="23" t="s">
        <v>48</v>
      </c>
      <c r="BM12" s="23" t="s">
        <v>47</v>
      </c>
      <c r="BN12" s="23" t="s">
        <v>48</v>
      </c>
      <c r="BO12" s="17" t="n">
        <v>42671</v>
      </c>
      <c r="BP12" s="23" t="s">
        <v>48</v>
      </c>
      <c r="BQ12" s="23" t="s">
        <v>47</v>
      </c>
      <c r="BR12" s="18" t="n">
        <v>400</v>
      </c>
      <c r="BS12" s="23" t="s">
        <v>47</v>
      </c>
      <c r="BT12" s="0" t="n">
        <f aca="false">F12</f>
        <v>1</v>
      </c>
      <c r="BU12" s="23" t="str">
        <f aca="false">", null, null,"</f>
        <v>, null, null,</v>
      </c>
      <c r="BV12" s="23" t="str">
        <f aca="false">C12&amp;");"</f>
        <v>8);</v>
      </c>
      <c r="BX12" s="0" t="n">
        <f aca="false">BX11+1</f>
        <v>12</v>
      </c>
      <c r="BY12" s="23" t="str">
        <f aca="false">"insert into App_Pessoa_pessoa (id, nome, cd_sit, dt_cad) values ("&amp;BX12&amp;", '"&amp;A12&amp;"', 1, '2018-11-10');"</f>
        <v>insert into App_Pessoa_pessoa (id, nome, cd_sit, dt_cad) values (12, 'Leo', 1, '2018-11-10');</v>
      </c>
      <c r="CB12" s="0" t="n">
        <f aca="false">CB11+1</f>
        <v>10</v>
      </c>
      <c r="CC12" s="23" t="str">
        <f aca="false">"insert into App_Pessoa_pessoa_pessoa_tipo (id, fk_pessoa_id_id, fk_pessoa_tipo_id_id) values ("&amp;CB12&amp;", "&amp;BX12&amp;", 1);"</f>
        <v>insert into App_Pessoa_pessoa_pessoa_tipo (id, fk_pessoa_id_id, fk_pessoa_tipo_id_id) values (10, 12, 1);</v>
      </c>
      <c r="CF12" s="0" t="n">
        <f aca="false">CF11+1</f>
        <v>10</v>
      </c>
      <c r="CG12" s="23" t="str">
        <f aca="false">"insert into Evento_Pessoa (id, fk_evento_id_id, fk_pessoa_pessoa_tipo_id_id) values ("&amp;CF12&amp;", "&amp;CF12&amp;", "&amp;CF12&amp;");"</f>
        <v>insert into Evento_Pessoa (id, fk_evento_id_id, fk_pessoa_pessoa_tipo_id_id) values (10, 10, 10);</v>
      </c>
    </row>
    <row r="13" customFormat="false" ht="13.8" hidden="false" customHeight="false" outlineLevel="0" collapsed="false">
      <c r="A13" s="14" t="s">
        <v>65</v>
      </c>
      <c r="B13" s="15" t="s">
        <v>44</v>
      </c>
      <c r="C13" s="16" t="n">
        <v>2</v>
      </c>
      <c r="D13" s="17" t="n">
        <v>42693</v>
      </c>
      <c r="E13" s="18" t="n">
        <v>0</v>
      </c>
      <c r="F13" s="27" t="n">
        <v>1</v>
      </c>
      <c r="G13" s="20" t="s">
        <v>45</v>
      </c>
      <c r="H13" s="15"/>
      <c r="I13" s="15" t="s">
        <v>66</v>
      </c>
      <c r="J13" s="15" t="n">
        <v>-300</v>
      </c>
      <c r="K13" s="15"/>
      <c r="L13" s="15"/>
      <c r="M13" s="15"/>
      <c r="N13" s="15"/>
      <c r="O13" s="15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BA13" s="0" t="n">
        <f aca="false">BA12+1</f>
        <v>11</v>
      </c>
      <c r="BB13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3" s="0" t="n">
        <f aca="false">BA13</f>
        <v>11</v>
      </c>
      <c r="BD13" s="23" t="s">
        <v>47</v>
      </c>
      <c r="BE13" s="23" t="s">
        <v>48</v>
      </c>
      <c r="BF13" s="17" t="n">
        <v>42693</v>
      </c>
      <c r="BG13" s="24" t="str">
        <f aca="false">" - "&amp;A13&amp;" - "&amp;B13</f>
        <v>- Arthur e Daiane - Casamento</v>
      </c>
      <c r="BH13" s="23" t="s">
        <v>48</v>
      </c>
      <c r="BI13" s="23" t="s">
        <v>47</v>
      </c>
      <c r="BJ13" s="23" t="s">
        <v>48</v>
      </c>
      <c r="BK13" s="17" t="n">
        <v>42693</v>
      </c>
      <c r="BL13" s="23" t="s">
        <v>48</v>
      </c>
      <c r="BM13" s="23" t="s">
        <v>47</v>
      </c>
      <c r="BN13" s="23" t="s">
        <v>48</v>
      </c>
      <c r="BO13" s="17" t="n">
        <v>42693</v>
      </c>
      <c r="BP13" s="23" t="s">
        <v>48</v>
      </c>
      <c r="BQ13" s="23" t="s">
        <v>47</v>
      </c>
      <c r="BR13" s="18" t="n">
        <v>0</v>
      </c>
      <c r="BS13" s="23" t="s">
        <v>47</v>
      </c>
      <c r="BT13" s="0" t="n">
        <f aca="false">F13</f>
        <v>1</v>
      </c>
      <c r="BU13" s="23" t="str">
        <f aca="false">", null, null,"</f>
        <v>, null, null,</v>
      </c>
      <c r="BV13" s="23" t="str">
        <f aca="false">C13&amp;");"</f>
        <v>2);</v>
      </c>
      <c r="BX13" s="0" t="n">
        <f aca="false">BX12+1</f>
        <v>13</v>
      </c>
      <c r="BY13" s="23" t="str">
        <f aca="false">"insert into App_Pessoa_pessoa (id, nome, cd_sit, dt_cad) values ("&amp;BX13&amp;", '"&amp;A13&amp;"', 1, '2018-11-10');"</f>
        <v>insert into App_Pessoa_pessoa (id, nome, cd_sit, dt_cad) values (13, 'Arthur e Daiane', 1, '2018-11-10');</v>
      </c>
      <c r="CB13" s="0" t="n">
        <f aca="false">CB12+1</f>
        <v>11</v>
      </c>
      <c r="CC13" s="23" t="str">
        <f aca="false">"insert into App_Pessoa_pessoa_pessoa_tipo (id, fk_pessoa_id_id, fk_pessoa_tipo_id_id) values ("&amp;CB13&amp;", "&amp;BX13&amp;", 1);"</f>
        <v>insert into App_Pessoa_pessoa_pessoa_tipo (id, fk_pessoa_id_id, fk_pessoa_tipo_id_id) values (11, 13, 1);</v>
      </c>
      <c r="CF13" s="0" t="n">
        <f aca="false">CF12+1</f>
        <v>11</v>
      </c>
      <c r="CG13" s="23" t="str">
        <f aca="false">"insert into Evento_Pessoa (id, fk_evento_id_id, fk_pessoa_pessoa_tipo_id_id) values ("&amp;CF13&amp;", "&amp;CF13&amp;", "&amp;CF13&amp;");"</f>
        <v>insert into Evento_Pessoa (id, fk_evento_id_id, fk_pessoa_pessoa_tipo_id_id) values (11, 11, 11);</v>
      </c>
    </row>
    <row r="14" customFormat="false" ht="13.8" hidden="false" customHeight="false" outlineLevel="0" collapsed="false">
      <c r="A14" s="14" t="s">
        <v>67</v>
      </c>
      <c r="B14" s="15" t="s">
        <v>50</v>
      </c>
      <c r="C14" s="16" t="n">
        <v>8</v>
      </c>
      <c r="D14" s="17" t="n">
        <v>42700</v>
      </c>
      <c r="E14" s="18" t="n">
        <v>750</v>
      </c>
      <c r="F14" s="27" t="n">
        <v>1</v>
      </c>
      <c r="G14" s="20" t="s">
        <v>45</v>
      </c>
      <c r="H14" s="15"/>
      <c r="I14" s="15" t="s">
        <v>66</v>
      </c>
      <c r="J14" s="15" t="n">
        <v>-300</v>
      </c>
      <c r="K14" s="15"/>
      <c r="L14" s="21" t="n">
        <v>375</v>
      </c>
      <c r="M14" s="15"/>
      <c r="N14" s="15"/>
      <c r="O14" s="15"/>
      <c r="P14" s="30"/>
      <c r="Q14" s="30"/>
      <c r="R14" s="21" t="n">
        <v>375</v>
      </c>
      <c r="S14" s="30"/>
      <c r="T14" s="30"/>
      <c r="U14" s="30"/>
      <c r="V14" s="30"/>
      <c r="W14" s="30"/>
      <c r="X14" s="30"/>
      <c r="Y14" s="30"/>
      <c r="Z14" s="30"/>
      <c r="AA14" s="30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BA14" s="0" t="n">
        <f aca="false">BA13+1</f>
        <v>12</v>
      </c>
      <c r="BB14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4" s="0" t="n">
        <f aca="false">BA14</f>
        <v>12</v>
      </c>
      <c r="BD14" s="23" t="s">
        <v>47</v>
      </c>
      <c r="BE14" s="23" t="s">
        <v>48</v>
      </c>
      <c r="BF14" s="17" t="n">
        <v>42700</v>
      </c>
      <c r="BG14" s="24" t="str">
        <f aca="false">" - "&amp;A14&amp;" - "&amp;B14</f>
        <v>- Gi e Gabi - Niver infantil</v>
      </c>
      <c r="BH14" s="23" t="s">
        <v>48</v>
      </c>
      <c r="BI14" s="23" t="s">
        <v>47</v>
      </c>
      <c r="BJ14" s="23" t="s">
        <v>48</v>
      </c>
      <c r="BK14" s="17" t="n">
        <v>42700</v>
      </c>
      <c r="BL14" s="23" t="s">
        <v>48</v>
      </c>
      <c r="BM14" s="23" t="s">
        <v>47</v>
      </c>
      <c r="BN14" s="23" t="s">
        <v>48</v>
      </c>
      <c r="BO14" s="17" t="n">
        <v>42700</v>
      </c>
      <c r="BP14" s="23" t="s">
        <v>48</v>
      </c>
      <c r="BQ14" s="23" t="s">
        <v>47</v>
      </c>
      <c r="BR14" s="18" t="n">
        <v>750</v>
      </c>
      <c r="BS14" s="23" t="s">
        <v>47</v>
      </c>
      <c r="BT14" s="0" t="n">
        <f aca="false">F14</f>
        <v>1</v>
      </c>
      <c r="BU14" s="23" t="str">
        <f aca="false">", null, null,"</f>
        <v>, null, null,</v>
      </c>
      <c r="BV14" s="23" t="str">
        <f aca="false">C14&amp;");"</f>
        <v>8);</v>
      </c>
      <c r="BX14" s="0" t="n">
        <f aca="false">BX13+1</f>
        <v>14</v>
      </c>
      <c r="BY14" s="23" t="str">
        <f aca="false">"insert into App_Pessoa_pessoa (id, nome, cd_sit, dt_cad) values ("&amp;BX14&amp;", '"&amp;A14&amp;"', 1, '2018-11-10');"</f>
        <v>insert into App_Pessoa_pessoa (id, nome, cd_sit, dt_cad) values (14, 'Gi e Gabi', 1, '2018-11-10');</v>
      </c>
      <c r="CB14" s="0" t="n">
        <f aca="false">CB13+1</f>
        <v>12</v>
      </c>
      <c r="CC14" s="23" t="str">
        <f aca="false">"insert into App_Pessoa_pessoa_pessoa_tipo (id, fk_pessoa_id_id, fk_pessoa_tipo_id_id) values ("&amp;CB14&amp;", "&amp;BX14&amp;", 1);"</f>
        <v>insert into App_Pessoa_pessoa_pessoa_tipo (id, fk_pessoa_id_id, fk_pessoa_tipo_id_id) values (12, 14, 1);</v>
      </c>
      <c r="CF14" s="0" t="n">
        <f aca="false">CF13+1</f>
        <v>12</v>
      </c>
      <c r="CG14" s="23" t="str">
        <f aca="false">"insert into Evento_Pessoa (id, fk_evento_id_id, fk_pessoa_pessoa_tipo_id_id) values ("&amp;CF14&amp;", "&amp;CF14&amp;", "&amp;CF14&amp;");"</f>
        <v>insert into Evento_Pessoa (id, fk_evento_id_id, fk_pessoa_pessoa_tipo_id_id) values (12, 12, 12);</v>
      </c>
    </row>
    <row r="15" customFormat="false" ht="13.8" hidden="false" customHeight="false" outlineLevel="0" collapsed="false">
      <c r="A15" s="14" t="s">
        <v>68</v>
      </c>
      <c r="B15" s="15" t="s">
        <v>69</v>
      </c>
      <c r="C15" s="16" t="n">
        <v>3</v>
      </c>
      <c r="D15" s="17" t="n">
        <v>42700</v>
      </c>
      <c r="E15" s="18" t="n">
        <v>1650</v>
      </c>
      <c r="F15" s="27" t="n">
        <v>1</v>
      </c>
      <c r="G15" s="20" t="s">
        <v>45</v>
      </c>
      <c r="H15" s="15"/>
      <c r="I15" s="15"/>
      <c r="J15" s="15"/>
      <c r="K15" s="15"/>
      <c r="L15" s="21" t="n">
        <v>1000</v>
      </c>
      <c r="M15" s="15"/>
      <c r="N15" s="15"/>
      <c r="O15" s="15"/>
      <c r="P15" s="30"/>
      <c r="Q15" s="30"/>
      <c r="S15" s="30"/>
      <c r="T15" s="30"/>
      <c r="U15" s="21" t="n">
        <v>300</v>
      </c>
      <c r="V15" s="30"/>
      <c r="W15" s="30"/>
      <c r="X15" s="30"/>
      <c r="Z15" s="21" t="n">
        <v>350</v>
      </c>
      <c r="AA15" s="30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BA15" s="0" t="n">
        <f aca="false">BA14+1</f>
        <v>13</v>
      </c>
      <c r="BB15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5" s="0" t="n">
        <f aca="false">BA15</f>
        <v>13</v>
      </c>
      <c r="BD15" s="23" t="s">
        <v>47</v>
      </c>
      <c r="BE15" s="23" t="s">
        <v>48</v>
      </c>
      <c r="BF15" s="17" t="n">
        <v>42700</v>
      </c>
      <c r="BG15" s="24" t="str">
        <f aca="false">" - "&amp;A15&amp;" - "&amp;B15</f>
        <v>- Giovanna - 15 anos</v>
      </c>
      <c r="BH15" s="23" t="s">
        <v>48</v>
      </c>
      <c r="BI15" s="23" t="s">
        <v>47</v>
      </c>
      <c r="BJ15" s="23" t="s">
        <v>48</v>
      </c>
      <c r="BK15" s="17" t="n">
        <v>42700</v>
      </c>
      <c r="BL15" s="23" t="s">
        <v>48</v>
      </c>
      <c r="BM15" s="23" t="s">
        <v>47</v>
      </c>
      <c r="BN15" s="23" t="s">
        <v>48</v>
      </c>
      <c r="BO15" s="17" t="n">
        <v>42700</v>
      </c>
      <c r="BP15" s="23" t="s">
        <v>48</v>
      </c>
      <c r="BQ15" s="23" t="s">
        <v>47</v>
      </c>
      <c r="BR15" s="18" t="n">
        <v>1650</v>
      </c>
      <c r="BS15" s="23" t="s">
        <v>47</v>
      </c>
      <c r="BT15" s="0" t="n">
        <f aca="false">F15</f>
        <v>1</v>
      </c>
      <c r="BU15" s="23" t="str">
        <f aca="false">", null, null,"</f>
        <v>, null, null,</v>
      </c>
      <c r="BV15" s="23" t="str">
        <f aca="false">C15&amp;");"</f>
        <v>3);</v>
      </c>
      <c r="BX15" s="0" t="n">
        <f aca="false">BX14+1</f>
        <v>15</v>
      </c>
      <c r="BY15" s="23" t="str">
        <f aca="false">"insert into App_Pessoa_pessoa (id, nome, cd_sit, dt_cad) values ("&amp;BX15&amp;", '"&amp;A15&amp;"', 1, '2018-11-10');"</f>
        <v>insert into App_Pessoa_pessoa (id, nome, cd_sit, dt_cad) values (15, 'Giovanna', 1, '2018-11-10');</v>
      </c>
      <c r="CB15" s="0" t="n">
        <f aca="false">CB14+1</f>
        <v>13</v>
      </c>
      <c r="CC15" s="23" t="str">
        <f aca="false">"insert into App_Pessoa_pessoa_pessoa_tipo (id, fk_pessoa_id_id, fk_pessoa_tipo_id_id) values ("&amp;CB15&amp;", "&amp;BX15&amp;", 1);"</f>
        <v>insert into App_Pessoa_pessoa_pessoa_tipo (id, fk_pessoa_id_id, fk_pessoa_tipo_id_id) values (13, 15, 1);</v>
      </c>
      <c r="CF15" s="0" t="n">
        <f aca="false">CF14+1</f>
        <v>13</v>
      </c>
      <c r="CG15" s="23" t="str">
        <f aca="false">"insert into Evento_Pessoa (id, fk_evento_id_id, fk_pessoa_pessoa_tipo_id_id) values ("&amp;CF15&amp;", "&amp;CF15&amp;", "&amp;CF15&amp;");"</f>
        <v>insert into Evento_Pessoa (id, fk_evento_id_id, fk_pessoa_pessoa_tipo_id_id) values (13, 13, 13);</v>
      </c>
    </row>
    <row r="16" customFormat="false" ht="13.8" hidden="false" customHeight="false" outlineLevel="0" collapsed="false">
      <c r="A16" s="14" t="s">
        <v>70</v>
      </c>
      <c r="B16" s="15" t="s">
        <v>71</v>
      </c>
      <c r="C16" s="16" t="n">
        <v>7</v>
      </c>
      <c r="D16" s="17" t="n">
        <v>42720</v>
      </c>
      <c r="E16" s="18" t="n">
        <v>500</v>
      </c>
      <c r="F16" s="27" t="n">
        <v>1</v>
      </c>
      <c r="G16" s="20" t="s">
        <v>45</v>
      </c>
      <c r="H16" s="14"/>
      <c r="I16" s="14"/>
      <c r="J16" s="14"/>
      <c r="K16" s="14"/>
      <c r="L16" s="21" t="n">
        <v>500</v>
      </c>
      <c r="M16" s="15"/>
      <c r="N16" s="15"/>
      <c r="O16" s="15"/>
      <c r="P16" s="15"/>
      <c r="Q16" s="30"/>
      <c r="R16" s="15"/>
      <c r="S16" s="30"/>
      <c r="T16" s="30"/>
      <c r="U16" s="30"/>
      <c r="V16" s="30"/>
      <c r="W16" s="30"/>
      <c r="X16" s="30"/>
      <c r="Y16" s="30"/>
      <c r="Z16" s="30"/>
      <c r="AA16" s="30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BA16" s="0" t="n">
        <f aca="false">BA15+1</f>
        <v>14</v>
      </c>
      <c r="BB16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6" s="0" t="n">
        <f aca="false">BA16</f>
        <v>14</v>
      </c>
      <c r="BD16" s="23" t="s">
        <v>47</v>
      </c>
      <c r="BE16" s="23" t="s">
        <v>48</v>
      </c>
      <c r="BF16" s="17" t="n">
        <v>42720</v>
      </c>
      <c r="BG16" s="24" t="str">
        <f aca="false">" - "&amp;A16&amp;" - "&amp;B16</f>
        <v>- Danilo Peres - Ensaio</v>
      </c>
      <c r="BH16" s="23" t="s">
        <v>48</v>
      </c>
      <c r="BI16" s="23" t="s">
        <v>47</v>
      </c>
      <c r="BJ16" s="23" t="s">
        <v>48</v>
      </c>
      <c r="BK16" s="17" t="n">
        <v>42720</v>
      </c>
      <c r="BL16" s="23" t="s">
        <v>48</v>
      </c>
      <c r="BM16" s="23" t="s">
        <v>47</v>
      </c>
      <c r="BN16" s="23" t="s">
        <v>48</v>
      </c>
      <c r="BO16" s="17" t="n">
        <v>42720</v>
      </c>
      <c r="BP16" s="23" t="s">
        <v>48</v>
      </c>
      <c r="BQ16" s="23" t="s">
        <v>47</v>
      </c>
      <c r="BR16" s="18" t="n">
        <v>500</v>
      </c>
      <c r="BS16" s="23" t="s">
        <v>47</v>
      </c>
      <c r="BT16" s="0" t="n">
        <f aca="false">F16</f>
        <v>1</v>
      </c>
      <c r="BU16" s="23" t="str">
        <f aca="false">", null, null,"</f>
        <v>, null, null,</v>
      </c>
      <c r="BV16" s="23" t="str">
        <f aca="false">C16&amp;");"</f>
        <v>7);</v>
      </c>
      <c r="BX16" s="0" t="n">
        <f aca="false">BX15+1</f>
        <v>16</v>
      </c>
      <c r="BY16" s="23" t="str">
        <f aca="false">"insert into App_Pessoa_pessoa (id, nome, cd_sit, dt_cad) values ("&amp;BX16&amp;", '"&amp;A16&amp;"', 1, '2018-11-10');"</f>
        <v>insert into App_Pessoa_pessoa (id, nome, cd_sit, dt_cad) values (16, 'Danilo Peres', 1, '2018-11-10');</v>
      </c>
      <c r="CB16" s="0" t="n">
        <f aca="false">CB15+1</f>
        <v>14</v>
      </c>
      <c r="CC16" s="23" t="str">
        <f aca="false">"insert into App_Pessoa_pessoa_pessoa_tipo (id, fk_pessoa_id_id, fk_pessoa_tipo_id_id) values ("&amp;CB16&amp;", "&amp;BX16&amp;", 1);"</f>
        <v>insert into App_Pessoa_pessoa_pessoa_tipo (id, fk_pessoa_id_id, fk_pessoa_tipo_id_id) values (14, 16, 1);</v>
      </c>
      <c r="CF16" s="0" t="n">
        <f aca="false">CF15+1</f>
        <v>14</v>
      </c>
      <c r="CG16" s="23" t="str">
        <f aca="false">"insert into Evento_Pessoa (id, fk_evento_id_id, fk_pessoa_pessoa_tipo_id_id) values ("&amp;CF16&amp;", "&amp;CF16&amp;", "&amp;CF16&amp;");"</f>
        <v>insert into Evento_Pessoa (id, fk_evento_id_id, fk_pessoa_pessoa_tipo_id_id) values (14, 14, 14);</v>
      </c>
    </row>
    <row r="17" customFormat="false" ht="13.8" hidden="false" customHeight="false" outlineLevel="0" collapsed="false">
      <c r="A17" s="14" t="s">
        <v>72</v>
      </c>
      <c r="B17" s="15" t="s">
        <v>50</v>
      </c>
      <c r="C17" s="16" t="n">
        <v>8</v>
      </c>
      <c r="D17" s="17" t="n">
        <v>42721</v>
      </c>
      <c r="E17" s="18" t="n">
        <v>1125</v>
      </c>
      <c r="F17" s="27" t="n">
        <v>4</v>
      </c>
      <c r="G17" s="20" t="s">
        <v>45</v>
      </c>
      <c r="H17" s="15"/>
      <c r="I17" s="15" t="s">
        <v>73</v>
      </c>
      <c r="J17" s="15" t="n">
        <v>-250</v>
      </c>
      <c r="K17" s="15"/>
      <c r="L17" s="15"/>
      <c r="M17" s="15"/>
      <c r="N17" s="21" t="n">
        <v>275</v>
      </c>
      <c r="O17" s="21" t="n">
        <v>275</v>
      </c>
      <c r="P17" s="21" t="n">
        <v>275</v>
      </c>
      <c r="Q17" s="30"/>
      <c r="S17" s="30"/>
      <c r="T17" s="30"/>
      <c r="U17" s="30"/>
      <c r="V17" s="30"/>
      <c r="W17" s="30"/>
      <c r="X17" s="30"/>
      <c r="Y17" s="21" t="n">
        <v>300</v>
      </c>
      <c r="Z17" s="30"/>
      <c r="AA17" s="30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BA17" s="0" t="n">
        <f aca="false">BA16+1</f>
        <v>15</v>
      </c>
      <c r="BB17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7" s="0" t="n">
        <f aca="false">BA17</f>
        <v>15</v>
      </c>
      <c r="BD17" s="23" t="s">
        <v>47</v>
      </c>
      <c r="BE17" s="23" t="s">
        <v>48</v>
      </c>
      <c r="BF17" s="17" t="n">
        <v>42721</v>
      </c>
      <c r="BG17" s="24" t="str">
        <f aca="false">" - "&amp;A17&amp;" - "&amp;B17</f>
        <v>- Lorenzo - Niver infantil</v>
      </c>
      <c r="BH17" s="23" t="s">
        <v>48</v>
      </c>
      <c r="BI17" s="23" t="s">
        <v>47</v>
      </c>
      <c r="BJ17" s="23" t="s">
        <v>48</v>
      </c>
      <c r="BK17" s="17" t="n">
        <v>42721</v>
      </c>
      <c r="BL17" s="23" t="s">
        <v>48</v>
      </c>
      <c r="BM17" s="23" t="s">
        <v>47</v>
      </c>
      <c r="BN17" s="23" t="s">
        <v>48</v>
      </c>
      <c r="BO17" s="17" t="n">
        <v>42721</v>
      </c>
      <c r="BP17" s="23" t="s">
        <v>48</v>
      </c>
      <c r="BQ17" s="23" t="s">
        <v>47</v>
      </c>
      <c r="BR17" s="18" t="n">
        <v>1125</v>
      </c>
      <c r="BS17" s="23" t="s">
        <v>47</v>
      </c>
      <c r="BT17" s="0" t="n">
        <f aca="false">F17</f>
        <v>4</v>
      </c>
      <c r="BU17" s="23" t="str">
        <f aca="false">", null, null,"</f>
        <v>, null, null,</v>
      </c>
      <c r="BV17" s="23" t="str">
        <f aca="false">C17&amp;");"</f>
        <v>8);</v>
      </c>
      <c r="BX17" s="0" t="n">
        <f aca="false">BX16+1</f>
        <v>17</v>
      </c>
      <c r="BY17" s="23" t="str">
        <f aca="false">"insert into App_Pessoa_pessoa (id, nome, cd_sit, dt_cad) values ("&amp;BX17&amp;", '"&amp;A17&amp;"', 1, '2018-11-10');"</f>
        <v>insert into App_Pessoa_pessoa (id, nome, cd_sit, dt_cad) values (17, 'Lorenzo', 1, '2018-11-10');</v>
      </c>
      <c r="CB17" s="0" t="n">
        <f aca="false">CB16+1</f>
        <v>15</v>
      </c>
      <c r="CC17" s="23" t="str">
        <f aca="false">"insert into App_Pessoa_pessoa_pessoa_tipo (id, fk_pessoa_id_id, fk_pessoa_tipo_id_id) values ("&amp;CB17&amp;", "&amp;BX17&amp;", 1);"</f>
        <v>insert into App_Pessoa_pessoa_pessoa_tipo (id, fk_pessoa_id_id, fk_pessoa_tipo_id_id) values (15, 17, 1);</v>
      </c>
      <c r="CF17" s="0" t="n">
        <f aca="false">CF16+1</f>
        <v>15</v>
      </c>
      <c r="CG17" s="23" t="str">
        <f aca="false">"insert into Evento_Pessoa (id, fk_evento_id_id, fk_pessoa_pessoa_tipo_id_id) values ("&amp;CF17&amp;", "&amp;CF17&amp;", "&amp;CF17&amp;");"</f>
        <v>insert into Evento_Pessoa (id, fk_evento_id_id, fk_pessoa_pessoa_tipo_id_id) values (15, 15, 15);</v>
      </c>
    </row>
    <row r="18" customFormat="false" ht="13.8" hidden="false" customHeight="false" outlineLevel="0" collapsed="false">
      <c r="A18" s="14" t="s">
        <v>74</v>
      </c>
      <c r="B18" s="15" t="s">
        <v>50</v>
      </c>
      <c r="C18" s="16" t="n">
        <v>8</v>
      </c>
      <c r="D18" s="17" t="n">
        <v>42721</v>
      </c>
      <c r="E18" s="18" t="n">
        <v>600</v>
      </c>
      <c r="F18" s="27" t="n">
        <v>1</v>
      </c>
      <c r="G18" s="20" t="s">
        <v>45</v>
      </c>
      <c r="H18" s="15"/>
      <c r="I18" s="15" t="s">
        <v>75</v>
      </c>
      <c r="J18" s="15" t="n">
        <v>-250</v>
      </c>
      <c r="K18" s="15"/>
      <c r="L18" s="21" t="n">
        <v>300</v>
      </c>
      <c r="M18" s="15"/>
      <c r="N18" s="15"/>
      <c r="O18" s="15"/>
      <c r="P18" s="15"/>
      <c r="Q18" s="15"/>
      <c r="S18" s="15"/>
      <c r="T18" s="15"/>
      <c r="U18" s="15"/>
      <c r="V18" s="15"/>
      <c r="W18" s="15"/>
      <c r="X18" s="15"/>
      <c r="Z18" s="30"/>
      <c r="AA18" s="21" t="n">
        <v>300</v>
      </c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BA18" s="0" t="n">
        <f aca="false">BA17+1</f>
        <v>16</v>
      </c>
      <c r="BB18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8" s="0" t="n">
        <f aca="false">BA18</f>
        <v>16</v>
      </c>
      <c r="BD18" s="23" t="s">
        <v>47</v>
      </c>
      <c r="BE18" s="23" t="s">
        <v>48</v>
      </c>
      <c r="BF18" s="17" t="n">
        <v>42721</v>
      </c>
      <c r="BG18" s="24" t="str">
        <f aca="false">" - "&amp;A18&amp;" - "&amp;B18</f>
        <v>- Kauan e Pietro - Niver infantil</v>
      </c>
      <c r="BH18" s="23" t="s">
        <v>48</v>
      </c>
      <c r="BI18" s="23" t="s">
        <v>47</v>
      </c>
      <c r="BJ18" s="23" t="s">
        <v>48</v>
      </c>
      <c r="BK18" s="17" t="n">
        <v>42721</v>
      </c>
      <c r="BL18" s="23" t="s">
        <v>48</v>
      </c>
      <c r="BM18" s="23" t="s">
        <v>47</v>
      </c>
      <c r="BN18" s="23" t="s">
        <v>48</v>
      </c>
      <c r="BO18" s="17" t="n">
        <v>42721</v>
      </c>
      <c r="BP18" s="23" t="s">
        <v>48</v>
      </c>
      <c r="BQ18" s="23" t="s">
        <v>47</v>
      </c>
      <c r="BR18" s="18" t="n">
        <v>600</v>
      </c>
      <c r="BS18" s="23" t="s">
        <v>47</v>
      </c>
      <c r="BT18" s="0" t="n">
        <f aca="false">F18</f>
        <v>1</v>
      </c>
      <c r="BU18" s="23" t="str">
        <f aca="false">", null, null,"</f>
        <v>, null, null,</v>
      </c>
      <c r="BV18" s="23" t="str">
        <f aca="false">C18&amp;");"</f>
        <v>8);</v>
      </c>
      <c r="BX18" s="0" t="n">
        <f aca="false">BX17+1</f>
        <v>18</v>
      </c>
      <c r="BY18" s="23" t="str">
        <f aca="false">"insert into App_Pessoa_pessoa (id, nome, cd_sit, dt_cad) values ("&amp;BX18&amp;", '"&amp;A18&amp;"', 1, '2018-11-10');"</f>
        <v>insert into App_Pessoa_pessoa (id, nome, cd_sit, dt_cad) values (18, 'Kauan e Pietro', 1, '2018-11-10');</v>
      </c>
      <c r="CB18" s="0" t="n">
        <f aca="false">CB17+1</f>
        <v>16</v>
      </c>
      <c r="CC18" s="23" t="str">
        <f aca="false">"insert into App_Pessoa_pessoa_pessoa_tipo (id, fk_pessoa_id_id, fk_pessoa_tipo_id_id) values ("&amp;CB18&amp;", "&amp;BX18&amp;", 1);"</f>
        <v>insert into App_Pessoa_pessoa_pessoa_tipo (id, fk_pessoa_id_id, fk_pessoa_tipo_id_id) values (16, 18, 1);</v>
      </c>
      <c r="CF18" s="0" t="n">
        <f aca="false">CF17+1</f>
        <v>16</v>
      </c>
      <c r="CG18" s="23" t="str">
        <f aca="false">"insert into Evento_Pessoa (id, fk_evento_id_id, fk_pessoa_pessoa_tipo_id_id) values ("&amp;CF18&amp;", "&amp;CF18&amp;", "&amp;CF18&amp;");"</f>
        <v>insert into Evento_Pessoa (id, fk_evento_id_id, fk_pessoa_pessoa_tipo_id_id) values (16, 16, 16);</v>
      </c>
    </row>
    <row r="19" customFormat="false" ht="13.8" hidden="false" customHeight="false" outlineLevel="0" collapsed="false">
      <c r="A19" s="14" t="s">
        <v>76</v>
      </c>
      <c r="B19" s="15" t="s">
        <v>77</v>
      </c>
      <c r="C19" s="16" t="n">
        <v>10</v>
      </c>
      <c r="D19" s="17" t="n">
        <v>42760</v>
      </c>
      <c r="E19" s="18" t="n">
        <v>250</v>
      </c>
      <c r="F19" s="27" t="n">
        <v>1</v>
      </c>
      <c r="G19" s="20" t="s">
        <v>45</v>
      </c>
      <c r="H19" s="15"/>
      <c r="I19" s="15"/>
      <c r="J19" s="15"/>
      <c r="K19" s="15"/>
      <c r="L19" s="15"/>
      <c r="M19" s="15"/>
      <c r="N19" s="15"/>
      <c r="O19" s="15"/>
      <c r="P19" s="21" t="n">
        <v>250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BA19" s="0" t="n">
        <f aca="false">BA18+1</f>
        <v>17</v>
      </c>
      <c r="BB19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9" s="0" t="n">
        <f aca="false">BA19</f>
        <v>17</v>
      </c>
      <c r="BD19" s="23" t="s">
        <v>47</v>
      </c>
      <c r="BE19" s="23" t="s">
        <v>48</v>
      </c>
      <c r="BF19" s="17" t="n">
        <v>42760</v>
      </c>
      <c r="BG19" s="24" t="str">
        <f aca="false">" - "&amp;A19&amp;" - "&amp;B19</f>
        <v>- Meri - Gestante</v>
      </c>
      <c r="BH19" s="23" t="s">
        <v>48</v>
      </c>
      <c r="BI19" s="23" t="s">
        <v>47</v>
      </c>
      <c r="BJ19" s="23" t="s">
        <v>48</v>
      </c>
      <c r="BK19" s="17" t="n">
        <v>42760</v>
      </c>
      <c r="BL19" s="23" t="s">
        <v>48</v>
      </c>
      <c r="BM19" s="23" t="s">
        <v>47</v>
      </c>
      <c r="BN19" s="23" t="s">
        <v>48</v>
      </c>
      <c r="BO19" s="17" t="n">
        <v>42760</v>
      </c>
      <c r="BP19" s="23" t="s">
        <v>48</v>
      </c>
      <c r="BQ19" s="23" t="s">
        <v>47</v>
      </c>
      <c r="BR19" s="18" t="n">
        <v>250</v>
      </c>
      <c r="BS19" s="23" t="s">
        <v>47</v>
      </c>
      <c r="BT19" s="0" t="n">
        <f aca="false">F19</f>
        <v>1</v>
      </c>
      <c r="BU19" s="23" t="str">
        <f aca="false">", null, null,"</f>
        <v>, null, null,</v>
      </c>
      <c r="BV19" s="23" t="str">
        <f aca="false">C19&amp;");"</f>
        <v>10);</v>
      </c>
      <c r="BX19" s="0" t="n">
        <f aca="false">BX18+1</f>
        <v>19</v>
      </c>
      <c r="BY19" s="23" t="str">
        <f aca="false">"insert into App_Pessoa_pessoa (id, nome, cd_sit, dt_cad) values ("&amp;BX19&amp;", '"&amp;A19&amp;"', 1, '2018-11-10');"</f>
        <v>insert into App_Pessoa_pessoa (id, nome, cd_sit, dt_cad) values (19, 'Meri', 1, '2018-11-10');</v>
      </c>
      <c r="CB19" s="0" t="n">
        <f aca="false">CB18+1</f>
        <v>17</v>
      </c>
      <c r="CC19" s="23" t="str">
        <f aca="false">"insert into App_Pessoa_pessoa_pessoa_tipo (id, fk_pessoa_id_id, fk_pessoa_tipo_id_id) values ("&amp;CB19&amp;", "&amp;BX19&amp;", 1);"</f>
        <v>insert into App_Pessoa_pessoa_pessoa_tipo (id, fk_pessoa_id_id, fk_pessoa_tipo_id_id) values (17, 19, 1);</v>
      </c>
      <c r="CF19" s="0" t="n">
        <f aca="false">CF18+1</f>
        <v>17</v>
      </c>
      <c r="CG19" s="23" t="str">
        <f aca="false">"insert into Evento_Pessoa (id, fk_evento_id_id, fk_pessoa_pessoa_tipo_id_id) values ("&amp;CF19&amp;", "&amp;CF19&amp;", "&amp;CF19&amp;");"</f>
        <v>insert into Evento_Pessoa (id, fk_evento_id_id, fk_pessoa_pessoa_tipo_id_id) values (17, 17, 17);</v>
      </c>
    </row>
    <row r="20" customFormat="false" ht="13.8" hidden="false" customHeight="false" outlineLevel="0" collapsed="false">
      <c r="A20" s="14" t="s">
        <v>78</v>
      </c>
      <c r="B20" s="15" t="s">
        <v>71</v>
      </c>
      <c r="C20" s="16" t="n">
        <v>7</v>
      </c>
      <c r="D20" s="17" t="n">
        <v>42764</v>
      </c>
      <c r="E20" s="18" t="n">
        <v>300</v>
      </c>
      <c r="F20" s="19" t="n">
        <v>2</v>
      </c>
      <c r="G20" s="20" t="s">
        <v>45</v>
      </c>
      <c r="H20" s="15"/>
      <c r="I20" s="15"/>
      <c r="J20" s="15"/>
      <c r="K20" s="15"/>
      <c r="L20" s="15"/>
      <c r="M20" s="15"/>
      <c r="N20" s="15"/>
      <c r="O20" s="15"/>
      <c r="P20" s="15"/>
      <c r="Q20" s="21" t="n">
        <v>150</v>
      </c>
      <c r="R20" s="21" t="n">
        <v>150</v>
      </c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BA20" s="0" t="n">
        <f aca="false">BA19+1</f>
        <v>18</v>
      </c>
      <c r="BB20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20" s="0" t="n">
        <f aca="false">BA20</f>
        <v>18</v>
      </c>
      <c r="BD20" s="23" t="s">
        <v>47</v>
      </c>
      <c r="BE20" s="23" t="s">
        <v>48</v>
      </c>
      <c r="BF20" s="17" t="n">
        <v>42764</v>
      </c>
      <c r="BG20" s="24" t="str">
        <f aca="false">" - "&amp;A20&amp;" - "&amp;B20</f>
        <v>- Belisa - Ensaio</v>
      </c>
      <c r="BH20" s="23" t="s">
        <v>48</v>
      </c>
      <c r="BI20" s="23" t="s">
        <v>47</v>
      </c>
      <c r="BJ20" s="23" t="s">
        <v>48</v>
      </c>
      <c r="BK20" s="17" t="n">
        <v>42764</v>
      </c>
      <c r="BL20" s="23" t="s">
        <v>48</v>
      </c>
      <c r="BM20" s="23" t="s">
        <v>47</v>
      </c>
      <c r="BN20" s="23" t="s">
        <v>48</v>
      </c>
      <c r="BO20" s="17" t="n">
        <v>42764</v>
      </c>
      <c r="BP20" s="23" t="s">
        <v>48</v>
      </c>
      <c r="BQ20" s="23" t="s">
        <v>47</v>
      </c>
      <c r="BR20" s="18" t="n">
        <v>300</v>
      </c>
      <c r="BS20" s="23" t="s">
        <v>47</v>
      </c>
      <c r="BT20" s="0" t="n">
        <f aca="false">F20</f>
        <v>2</v>
      </c>
      <c r="BU20" s="23" t="str">
        <f aca="false">", null, null,"</f>
        <v>, null, null,</v>
      </c>
      <c r="BV20" s="23" t="str">
        <f aca="false">C20&amp;");"</f>
        <v>7);</v>
      </c>
      <c r="BX20" s="0" t="n">
        <f aca="false">BX19+1</f>
        <v>20</v>
      </c>
      <c r="BY20" s="23" t="str">
        <f aca="false">"insert into App_Pessoa_pessoa (id, nome, cd_sit, dt_cad) values ("&amp;BX20&amp;", '"&amp;A20&amp;"', 1, '2018-11-10');"</f>
        <v>insert into App_Pessoa_pessoa (id, nome, cd_sit, dt_cad) values (20, 'Belisa', 1, '2018-11-10');</v>
      </c>
      <c r="CB20" s="0" t="n">
        <f aca="false">CB19+1</f>
        <v>18</v>
      </c>
      <c r="CC20" s="23" t="str">
        <f aca="false">"insert into App_Pessoa_pessoa_pessoa_tipo (id, fk_pessoa_id_id, fk_pessoa_tipo_id_id) values ("&amp;CB20&amp;", "&amp;BX20&amp;", 1);"</f>
        <v>insert into App_Pessoa_pessoa_pessoa_tipo (id, fk_pessoa_id_id, fk_pessoa_tipo_id_id) values (18, 20, 1);</v>
      </c>
      <c r="CF20" s="0" t="n">
        <f aca="false">CF19+1</f>
        <v>18</v>
      </c>
      <c r="CG20" s="23" t="str">
        <f aca="false">"insert into Evento_Pessoa (id, fk_evento_id_id, fk_pessoa_pessoa_tipo_id_id) values ("&amp;CF20&amp;", "&amp;CF20&amp;", "&amp;CF20&amp;");"</f>
        <v>insert into Evento_Pessoa (id, fk_evento_id_id, fk_pessoa_pessoa_tipo_id_id) values (18, 18, 18);</v>
      </c>
    </row>
    <row r="21" customFormat="false" ht="13.8" hidden="false" customHeight="false" outlineLevel="0" collapsed="false">
      <c r="A21" s="14" t="s">
        <v>79</v>
      </c>
      <c r="B21" s="15" t="s">
        <v>80</v>
      </c>
      <c r="C21" s="16" t="n">
        <v>15</v>
      </c>
      <c r="D21" s="17" t="n">
        <v>42772</v>
      </c>
      <c r="E21" s="18" t="n">
        <v>280</v>
      </c>
      <c r="F21" s="27" t="n">
        <v>1</v>
      </c>
      <c r="G21" s="20" t="s">
        <v>45</v>
      </c>
      <c r="H21" s="15"/>
      <c r="I21" s="15"/>
      <c r="J21" s="15"/>
      <c r="K21" s="15"/>
      <c r="L21" s="15"/>
      <c r="M21" s="15"/>
      <c r="N21" s="15"/>
      <c r="O21" s="15"/>
      <c r="P21" s="15"/>
      <c r="Q21" s="21" t="n">
        <v>280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BA21" s="0" t="n">
        <f aca="false">BA20+1</f>
        <v>19</v>
      </c>
      <c r="BB21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21" s="0" t="n">
        <f aca="false">BA21</f>
        <v>19</v>
      </c>
      <c r="BD21" s="23" t="s">
        <v>47</v>
      </c>
      <c r="BE21" s="23" t="s">
        <v>48</v>
      </c>
      <c r="BF21" s="17" t="n">
        <v>42772</v>
      </c>
      <c r="BG21" s="24" t="str">
        <f aca="false">" - "&amp;A21&amp;" - "&amp;B21</f>
        <v>- Marina Lagatta - Publicidade</v>
      </c>
      <c r="BH21" s="23" t="s">
        <v>48</v>
      </c>
      <c r="BI21" s="23" t="s">
        <v>47</v>
      </c>
      <c r="BJ21" s="23" t="s">
        <v>48</v>
      </c>
      <c r="BK21" s="17" t="n">
        <v>42772</v>
      </c>
      <c r="BL21" s="23" t="s">
        <v>48</v>
      </c>
      <c r="BM21" s="23" t="s">
        <v>47</v>
      </c>
      <c r="BN21" s="23" t="s">
        <v>48</v>
      </c>
      <c r="BO21" s="17" t="n">
        <v>42772</v>
      </c>
      <c r="BP21" s="23" t="s">
        <v>48</v>
      </c>
      <c r="BQ21" s="23" t="s">
        <v>47</v>
      </c>
      <c r="BR21" s="18" t="n">
        <v>280</v>
      </c>
      <c r="BS21" s="23" t="s">
        <v>47</v>
      </c>
      <c r="BT21" s="0" t="n">
        <f aca="false">F21</f>
        <v>1</v>
      </c>
      <c r="BU21" s="23" t="str">
        <f aca="false">", null, null,"</f>
        <v>, null, null,</v>
      </c>
      <c r="BV21" s="23" t="str">
        <f aca="false">C21&amp;");"</f>
        <v>15);</v>
      </c>
      <c r="BX21" s="0" t="n">
        <f aca="false">BX20+1</f>
        <v>21</v>
      </c>
      <c r="BY21" s="23" t="str">
        <f aca="false">"insert into App_Pessoa_pessoa (id, nome, cd_sit, dt_cad) values ("&amp;BX21&amp;", '"&amp;A21&amp;"', 1, '2018-11-10');"</f>
        <v>insert into App_Pessoa_pessoa (id, nome, cd_sit, dt_cad) values (21, 'Marina Lagatta', 1, '2018-11-10');</v>
      </c>
      <c r="CB21" s="0" t="n">
        <f aca="false">CB20+1</f>
        <v>19</v>
      </c>
      <c r="CC21" s="23" t="str">
        <f aca="false">"insert into App_Pessoa_pessoa_pessoa_tipo (id, fk_pessoa_id_id, fk_pessoa_tipo_id_id) values ("&amp;CB21&amp;", "&amp;BX21&amp;", 1);"</f>
        <v>insert into App_Pessoa_pessoa_pessoa_tipo (id, fk_pessoa_id_id, fk_pessoa_tipo_id_id) values (19, 21, 1);</v>
      </c>
      <c r="CF21" s="0" t="n">
        <f aca="false">CF20+1</f>
        <v>19</v>
      </c>
      <c r="CG21" s="23" t="str">
        <f aca="false">"insert into Evento_Pessoa (id, fk_evento_id_id, fk_pessoa_pessoa_tipo_id_id) values ("&amp;CF21&amp;", "&amp;CF21&amp;", "&amp;CF21&amp;");"</f>
        <v>insert into Evento_Pessoa (id, fk_evento_id_id, fk_pessoa_pessoa_tipo_id_id) values (19, 19, 19);</v>
      </c>
    </row>
    <row r="22" customFormat="false" ht="13.8" hidden="false" customHeight="false" outlineLevel="0" collapsed="false">
      <c r="A22" s="14" t="s">
        <v>81</v>
      </c>
      <c r="B22" s="15" t="s">
        <v>69</v>
      </c>
      <c r="C22" s="16" t="n">
        <v>13</v>
      </c>
      <c r="D22" s="17" t="n">
        <v>42777</v>
      </c>
      <c r="E22" s="18" t="n">
        <v>2500</v>
      </c>
      <c r="F22" s="19" t="n">
        <v>1</v>
      </c>
      <c r="G22" s="20" t="s">
        <v>45</v>
      </c>
      <c r="H22" s="15"/>
      <c r="I22" s="15" t="s">
        <v>58</v>
      </c>
      <c r="J22" s="15" t="n">
        <v>-300</v>
      </c>
      <c r="K22" s="15"/>
      <c r="L22" s="21" t="n">
        <v>2500</v>
      </c>
      <c r="M22" s="15"/>
      <c r="N22" s="15"/>
      <c r="O22" s="15"/>
      <c r="P22" s="15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BA22" s="0" t="n">
        <f aca="false">BA21+1</f>
        <v>20</v>
      </c>
      <c r="BB22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22" s="0" t="n">
        <f aca="false">BA22</f>
        <v>20</v>
      </c>
      <c r="BD22" s="23" t="s">
        <v>47</v>
      </c>
      <c r="BE22" s="23" t="s">
        <v>48</v>
      </c>
      <c r="BF22" s="17" t="n">
        <v>42777</v>
      </c>
      <c r="BG22" s="24" t="str">
        <f aca="false">" - "&amp;A22&amp;" - "&amp;B22</f>
        <v>- Estella - 15 anos</v>
      </c>
      <c r="BH22" s="23" t="s">
        <v>48</v>
      </c>
      <c r="BI22" s="23" t="s">
        <v>47</v>
      </c>
      <c r="BJ22" s="23" t="s">
        <v>48</v>
      </c>
      <c r="BK22" s="17" t="n">
        <v>42777</v>
      </c>
      <c r="BL22" s="23" t="s">
        <v>48</v>
      </c>
      <c r="BM22" s="23" t="s">
        <v>47</v>
      </c>
      <c r="BN22" s="23" t="s">
        <v>48</v>
      </c>
      <c r="BO22" s="17" t="n">
        <v>42777</v>
      </c>
      <c r="BP22" s="23" t="s">
        <v>48</v>
      </c>
      <c r="BQ22" s="23" t="s">
        <v>47</v>
      </c>
      <c r="BR22" s="18" t="n">
        <v>2500</v>
      </c>
      <c r="BS22" s="23" t="s">
        <v>47</v>
      </c>
      <c r="BT22" s="0" t="n">
        <f aca="false">F22</f>
        <v>1</v>
      </c>
      <c r="BU22" s="23" t="str">
        <f aca="false">", null, null,"</f>
        <v>, null, null,</v>
      </c>
      <c r="BV22" s="23" t="str">
        <f aca="false">C22&amp;");"</f>
        <v>13);</v>
      </c>
      <c r="BX22" s="0" t="n">
        <f aca="false">BX21+1</f>
        <v>22</v>
      </c>
      <c r="BY22" s="23" t="str">
        <f aca="false">"insert into App_Pessoa_pessoa (id, nome, cd_sit, dt_cad) values ("&amp;BX22&amp;", '"&amp;A22&amp;"', 1, '2018-11-10');"</f>
        <v>insert into App_Pessoa_pessoa (id, nome, cd_sit, dt_cad) values (22, 'Estella', 1, '2018-11-10');</v>
      </c>
      <c r="CB22" s="0" t="n">
        <f aca="false">CB21+1</f>
        <v>20</v>
      </c>
      <c r="CC22" s="23" t="str">
        <f aca="false">"insert into App_Pessoa_pessoa_pessoa_tipo (id, fk_pessoa_id_id, fk_pessoa_tipo_id_id) values ("&amp;CB22&amp;", "&amp;BX22&amp;", 1);"</f>
        <v>insert into App_Pessoa_pessoa_pessoa_tipo (id, fk_pessoa_id_id, fk_pessoa_tipo_id_id) values (20, 22, 1);</v>
      </c>
      <c r="CF22" s="0" t="n">
        <f aca="false">CF21+1</f>
        <v>20</v>
      </c>
      <c r="CG22" s="23" t="str">
        <f aca="false">"insert into Evento_Pessoa (id, fk_evento_id_id, fk_pessoa_pessoa_tipo_id_id) values ("&amp;CF22&amp;", "&amp;CF22&amp;", "&amp;CF22&amp;");"</f>
        <v>insert into Evento_Pessoa (id, fk_evento_id_id, fk_pessoa_pessoa_tipo_id_id) values (20, 20, 20);</v>
      </c>
    </row>
    <row r="23" customFormat="false" ht="13.8" hidden="false" customHeight="false" outlineLevel="0" collapsed="false">
      <c r="A23" s="14" t="s">
        <v>82</v>
      </c>
      <c r="B23" s="15" t="s">
        <v>63</v>
      </c>
      <c r="C23" s="16" t="n">
        <v>14</v>
      </c>
      <c r="D23" s="17" t="n">
        <v>42778</v>
      </c>
      <c r="E23" s="18" t="n">
        <v>500</v>
      </c>
      <c r="F23" s="19" t="n">
        <v>0</v>
      </c>
      <c r="G23" s="20" t="s">
        <v>45</v>
      </c>
      <c r="H23" s="15"/>
      <c r="I23" s="15"/>
      <c r="J23" s="15"/>
      <c r="K23" s="15"/>
      <c r="L23" s="15"/>
      <c r="M23" s="15"/>
      <c r="N23" s="15"/>
      <c r="O23" s="15"/>
      <c r="P23" s="15"/>
      <c r="Q23" s="21" t="n">
        <v>500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BA23" s="0" t="n">
        <f aca="false">BA22+1</f>
        <v>21</v>
      </c>
      <c r="BB23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23" s="0" t="n">
        <f aca="false">BA23</f>
        <v>21</v>
      </c>
      <c r="BD23" s="23" t="s">
        <v>47</v>
      </c>
      <c r="BE23" s="23" t="s">
        <v>48</v>
      </c>
      <c r="BF23" s="17" t="n">
        <v>42778</v>
      </c>
      <c r="BG23" s="24" t="str">
        <f aca="false">" - "&amp;A23&amp;" - "&amp;B23</f>
        <v>- Gabriela - Parto</v>
      </c>
      <c r="BH23" s="23" t="s">
        <v>48</v>
      </c>
      <c r="BI23" s="23" t="s">
        <v>47</v>
      </c>
      <c r="BJ23" s="23" t="s">
        <v>48</v>
      </c>
      <c r="BK23" s="17" t="n">
        <v>42778</v>
      </c>
      <c r="BL23" s="23" t="s">
        <v>48</v>
      </c>
      <c r="BM23" s="23" t="s">
        <v>47</v>
      </c>
      <c r="BN23" s="23" t="s">
        <v>48</v>
      </c>
      <c r="BO23" s="17" t="n">
        <v>42778</v>
      </c>
      <c r="BP23" s="23" t="s">
        <v>48</v>
      </c>
      <c r="BQ23" s="23" t="s">
        <v>47</v>
      </c>
      <c r="BR23" s="18" t="n">
        <v>500</v>
      </c>
      <c r="BS23" s="23" t="s">
        <v>47</v>
      </c>
      <c r="BT23" s="0" t="n">
        <f aca="false">F23</f>
        <v>0</v>
      </c>
      <c r="BU23" s="23" t="str">
        <f aca="false">", null, null,"</f>
        <v>, null, null,</v>
      </c>
      <c r="BV23" s="23" t="str">
        <f aca="false">C23&amp;");"</f>
        <v>14);</v>
      </c>
      <c r="BX23" s="0" t="n">
        <f aca="false">BX22+1</f>
        <v>23</v>
      </c>
      <c r="BY23" s="23" t="str">
        <f aca="false">"insert into App_Pessoa_pessoa (id, nome, cd_sit, dt_cad) values ("&amp;BX23&amp;", '"&amp;A23&amp;"', 1, '2018-11-10');"</f>
        <v>insert into App_Pessoa_pessoa (id, nome, cd_sit, dt_cad) values (23, 'Gabriela', 1, '2018-11-10');</v>
      </c>
      <c r="CB23" s="0" t="n">
        <f aca="false">CB22+1</f>
        <v>21</v>
      </c>
      <c r="CC23" s="23" t="str">
        <f aca="false">"insert into App_Pessoa_pessoa_pessoa_tipo (id, fk_pessoa_id_id, fk_pessoa_tipo_id_id) values ("&amp;CB23&amp;", "&amp;BX23&amp;", 1);"</f>
        <v>insert into App_Pessoa_pessoa_pessoa_tipo (id, fk_pessoa_id_id, fk_pessoa_tipo_id_id) values (21, 23, 1);</v>
      </c>
      <c r="CF23" s="0" t="n">
        <f aca="false">CF22+1</f>
        <v>21</v>
      </c>
      <c r="CG23" s="23" t="str">
        <f aca="false">"insert into Evento_Pessoa (id, fk_evento_id_id, fk_pessoa_pessoa_tipo_id_id) values ("&amp;CF23&amp;", "&amp;CF23&amp;", "&amp;CF23&amp;");"</f>
        <v>insert into Evento_Pessoa (id, fk_evento_id_id, fk_pessoa_pessoa_tipo_id_id) values (21, 21, 21);</v>
      </c>
    </row>
    <row r="24" customFormat="false" ht="13.8" hidden="false" customHeight="false" outlineLevel="0" collapsed="false">
      <c r="A24" s="14" t="s">
        <v>83</v>
      </c>
      <c r="B24" s="15" t="s">
        <v>44</v>
      </c>
      <c r="C24" s="16" t="n">
        <v>2</v>
      </c>
      <c r="D24" s="17" t="n">
        <v>42784</v>
      </c>
      <c r="E24" s="18" t="n">
        <v>400</v>
      </c>
      <c r="F24" s="19" t="n">
        <v>2</v>
      </c>
      <c r="G24" s="20" t="s">
        <v>45</v>
      </c>
      <c r="H24" s="15"/>
      <c r="I24" s="15"/>
      <c r="J24" s="15"/>
      <c r="K24" s="15"/>
      <c r="L24" s="15"/>
      <c r="M24" s="15"/>
      <c r="N24" s="15"/>
      <c r="O24" s="15"/>
      <c r="P24" s="21" t="n">
        <v>150</v>
      </c>
      <c r="Q24" s="15"/>
      <c r="R24" s="21" t="n">
        <v>125</v>
      </c>
      <c r="S24" s="21" t="n">
        <v>125</v>
      </c>
      <c r="T24" s="30"/>
      <c r="U24" s="30"/>
      <c r="V24" s="30"/>
      <c r="W24" s="30"/>
      <c r="X24" s="30"/>
      <c r="Y24" s="30"/>
      <c r="Z24" s="30"/>
      <c r="AA24" s="30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BA24" s="0" t="n">
        <f aca="false">BA23+1</f>
        <v>22</v>
      </c>
      <c r="BB24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24" s="0" t="n">
        <f aca="false">BA24</f>
        <v>22</v>
      </c>
      <c r="BD24" s="23" t="s">
        <v>47</v>
      </c>
      <c r="BE24" s="23" t="s">
        <v>48</v>
      </c>
      <c r="BF24" s="17" t="n">
        <v>42784</v>
      </c>
      <c r="BG24" s="24" t="str">
        <f aca="false">" - "&amp;A24&amp;" - "&amp;B24</f>
        <v>- Vinicius e Patricia - Casamento</v>
      </c>
      <c r="BH24" s="23" t="s">
        <v>48</v>
      </c>
      <c r="BI24" s="23" t="s">
        <v>47</v>
      </c>
      <c r="BJ24" s="23" t="s">
        <v>48</v>
      </c>
      <c r="BK24" s="17" t="n">
        <v>42784</v>
      </c>
      <c r="BL24" s="23" t="s">
        <v>48</v>
      </c>
      <c r="BM24" s="23" t="s">
        <v>47</v>
      </c>
      <c r="BN24" s="23" t="s">
        <v>48</v>
      </c>
      <c r="BO24" s="17" t="n">
        <v>42784</v>
      </c>
      <c r="BP24" s="23" t="s">
        <v>48</v>
      </c>
      <c r="BQ24" s="23" t="s">
        <v>47</v>
      </c>
      <c r="BR24" s="18" t="n">
        <v>400</v>
      </c>
      <c r="BS24" s="23" t="s">
        <v>47</v>
      </c>
      <c r="BT24" s="0" t="n">
        <f aca="false">F24</f>
        <v>2</v>
      </c>
      <c r="BU24" s="23" t="str">
        <f aca="false">", null, null,"</f>
        <v>, null, null,</v>
      </c>
      <c r="BV24" s="23" t="str">
        <f aca="false">C24&amp;");"</f>
        <v>2);</v>
      </c>
      <c r="BX24" s="0" t="n">
        <f aca="false">BX23+1</f>
        <v>24</v>
      </c>
      <c r="BY24" s="23" t="str">
        <f aca="false">"insert into App_Pessoa_pessoa (id, nome, cd_sit, dt_cad) values ("&amp;BX24&amp;", '"&amp;A24&amp;"', 1, '2018-11-10');"</f>
        <v>insert into App_Pessoa_pessoa (id, nome, cd_sit, dt_cad) values (24, 'Vinicius e Patricia', 1, '2018-11-10');</v>
      </c>
      <c r="CB24" s="0" t="n">
        <f aca="false">CB23+1</f>
        <v>22</v>
      </c>
      <c r="CC24" s="23" t="str">
        <f aca="false">"insert into App_Pessoa_pessoa_pessoa_tipo (id, fk_pessoa_id_id, fk_pessoa_tipo_id_id) values ("&amp;CB24&amp;", "&amp;BX24&amp;", 1);"</f>
        <v>insert into App_Pessoa_pessoa_pessoa_tipo (id, fk_pessoa_id_id, fk_pessoa_tipo_id_id) values (22, 24, 1);</v>
      </c>
      <c r="CF24" s="0" t="n">
        <f aca="false">CF23+1</f>
        <v>22</v>
      </c>
      <c r="CG24" s="23" t="str">
        <f aca="false">"insert into Evento_Pessoa (id, fk_evento_id_id, fk_pessoa_pessoa_tipo_id_id) values ("&amp;CF24&amp;", "&amp;CF24&amp;", "&amp;CF24&amp;");"</f>
        <v>insert into Evento_Pessoa (id, fk_evento_id_id, fk_pessoa_pessoa_tipo_id_id) values (22, 22, 22);</v>
      </c>
    </row>
    <row r="25" customFormat="false" ht="13.8" hidden="false" customHeight="false" outlineLevel="0" collapsed="false">
      <c r="A25" s="14" t="s">
        <v>84</v>
      </c>
      <c r="B25" s="15" t="s">
        <v>77</v>
      </c>
      <c r="C25" s="16" t="n">
        <v>10</v>
      </c>
      <c r="D25" s="17" t="n">
        <v>42784</v>
      </c>
      <c r="E25" s="18" t="n">
        <v>600</v>
      </c>
      <c r="F25" s="19" t="n">
        <v>1</v>
      </c>
      <c r="G25" s="20" t="s">
        <v>45</v>
      </c>
      <c r="H25" s="15"/>
      <c r="I25" s="15"/>
      <c r="J25" s="15"/>
      <c r="K25" s="15"/>
      <c r="L25" s="15"/>
      <c r="M25" s="15"/>
      <c r="N25" s="15"/>
      <c r="O25" s="15"/>
      <c r="P25" s="15"/>
      <c r="Q25" s="21" t="n">
        <v>200</v>
      </c>
      <c r="R25" s="21" t="n">
        <v>400</v>
      </c>
      <c r="S25" s="30"/>
      <c r="T25" s="30"/>
      <c r="U25" s="30"/>
      <c r="V25" s="30"/>
      <c r="W25" s="30"/>
      <c r="X25" s="30"/>
      <c r="Y25" s="30"/>
      <c r="Z25" s="30"/>
      <c r="AA25" s="30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BA25" s="0" t="n">
        <f aca="false">BA24+1</f>
        <v>23</v>
      </c>
      <c r="BB25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25" s="0" t="n">
        <f aca="false">BA25</f>
        <v>23</v>
      </c>
      <c r="BD25" s="23" t="s">
        <v>47</v>
      </c>
      <c r="BE25" s="23" t="s">
        <v>48</v>
      </c>
      <c r="BF25" s="17" t="n">
        <v>42784</v>
      </c>
      <c r="BG25" s="24" t="str">
        <f aca="false">" - "&amp;A25&amp;" - "&amp;B25</f>
        <v>- Debora - Gestante</v>
      </c>
      <c r="BH25" s="23" t="s">
        <v>48</v>
      </c>
      <c r="BI25" s="23" t="s">
        <v>47</v>
      </c>
      <c r="BJ25" s="23" t="s">
        <v>48</v>
      </c>
      <c r="BK25" s="17" t="n">
        <v>42784</v>
      </c>
      <c r="BL25" s="23" t="s">
        <v>48</v>
      </c>
      <c r="BM25" s="23" t="s">
        <v>47</v>
      </c>
      <c r="BN25" s="23" t="s">
        <v>48</v>
      </c>
      <c r="BO25" s="17" t="n">
        <v>42784</v>
      </c>
      <c r="BP25" s="23" t="s">
        <v>48</v>
      </c>
      <c r="BQ25" s="23" t="s">
        <v>47</v>
      </c>
      <c r="BR25" s="18" t="n">
        <v>600</v>
      </c>
      <c r="BS25" s="23" t="s">
        <v>47</v>
      </c>
      <c r="BT25" s="0" t="n">
        <f aca="false">F25</f>
        <v>1</v>
      </c>
      <c r="BU25" s="23" t="str">
        <f aca="false">", null, null,"</f>
        <v>, null, null,</v>
      </c>
      <c r="BV25" s="23" t="str">
        <f aca="false">C25&amp;");"</f>
        <v>10);</v>
      </c>
      <c r="BX25" s="0" t="n">
        <f aca="false">BX24+1</f>
        <v>25</v>
      </c>
      <c r="BY25" s="23" t="str">
        <f aca="false">"insert into App_Pessoa_pessoa (id, nome, cd_sit, dt_cad) values ("&amp;BX25&amp;", '"&amp;A25&amp;"', 1, '2018-11-10');"</f>
        <v>insert into App_Pessoa_pessoa (id, nome, cd_sit, dt_cad) values (25, 'Debora', 1, '2018-11-10');</v>
      </c>
      <c r="CB25" s="0" t="n">
        <f aca="false">CB24+1</f>
        <v>23</v>
      </c>
      <c r="CC25" s="23" t="str">
        <f aca="false">"insert into App_Pessoa_pessoa_pessoa_tipo (id, fk_pessoa_id_id, fk_pessoa_tipo_id_id) values ("&amp;CB25&amp;", "&amp;BX25&amp;", 1);"</f>
        <v>insert into App_Pessoa_pessoa_pessoa_tipo (id, fk_pessoa_id_id, fk_pessoa_tipo_id_id) values (23, 25, 1);</v>
      </c>
      <c r="CF25" s="0" t="n">
        <f aca="false">CF24+1</f>
        <v>23</v>
      </c>
      <c r="CG25" s="23" t="str">
        <f aca="false">"insert into Evento_Pessoa (id, fk_evento_id_id, fk_pessoa_pessoa_tipo_id_id) values ("&amp;CF25&amp;", "&amp;CF25&amp;", "&amp;CF25&amp;");"</f>
        <v>insert into Evento_Pessoa (id, fk_evento_id_id, fk_pessoa_pessoa_tipo_id_id) values (23, 23, 23);</v>
      </c>
    </row>
    <row r="26" customFormat="false" ht="13.8" hidden="false" customHeight="false" outlineLevel="0" collapsed="false">
      <c r="A26" s="14" t="s">
        <v>85</v>
      </c>
      <c r="B26" s="15" t="s">
        <v>50</v>
      </c>
      <c r="C26" s="16" t="n">
        <v>8</v>
      </c>
      <c r="D26" s="17" t="n">
        <v>42784</v>
      </c>
      <c r="E26" s="18" t="n">
        <v>1500</v>
      </c>
      <c r="F26" s="19" t="n">
        <v>1</v>
      </c>
      <c r="G26" s="20" t="s">
        <v>45</v>
      </c>
      <c r="H26" s="15"/>
      <c r="I26" s="15"/>
      <c r="J26" s="15"/>
      <c r="K26" s="15"/>
      <c r="L26" s="15"/>
      <c r="M26" s="15"/>
      <c r="N26" s="15"/>
      <c r="O26" s="15"/>
      <c r="P26" s="21" t="n">
        <v>1500</v>
      </c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BA26" s="0" t="n">
        <f aca="false">BA25+1</f>
        <v>24</v>
      </c>
      <c r="BB26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26" s="0" t="n">
        <f aca="false">BA26</f>
        <v>24</v>
      </c>
      <c r="BD26" s="23" t="s">
        <v>47</v>
      </c>
      <c r="BE26" s="23" t="s">
        <v>48</v>
      </c>
      <c r="BF26" s="17" t="n">
        <v>42784</v>
      </c>
      <c r="BG26" s="24" t="str">
        <f aca="false">" - "&amp;A26&amp;" - "&amp;B26</f>
        <v>- Catarina - Niver infantil</v>
      </c>
      <c r="BH26" s="23" t="s">
        <v>48</v>
      </c>
      <c r="BI26" s="23" t="s">
        <v>47</v>
      </c>
      <c r="BJ26" s="23" t="s">
        <v>48</v>
      </c>
      <c r="BK26" s="17" t="n">
        <v>42784</v>
      </c>
      <c r="BL26" s="23" t="s">
        <v>48</v>
      </c>
      <c r="BM26" s="23" t="s">
        <v>47</v>
      </c>
      <c r="BN26" s="23" t="s">
        <v>48</v>
      </c>
      <c r="BO26" s="17" t="n">
        <v>42784</v>
      </c>
      <c r="BP26" s="23" t="s">
        <v>48</v>
      </c>
      <c r="BQ26" s="23" t="s">
        <v>47</v>
      </c>
      <c r="BR26" s="18" t="n">
        <v>1500</v>
      </c>
      <c r="BS26" s="23" t="s">
        <v>47</v>
      </c>
      <c r="BT26" s="0" t="n">
        <f aca="false">F26</f>
        <v>1</v>
      </c>
      <c r="BU26" s="23" t="str">
        <f aca="false">", null, null,"</f>
        <v>, null, null,</v>
      </c>
      <c r="BV26" s="23" t="str">
        <f aca="false">C26&amp;");"</f>
        <v>8);</v>
      </c>
      <c r="BX26" s="0" t="n">
        <f aca="false">BX25+1</f>
        <v>26</v>
      </c>
      <c r="BY26" s="23" t="str">
        <f aca="false">"insert into App_Pessoa_pessoa (id, nome, cd_sit, dt_cad) values ("&amp;BX26&amp;", '"&amp;A26&amp;"', 1, '2018-11-10');"</f>
        <v>insert into App_Pessoa_pessoa (id, nome, cd_sit, dt_cad) values (26, 'Catarina', 1, '2018-11-10');</v>
      </c>
      <c r="CB26" s="0" t="n">
        <f aca="false">CB25+1</f>
        <v>24</v>
      </c>
      <c r="CC26" s="23" t="str">
        <f aca="false">"insert into App_Pessoa_pessoa_pessoa_tipo (id, fk_pessoa_id_id, fk_pessoa_tipo_id_id) values ("&amp;CB26&amp;", "&amp;BX26&amp;", 1);"</f>
        <v>insert into App_Pessoa_pessoa_pessoa_tipo (id, fk_pessoa_id_id, fk_pessoa_tipo_id_id) values (24, 26, 1);</v>
      </c>
      <c r="CF26" s="0" t="n">
        <f aca="false">CF25+1</f>
        <v>24</v>
      </c>
      <c r="CG26" s="23" t="str">
        <f aca="false">"insert into Evento_Pessoa (id, fk_evento_id_id, fk_pessoa_pessoa_tipo_id_id) values ("&amp;CF26&amp;", "&amp;CF26&amp;", "&amp;CF26&amp;");"</f>
        <v>insert into Evento_Pessoa (id, fk_evento_id_id, fk_pessoa_pessoa_tipo_id_id) values (24, 24, 24);</v>
      </c>
    </row>
    <row r="27" customFormat="false" ht="13.8" hidden="false" customHeight="false" outlineLevel="0" collapsed="false">
      <c r="A27" s="14" t="s">
        <v>86</v>
      </c>
      <c r="B27" s="15" t="s">
        <v>71</v>
      </c>
      <c r="C27" s="16" t="n">
        <v>7</v>
      </c>
      <c r="D27" s="17" t="n">
        <v>42787</v>
      </c>
      <c r="E27" s="18" t="n">
        <v>500</v>
      </c>
      <c r="F27" s="27" t="n">
        <v>1</v>
      </c>
      <c r="G27" s="20" t="s">
        <v>45</v>
      </c>
      <c r="H27" s="15" t="s">
        <v>87</v>
      </c>
      <c r="I27" s="15"/>
      <c r="J27" s="15"/>
      <c r="K27" s="15"/>
      <c r="L27" s="15"/>
      <c r="M27" s="15"/>
      <c r="N27" s="15"/>
      <c r="O27" s="15"/>
      <c r="P27" s="30"/>
      <c r="Q27" s="21" t="n">
        <v>250</v>
      </c>
      <c r="R27" s="21" t="n">
        <v>250</v>
      </c>
      <c r="S27" s="30"/>
      <c r="T27" s="30"/>
      <c r="U27" s="30"/>
      <c r="V27" s="30"/>
      <c r="W27" s="30"/>
      <c r="X27" s="30"/>
      <c r="Y27" s="30"/>
      <c r="Z27" s="30"/>
      <c r="AA27" s="30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BA27" s="0" t="n">
        <f aca="false">BA26+1</f>
        <v>25</v>
      </c>
      <c r="BB27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27" s="0" t="n">
        <f aca="false">BA27</f>
        <v>25</v>
      </c>
      <c r="BD27" s="23" t="s">
        <v>47</v>
      </c>
      <c r="BE27" s="23" t="s">
        <v>48</v>
      </c>
      <c r="BF27" s="17" t="n">
        <v>42787</v>
      </c>
      <c r="BG27" s="24" t="str">
        <f aca="false">" - "&amp;A27&amp;" - "&amp;B27</f>
        <v>- Laura - Ensaio</v>
      </c>
      <c r="BH27" s="23" t="s">
        <v>48</v>
      </c>
      <c r="BI27" s="23" t="s">
        <v>47</v>
      </c>
      <c r="BJ27" s="23" t="s">
        <v>48</v>
      </c>
      <c r="BK27" s="17" t="n">
        <v>42787</v>
      </c>
      <c r="BL27" s="23" t="s">
        <v>48</v>
      </c>
      <c r="BM27" s="23" t="s">
        <v>47</v>
      </c>
      <c r="BN27" s="23" t="s">
        <v>48</v>
      </c>
      <c r="BO27" s="17" t="n">
        <v>42787</v>
      </c>
      <c r="BP27" s="23" t="s">
        <v>48</v>
      </c>
      <c r="BQ27" s="23" t="s">
        <v>47</v>
      </c>
      <c r="BR27" s="18" t="n">
        <v>500</v>
      </c>
      <c r="BS27" s="23" t="s">
        <v>47</v>
      </c>
      <c r="BT27" s="0" t="n">
        <f aca="false">F27</f>
        <v>1</v>
      </c>
      <c r="BU27" s="23" t="str">
        <f aca="false">", null, null,"</f>
        <v>, null, null,</v>
      </c>
      <c r="BV27" s="23" t="str">
        <f aca="false">C27&amp;");"</f>
        <v>7);</v>
      </c>
      <c r="BX27" s="0" t="n">
        <f aca="false">BX26+1</f>
        <v>27</v>
      </c>
      <c r="BY27" s="23" t="str">
        <f aca="false">"insert into App_Pessoa_pessoa (id, nome, cd_sit, dt_cad) values ("&amp;BX27&amp;", '"&amp;A27&amp;"', 1, '2018-11-10');"</f>
        <v>insert into App_Pessoa_pessoa (id, nome, cd_sit, dt_cad) values (27, 'Laura', 1, '2018-11-10');</v>
      </c>
      <c r="CB27" s="0" t="n">
        <f aca="false">CB26+1</f>
        <v>25</v>
      </c>
      <c r="CC27" s="23" t="str">
        <f aca="false">"insert into App_Pessoa_pessoa_pessoa_tipo (id, fk_pessoa_id_id, fk_pessoa_tipo_id_id) values ("&amp;CB27&amp;", "&amp;BX27&amp;", 1);"</f>
        <v>insert into App_Pessoa_pessoa_pessoa_tipo (id, fk_pessoa_id_id, fk_pessoa_tipo_id_id) values (25, 27, 1);</v>
      </c>
      <c r="CF27" s="0" t="n">
        <f aca="false">CF26+1</f>
        <v>25</v>
      </c>
      <c r="CG27" s="23" t="str">
        <f aca="false">"insert into Evento_Pessoa (id, fk_evento_id_id, fk_pessoa_pessoa_tipo_id_id) values ("&amp;CF27&amp;", "&amp;CF27&amp;", "&amp;CF27&amp;");"</f>
        <v>insert into Evento_Pessoa (id, fk_evento_id_id, fk_pessoa_pessoa_tipo_id_id) values (25, 25, 25);</v>
      </c>
    </row>
    <row r="28" customFormat="false" ht="13.8" hidden="false" customHeight="false" outlineLevel="0" collapsed="false">
      <c r="A28" s="14" t="s">
        <v>88</v>
      </c>
      <c r="B28" s="15" t="s">
        <v>71</v>
      </c>
      <c r="C28" s="16" t="n">
        <v>7</v>
      </c>
      <c r="D28" s="17" t="n">
        <v>42790</v>
      </c>
      <c r="E28" s="18" t="n">
        <v>250</v>
      </c>
      <c r="F28" s="27" t="n">
        <v>1</v>
      </c>
      <c r="G28" s="20" t="s">
        <v>45</v>
      </c>
      <c r="H28" s="15"/>
      <c r="I28" s="15"/>
      <c r="J28" s="15"/>
      <c r="K28" s="15"/>
      <c r="L28" s="15"/>
      <c r="M28" s="15"/>
      <c r="N28" s="15"/>
      <c r="O28" s="15"/>
      <c r="P28" s="30"/>
      <c r="Q28" s="21" t="n">
        <v>250</v>
      </c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BA28" s="0" t="n">
        <f aca="false">BA27+1</f>
        <v>26</v>
      </c>
      <c r="BB28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28" s="0" t="n">
        <f aca="false">BA28</f>
        <v>26</v>
      </c>
      <c r="BD28" s="23" t="s">
        <v>47</v>
      </c>
      <c r="BE28" s="23" t="s">
        <v>48</v>
      </c>
      <c r="BF28" s="17" t="n">
        <v>42790</v>
      </c>
      <c r="BG28" s="24" t="str">
        <f aca="false">" - "&amp;A28&amp;" - "&amp;B28</f>
        <v>- Ensaio Natália - Ensaio</v>
      </c>
      <c r="BH28" s="23" t="s">
        <v>48</v>
      </c>
      <c r="BI28" s="23" t="s">
        <v>47</v>
      </c>
      <c r="BJ28" s="23" t="s">
        <v>48</v>
      </c>
      <c r="BK28" s="17" t="n">
        <v>42790</v>
      </c>
      <c r="BL28" s="23" t="s">
        <v>48</v>
      </c>
      <c r="BM28" s="23" t="s">
        <v>47</v>
      </c>
      <c r="BN28" s="23" t="s">
        <v>48</v>
      </c>
      <c r="BO28" s="17" t="n">
        <v>42790</v>
      </c>
      <c r="BP28" s="23" t="s">
        <v>48</v>
      </c>
      <c r="BQ28" s="23" t="s">
        <v>47</v>
      </c>
      <c r="BR28" s="18" t="n">
        <v>250</v>
      </c>
      <c r="BS28" s="23" t="s">
        <v>47</v>
      </c>
      <c r="BT28" s="0" t="n">
        <f aca="false">F28</f>
        <v>1</v>
      </c>
      <c r="BU28" s="23" t="str">
        <f aca="false">", null, null,"</f>
        <v>, null, null,</v>
      </c>
      <c r="BV28" s="23" t="str">
        <f aca="false">C28&amp;");"</f>
        <v>7);</v>
      </c>
      <c r="BX28" s="0" t="n">
        <f aca="false">BX27+1</f>
        <v>28</v>
      </c>
      <c r="BY28" s="23" t="str">
        <f aca="false">"insert into App_Pessoa_pessoa (id, nome, cd_sit, dt_cad) values ("&amp;BX28&amp;", '"&amp;A28&amp;"', 1, '2018-11-10');"</f>
        <v>insert into App_Pessoa_pessoa (id, nome, cd_sit, dt_cad) values (28, 'Ensaio Natália', 1, '2018-11-10');</v>
      </c>
      <c r="CB28" s="0" t="n">
        <f aca="false">CB27+1</f>
        <v>26</v>
      </c>
      <c r="CC28" s="23" t="str">
        <f aca="false">"insert into App_Pessoa_pessoa_pessoa_tipo (id, fk_pessoa_id_id, fk_pessoa_tipo_id_id) values ("&amp;CB28&amp;", "&amp;BX28&amp;", 1);"</f>
        <v>insert into App_Pessoa_pessoa_pessoa_tipo (id, fk_pessoa_id_id, fk_pessoa_tipo_id_id) values (26, 28, 1);</v>
      </c>
      <c r="CF28" s="0" t="n">
        <f aca="false">CF27+1</f>
        <v>26</v>
      </c>
      <c r="CG28" s="23" t="str">
        <f aca="false">"insert into Evento_Pessoa (id, fk_evento_id_id, fk_pessoa_pessoa_tipo_id_id) values ("&amp;CF28&amp;", "&amp;CF28&amp;", "&amp;CF28&amp;");"</f>
        <v>insert into Evento_Pessoa (id, fk_evento_id_id, fk_pessoa_pessoa_tipo_id_id) values (26, 26, 26);</v>
      </c>
    </row>
    <row r="29" customFormat="false" ht="13.8" hidden="false" customHeight="false" outlineLevel="0" collapsed="false">
      <c r="A29" s="14" t="s">
        <v>89</v>
      </c>
      <c r="B29" s="15" t="s">
        <v>90</v>
      </c>
      <c r="C29" s="16" t="n">
        <v>11</v>
      </c>
      <c r="D29" s="17" t="n">
        <v>42793</v>
      </c>
      <c r="E29" s="18" t="n">
        <v>250</v>
      </c>
      <c r="F29" s="27" t="n">
        <v>1</v>
      </c>
      <c r="G29" s="20" t="s">
        <v>45</v>
      </c>
      <c r="H29" s="15"/>
      <c r="I29" s="15"/>
      <c r="J29" s="15"/>
      <c r="K29" s="15"/>
      <c r="L29" s="15"/>
      <c r="M29" s="15"/>
      <c r="N29" s="15"/>
      <c r="O29" s="15"/>
      <c r="P29" s="30"/>
      <c r="Q29" s="30"/>
      <c r="R29" s="21" t="n">
        <v>250</v>
      </c>
      <c r="S29" s="30"/>
      <c r="T29" s="30"/>
      <c r="U29" s="30"/>
      <c r="V29" s="30"/>
      <c r="W29" s="30"/>
      <c r="X29" s="30"/>
      <c r="Y29" s="30"/>
      <c r="Z29" s="30"/>
      <c r="AA29" s="30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BA29" s="0" t="n">
        <f aca="false">BA28+1</f>
        <v>27</v>
      </c>
      <c r="BB29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29" s="0" t="n">
        <f aca="false">BA29</f>
        <v>27</v>
      </c>
      <c r="BD29" s="23" t="s">
        <v>47</v>
      </c>
      <c r="BE29" s="23" t="s">
        <v>48</v>
      </c>
      <c r="BF29" s="17" t="n">
        <v>42793</v>
      </c>
      <c r="BG29" s="24" t="str">
        <f aca="false">" - "&amp;A29&amp;" - "&amp;B29</f>
        <v>- Heitor - Newborn</v>
      </c>
      <c r="BH29" s="23" t="s">
        <v>48</v>
      </c>
      <c r="BI29" s="23" t="s">
        <v>47</v>
      </c>
      <c r="BJ29" s="23" t="s">
        <v>48</v>
      </c>
      <c r="BK29" s="17" t="n">
        <v>42793</v>
      </c>
      <c r="BL29" s="23" t="s">
        <v>48</v>
      </c>
      <c r="BM29" s="23" t="s">
        <v>47</v>
      </c>
      <c r="BN29" s="23" t="s">
        <v>48</v>
      </c>
      <c r="BO29" s="17" t="n">
        <v>42793</v>
      </c>
      <c r="BP29" s="23" t="s">
        <v>48</v>
      </c>
      <c r="BQ29" s="23" t="s">
        <v>47</v>
      </c>
      <c r="BR29" s="18" t="n">
        <v>250</v>
      </c>
      <c r="BS29" s="23" t="s">
        <v>47</v>
      </c>
      <c r="BT29" s="0" t="n">
        <f aca="false">F29</f>
        <v>1</v>
      </c>
      <c r="BU29" s="23" t="str">
        <f aca="false">", null, null,"</f>
        <v>, null, null,</v>
      </c>
      <c r="BV29" s="23" t="str">
        <f aca="false">C29&amp;");"</f>
        <v>11);</v>
      </c>
      <c r="BX29" s="0" t="n">
        <f aca="false">BX28+1</f>
        <v>29</v>
      </c>
      <c r="BY29" s="23" t="str">
        <f aca="false">"insert into App_Pessoa_pessoa (id, nome, cd_sit, dt_cad) values ("&amp;BX29&amp;", '"&amp;A29&amp;"', 1, '2018-11-10');"</f>
        <v>insert into App_Pessoa_pessoa (id, nome, cd_sit, dt_cad) values (29, 'Heitor', 1, '2018-11-10');</v>
      </c>
      <c r="CB29" s="0" t="n">
        <f aca="false">CB28+1</f>
        <v>27</v>
      </c>
      <c r="CC29" s="23" t="str">
        <f aca="false">"insert into App_Pessoa_pessoa_pessoa_tipo (id, fk_pessoa_id_id, fk_pessoa_tipo_id_id) values ("&amp;CB29&amp;", "&amp;BX29&amp;", 1);"</f>
        <v>insert into App_Pessoa_pessoa_pessoa_tipo (id, fk_pessoa_id_id, fk_pessoa_tipo_id_id) values (27, 29, 1);</v>
      </c>
      <c r="CF29" s="0" t="n">
        <f aca="false">CF28+1</f>
        <v>27</v>
      </c>
      <c r="CG29" s="23" t="str">
        <f aca="false">"insert into Evento_Pessoa (id, fk_evento_id_id, fk_pessoa_pessoa_tipo_id_id) values ("&amp;CF29&amp;", "&amp;CF29&amp;", "&amp;CF29&amp;");"</f>
        <v>insert into Evento_Pessoa (id, fk_evento_id_id, fk_pessoa_pessoa_tipo_id_id) values (27, 27, 27);</v>
      </c>
    </row>
    <row r="30" customFormat="false" ht="13.8" hidden="false" customHeight="false" outlineLevel="0" collapsed="false">
      <c r="A30" s="14" t="s">
        <v>91</v>
      </c>
      <c r="B30" s="15" t="s">
        <v>71</v>
      </c>
      <c r="C30" s="16" t="n">
        <v>7</v>
      </c>
      <c r="D30" s="17" t="n">
        <v>42795</v>
      </c>
      <c r="E30" s="18" t="n">
        <v>250</v>
      </c>
      <c r="F30" s="27" t="n">
        <v>1</v>
      </c>
      <c r="G30" s="20" t="s">
        <v>45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S30" s="15"/>
      <c r="T30" s="15"/>
      <c r="U30" s="15"/>
      <c r="V30" s="15"/>
      <c r="W30" s="15"/>
      <c r="X30" s="15"/>
      <c r="Z30" s="21" t="n">
        <v>250</v>
      </c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BA30" s="0" t="n">
        <f aca="false">BA29+1</f>
        <v>28</v>
      </c>
      <c r="BB30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30" s="0" t="n">
        <f aca="false">BA30</f>
        <v>28</v>
      </c>
      <c r="BD30" s="23" t="s">
        <v>47</v>
      </c>
      <c r="BE30" s="23" t="s">
        <v>48</v>
      </c>
      <c r="BF30" s="17" t="n">
        <v>42795</v>
      </c>
      <c r="BG30" s="24" t="str">
        <f aca="false">" - "&amp;A30&amp;" - "&amp;B30</f>
        <v>- Itaiana – Daniele - Ensaio</v>
      </c>
      <c r="BH30" s="23" t="s">
        <v>48</v>
      </c>
      <c r="BI30" s="23" t="s">
        <v>47</v>
      </c>
      <c r="BJ30" s="23" t="s">
        <v>48</v>
      </c>
      <c r="BK30" s="17" t="n">
        <v>42795</v>
      </c>
      <c r="BL30" s="23" t="s">
        <v>48</v>
      </c>
      <c r="BM30" s="23" t="s">
        <v>47</v>
      </c>
      <c r="BN30" s="23" t="s">
        <v>48</v>
      </c>
      <c r="BO30" s="17" t="n">
        <v>42795</v>
      </c>
      <c r="BP30" s="23" t="s">
        <v>48</v>
      </c>
      <c r="BQ30" s="23" t="s">
        <v>47</v>
      </c>
      <c r="BR30" s="18" t="n">
        <v>250</v>
      </c>
      <c r="BS30" s="23" t="s">
        <v>47</v>
      </c>
      <c r="BT30" s="0" t="n">
        <f aca="false">F30</f>
        <v>1</v>
      </c>
      <c r="BU30" s="23" t="str">
        <f aca="false">", null, null,"</f>
        <v>, null, null,</v>
      </c>
      <c r="BV30" s="23" t="str">
        <f aca="false">C30&amp;");"</f>
        <v>7);</v>
      </c>
      <c r="BX30" s="0" t="n">
        <f aca="false">BX29+1</f>
        <v>30</v>
      </c>
      <c r="BY30" s="23" t="str">
        <f aca="false">"insert into App_Pessoa_pessoa (id, nome, cd_sit, dt_cad) values ("&amp;BX30&amp;", '"&amp;A30&amp;"', 1, '2018-11-10');"</f>
        <v>insert into App_Pessoa_pessoa (id, nome, cd_sit, dt_cad) values (30, 'Itaiana – Daniele', 1, '2018-11-10');</v>
      </c>
      <c r="CB30" s="0" t="n">
        <f aca="false">CB29+1</f>
        <v>28</v>
      </c>
      <c r="CC30" s="23" t="str">
        <f aca="false">"insert into App_Pessoa_pessoa_pessoa_tipo (id, fk_pessoa_id_id, fk_pessoa_tipo_id_id) values ("&amp;CB30&amp;", "&amp;BX30&amp;", 1);"</f>
        <v>insert into App_Pessoa_pessoa_pessoa_tipo (id, fk_pessoa_id_id, fk_pessoa_tipo_id_id) values (28, 30, 1);</v>
      </c>
      <c r="CF30" s="0" t="n">
        <f aca="false">CF29+1</f>
        <v>28</v>
      </c>
      <c r="CG30" s="23" t="str">
        <f aca="false">"insert into Evento_Pessoa (id, fk_evento_id_id, fk_pessoa_pessoa_tipo_id_id) values ("&amp;CF30&amp;", "&amp;CF30&amp;", "&amp;CF30&amp;");"</f>
        <v>insert into Evento_Pessoa (id, fk_evento_id_id, fk_pessoa_pessoa_tipo_id_id) values (28, 28, 28);</v>
      </c>
    </row>
    <row r="31" customFormat="false" ht="13.8" hidden="false" customHeight="false" outlineLevel="0" collapsed="false">
      <c r="A31" s="14" t="s">
        <v>92</v>
      </c>
      <c r="B31" s="15" t="s">
        <v>50</v>
      </c>
      <c r="C31" s="16" t="n">
        <v>8</v>
      </c>
      <c r="D31" s="17" t="n">
        <v>42798</v>
      </c>
      <c r="E31" s="18" t="n">
        <v>490</v>
      </c>
      <c r="F31" s="27" t="n">
        <v>1</v>
      </c>
      <c r="G31" s="20" t="s">
        <v>45</v>
      </c>
      <c r="H31" s="15"/>
      <c r="I31" s="15"/>
      <c r="J31" s="15"/>
      <c r="K31" s="15"/>
      <c r="L31" s="15"/>
      <c r="M31" s="15"/>
      <c r="N31" s="15"/>
      <c r="O31" s="15"/>
      <c r="P31" s="15"/>
      <c r="Q31" s="21" t="n">
        <v>490</v>
      </c>
      <c r="BA31" s="0" t="n">
        <f aca="false">BA30+1</f>
        <v>29</v>
      </c>
      <c r="BB31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31" s="0" t="n">
        <f aca="false">BA31</f>
        <v>29</v>
      </c>
      <c r="BD31" s="23" t="s">
        <v>47</v>
      </c>
      <c r="BE31" s="23" t="s">
        <v>48</v>
      </c>
      <c r="BF31" s="17" t="n">
        <v>42798</v>
      </c>
      <c r="BG31" s="24" t="str">
        <f aca="false">" - "&amp;A31&amp;" - "&amp;B31</f>
        <v>- Isadora - Niver infantil</v>
      </c>
      <c r="BH31" s="23" t="s">
        <v>48</v>
      </c>
      <c r="BI31" s="23" t="s">
        <v>47</v>
      </c>
      <c r="BJ31" s="23" t="s">
        <v>48</v>
      </c>
      <c r="BK31" s="17" t="n">
        <v>42798</v>
      </c>
      <c r="BL31" s="23" t="s">
        <v>48</v>
      </c>
      <c r="BM31" s="23" t="s">
        <v>47</v>
      </c>
      <c r="BN31" s="23" t="s">
        <v>48</v>
      </c>
      <c r="BO31" s="17" t="n">
        <v>42798</v>
      </c>
      <c r="BP31" s="23" t="s">
        <v>48</v>
      </c>
      <c r="BQ31" s="23" t="s">
        <v>47</v>
      </c>
      <c r="BR31" s="18" t="n">
        <v>490</v>
      </c>
      <c r="BS31" s="23" t="s">
        <v>47</v>
      </c>
      <c r="BT31" s="0" t="n">
        <f aca="false">F31</f>
        <v>1</v>
      </c>
      <c r="BU31" s="23" t="str">
        <f aca="false">", null, null,"</f>
        <v>, null, null,</v>
      </c>
      <c r="BV31" s="23" t="str">
        <f aca="false">C31&amp;");"</f>
        <v>8);</v>
      </c>
      <c r="BX31" s="0" t="n">
        <f aca="false">BX30+1</f>
        <v>31</v>
      </c>
      <c r="BY31" s="23" t="str">
        <f aca="false">"insert into App_Pessoa_pessoa (id, nome, cd_sit, dt_cad) values ("&amp;BX31&amp;", '"&amp;A31&amp;"', 1, '2018-11-10');"</f>
        <v>insert into App_Pessoa_pessoa (id, nome, cd_sit, dt_cad) values (31, 'Isadora', 1, '2018-11-10');</v>
      </c>
      <c r="CB31" s="0" t="n">
        <f aca="false">CB30+1</f>
        <v>29</v>
      </c>
      <c r="CC31" s="23" t="str">
        <f aca="false">"insert into App_Pessoa_pessoa_pessoa_tipo (id, fk_pessoa_id_id, fk_pessoa_tipo_id_id) values ("&amp;CB31&amp;", "&amp;BX31&amp;", 1);"</f>
        <v>insert into App_Pessoa_pessoa_pessoa_tipo (id, fk_pessoa_id_id, fk_pessoa_tipo_id_id) values (29, 31, 1);</v>
      </c>
      <c r="CF31" s="0" t="n">
        <f aca="false">CF30+1</f>
        <v>29</v>
      </c>
      <c r="CG31" s="23" t="str">
        <f aca="false">"insert into Evento_Pessoa (id, fk_evento_id_id, fk_pessoa_pessoa_tipo_id_id) values ("&amp;CF31&amp;", "&amp;CF31&amp;", "&amp;CF31&amp;");"</f>
        <v>insert into Evento_Pessoa (id, fk_evento_id_id, fk_pessoa_pessoa_tipo_id_id) values (29, 29, 29);</v>
      </c>
    </row>
    <row r="32" customFormat="false" ht="13.8" hidden="false" customHeight="false" outlineLevel="0" collapsed="false">
      <c r="A32" s="14" t="s">
        <v>93</v>
      </c>
      <c r="B32" s="15" t="s">
        <v>50</v>
      </c>
      <c r="C32" s="16" t="n">
        <v>8</v>
      </c>
      <c r="D32" s="17" t="n">
        <v>42799</v>
      </c>
      <c r="E32" s="18" t="n">
        <v>1750</v>
      </c>
      <c r="F32" s="19" t="n">
        <v>4</v>
      </c>
      <c r="G32" s="25" t="s">
        <v>51</v>
      </c>
      <c r="H32" s="15" t="s">
        <v>94</v>
      </c>
      <c r="I32" s="15"/>
      <c r="J32" s="15"/>
      <c r="K32" s="15"/>
      <c r="L32" s="15"/>
      <c r="M32" s="15"/>
      <c r="N32" s="15"/>
      <c r="O32" s="15"/>
      <c r="P32" s="21" t="n">
        <v>200</v>
      </c>
      <c r="Q32" s="15"/>
      <c r="R32" s="15"/>
      <c r="S32" s="21" t="n">
        <v>300</v>
      </c>
      <c r="T32" s="21" t="n">
        <v>300</v>
      </c>
      <c r="U32" s="15"/>
      <c r="V32" s="15"/>
      <c r="X32" s="15"/>
      <c r="Z32" s="15"/>
      <c r="AA32" s="26" t="n">
        <v>950</v>
      </c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BA32" s="0" t="n">
        <f aca="false">BA31+1</f>
        <v>30</v>
      </c>
      <c r="BB32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32" s="0" t="n">
        <f aca="false">BA32</f>
        <v>30</v>
      </c>
      <c r="BD32" s="23" t="s">
        <v>47</v>
      </c>
      <c r="BE32" s="23" t="s">
        <v>48</v>
      </c>
      <c r="BF32" s="17" t="n">
        <v>42799</v>
      </c>
      <c r="BG32" s="24" t="str">
        <f aca="false">" - "&amp;A32&amp;" - "&amp;B32</f>
        <v>- Alice e Bernado - Niver infantil</v>
      </c>
      <c r="BH32" s="23" t="s">
        <v>48</v>
      </c>
      <c r="BI32" s="23" t="s">
        <v>47</v>
      </c>
      <c r="BJ32" s="23" t="s">
        <v>48</v>
      </c>
      <c r="BK32" s="17" t="n">
        <v>42799</v>
      </c>
      <c r="BL32" s="23" t="s">
        <v>48</v>
      </c>
      <c r="BM32" s="23" t="s">
        <v>47</v>
      </c>
      <c r="BN32" s="23" t="s">
        <v>48</v>
      </c>
      <c r="BO32" s="17" t="n">
        <v>42799</v>
      </c>
      <c r="BP32" s="23" t="s">
        <v>48</v>
      </c>
      <c r="BQ32" s="23" t="s">
        <v>47</v>
      </c>
      <c r="BR32" s="18" t="n">
        <v>1750</v>
      </c>
      <c r="BS32" s="23" t="s">
        <v>47</v>
      </c>
      <c r="BT32" s="0" t="n">
        <f aca="false">F32</f>
        <v>4</v>
      </c>
      <c r="BU32" s="23" t="str">
        <f aca="false">", null, null,"</f>
        <v>, null, null,</v>
      </c>
      <c r="BV32" s="23" t="str">
        <f aca="false">C32&amp;");"</f>
        <v>8);</v>
      </c>
      <c r="BX32" s="0" t="n">
        <f aca="false">BX31+1</f>
        <v>32</v>
      </c>
      <c r="BY32" s="23" t="str">
        <f aca="false">"insert into App_Pessoa_pessoa (id, nome, cd_sit, dt_cad) values ("&amp;BX32&amp;", '"&amp;A32&amp;"', 1, '2018-11-10');"</f>
        <v>insert into App_Pessoa_pessoa (id, nome, cd_sit, dt_cad) values (32, 'Alice e Bernado', 1, '2018-11-10');</v>
      </c>
      <c r="CB32" s="0" t="n">
        <f aca="false">CB31+1</f>
        <v>30</v>
      </c>
      <c r="CC32" s="23" t="str">
        <f aca="false">"insert into App_Pessoa_pessoa_pessoa_tipo (id, fk_pessoa_id_id, fk_pessoa_tipo_id_id) values ("&amp;CB32&amp;", "&amp;BX32&amp;", 1);"</f>
        <v>insert into App_Pessoa_pessoa_pessoa_tipo (id, fk_pessoa_id_id, fk_pessoa_tipo_id_id) values (30, 32, 1);</v>
      </c>
      <c r="CF32" s="0" t="n">
        <f aca="false">CF31+1</f>
        <v>30</v>
      </c>
      <c r="CG32" s="23" t="str">
        <f aca="false">"insert into Evento_Pessoa (id, fk_evento_id_id, fk_pessoa_pessoa_tipo_id_id) values ("&amp;CF32&amp;", "&amp;CF32&amp;", "&amp;CF32&amp;");"</f>
        <v>insert into Evento_Pessoa (id, fk_evento_id_id, fk_pessoa_pessoa_tipo_id_id) values (30, 30, 30);</v>
      </c>
    </row>
    <row r="33" customFormat="false" ht="13.8" hidden="false" customHeight="false" outlineLevel="0" collapsed="false">
      <c r="A33" s="14" t="s">
        <v>95</v>
      </c>
      <c r="B33" s="15" t="s">
        <v>44</v>
      </c>
      <c r="C33" s="16" t="n">
        <v>2</v>
      </c>
      <c r="D33" s="17" t="n">
        <v>42805</v>
      </c>
      <c r="E33" s="18" t="n">
        <v>3700</v>
      </c>
      <c r="F33" s="19" t="n">
        <v>1</v>
      </c>
      <c r="G33" s="20" t="s">
        <v>45</v>
      </c>
      <c r="H33" s="15"/>
      <c r="I33" s="15"/>
      <c r="J33" s="15"/>
      <c r="K33" s="15"/>
      <c r="L33" s="21" t="n">
        <v>3700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BA33" s="0" t="n">
        <f aca="false">BA32+1</f>
        <v>31</v>
      </c>
      <c r="BB33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33" s="0" t="n">
        <f aca="false">BA33</f>
        <v>31</v>
      </c>
      <c r="BD33" s="23" t="s">
        <v>47</v>
      </c>
      <c r="BE33" s="23" t="s">
        <v>48</v>
      </c>
      <c r="BF33" s="17" t="n">
        <v>42805</v>
      </c>
      <c r="BG33" s="24" t="str">
        <f aca="false">" - "&amp;A33&amp;" - "&amp;B33</f>
        <v>- Isabela - Casamento</v>
      </c>
      <c r="BH33" s="23" t="s">
        <v>48</v>
      </c>
      <c r="BI33" s="23" t="s">
        <v>47</v>
      </c>
      <c r="BJ33" s="23" t="s">
        <v>48</v>
      </c>
      <c r="BK33" s="17" t="n">
        <v>42805</v>
      </c>
      <c r="BL33" s="23" t="s">
        <v>48</v>
      </c>
      <c r="BM33" s="23" t="s">
        <v>47</v>
      </c>
      <c r="BN33" s="23" t="s">
        <v>48</v>
      </c>
      <c r="BO33" s="17" t="n">
        <v>42805</v>
      </c>
      <c r="BP33" s="23" t="s">
        <v>48</v>
      </c>
      <c r="BQ33" s="23" t="s">
        <v>47</v>
      </c>
      <c r="BR33" s="18" t="n">
        <v>3700</v>
      </c>
      <c r="BS33" s="23" t="s">
        <v>47</v>
      </c>
      <c r="BT33" s="0" t="n">
        <f aca="false">F33</f>
        <v>1</v>
      </c>
      <c r="BU33" s="23" t="str">
        <f aca="false">", null, null,"</f>
        <v>, null, null,</v>
      </c>
      <c r="BV33" s="23" t="str">
        <f aca="false">C33&amp;");"</f>
        <v>2);</v>
      </c>
      <c r="BX33" s="0" t="n">
        <f aca="false">BX32+1</f>
        <v>33</v>
      </c>
      <c r="BY33" s="23" t="str">
        <f aca="false">"insert into App_Pessoa_pessoa (id, nome, cd_sit, dt_cad) values ("&amp;BX33&amp;", '"&amp;A33&amp;"', 1, '2018-11-10');"</f>
        <v>insert into App_Pessoa_pessoa (id, nome, cd_sit, dt_cad) values (33, 'Isabela', 1, '2018-11-10');</v>
      </c>
      <c r="CB33" s="0" t="n">
        <f aca="false">CB32+1</f>
        <v>31</v>
      </c>
      <c r="CC33" s="23" t="str">
        <f aca="false">"insert into App_Pessoa_pessoa_pessoa_tipo (id, fk_pessoa_id_id, fk_pessoa_tipo_id_id) values ("&amp;CB33&amp;", "&amp;BX33&amp;", 1);"</f>
        <v>insert into App_Pessoa_pessoa_pessoa_tipo (id, fk_pessoa_id_id, fk_pessoa_tipo_id_id) values (31, 33, 1);</v>
      </c>
      <c r="CF33" s="0" t="n">
        <f aca="false">CF32+1</f>
        <v>31</v>
      </c>
      <c r="CG33" s="23" t="str">
        <f aca="false">"insert into Evento_Pessoa (id, fk_evento_id_id, fk_pessoa_pessoa_tipo_id_id) values ("&amp;CF33&amp;", "&amp;CF33&amp;", "&amp;CF33&amp;");"</f>
        <v>insert into Evento_Pessoa (id, fk_evento_id_id, fk_pessoa_pessoa_tipo_id_id) values (31, 31, 31);</v>
      </c>
    </row>
    <row r="34" customFormat="false" ht="13.8" hidden="false" customHeight="false" outlineLevel="0" collapsed="false">
      <c r="A34" s="14" t="s">
        <v>96</v>
      </c>
      <c r="B34" s="15" t="s">
        <v>77</v>
      </c>
      <c r="C34" s="16" t="n">
        <v>10</v>
      </c>
      <c r="D34" s="17" t="n">
        <v>42806</v>
      </c>
      <c r="E34" s="18" t="n">
        <v>640</v>
      </c>
      <c r="F34" s="19" t="n">
        <v>4</v>
      </c>
      <c r="G34" s="25" t="s">
        <v>51</v>
      </c>
      <c r="H34" s="15"/>
      <c r="I34" s="15"/>
      <c r="J34" s="15"/>
      <c r="K34" s="15"/>
      <c r="L34" s="15"/>
      <c r="M34" s="15"/>
      <c r="N34" s="15"/>
      <c r="O34" s="15"/>
      <c r="P34" s="21" t="n">
        <v>160</v>
      </c>
      <c r="Q34" s="15"/>
      <c r="R34" s="21" t="n">
        <v>160</v>
      </c>
      <c r="S34" s="21" t="n">
        <v>160</v>
      </c>
      <c r="T34" s="15"/>
      <c r="U34" s="15"/>
      <c r="V34" s="15"/>
      <c r="Y34" s="15"/>
      <c r="AA34" s="15"/>
      <c r="AB34" s="15"/>
      <c r="AC34" s="15"/>
      <c r="AD34" s="15"/>
      <c r="AE34" s="15"/>
      <c r="AF34" s="15"/>
      <c r="AG34" s="15"/>
      <c r="AH34" s="15"/>
      <c r="AI34" s="15"/>
      <c r="AK34" s="26" t="n">
        <v>160</v>
      </c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BA34" s="0" t="n">
        <f aca="false">BA33+1</f>
        <v>32</v>
      </c>
      <c r="BB34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34" s="0" t="n">
        <f aca="false">BA34</f>
        <v>32</v>
      </c>
      <c r="BD34" s="23" t="s">
        <v>47</v>
      </c>
      <c r="BE34" s="23" t="s">
        <v>48</v>
      </c>
      <c r="BF34" s="17" t="n">
        <v>42806</v>
      </c>
      <c r="BG34" s="24" t="str">
        <f aca="false">" - "&amp;A34&amp;" - "&amp;B34</f>
        <v>- Amanda - Gestante</v>
      </c>
      <c r="BH34" s="23" t="s">
        <v>48</v>
      </c>
      <c r="BI34" s="23" t="s">
        <v>47</v>
      </c>
      <c r="BJ34" s="23" t="s">
        <v>48</v>
      </c>
      <c r="BK34" s="17" t="n">
        <v>42806</v>
      </c>
      <c r="BL34" s="23" t="s">
        <v>48</v>
      </c>
      <c r="BM34" s="23" t="s">
        <v>47</v>
      </c>
      <c r="BN34" s="23" t="s">
        <v>48</v>
      </c>
      <c r="BO34" s="17" t="n">
        <v>42806</v>
      </c>
      <c r="BP34" s="23" t="s">
        <v>48</v>
      </c>
      <c r="BQ34" s="23" t="s">
        <v>47</v>
      </c>
      <c r="BR34" s="18" t="n">
        <v>640</v>
      </c>
      <c r="BS34" s="23" t="s">
        <v>47</v>
      </c>
      <c r="BT34" s="0" t="n">
        <f aca="false">F34</f>
        <v>4</v>
      </c>
      <c r="BU34" s="23" t="str">
        <f aca="false">", null, null,"</f>
        <v>, null, null,</v>
      </c>
      <c r="BV34" s="23" t="str">
        <f aca="false">C34&amp;");"</f>
        <v>10);</v>
      </c>
      <c r="BX34" s="0" t="n">
        <f aca="false">BX33+1</f>
        <v>34</v>
      </c>
      <c r="BY34" s="23" t="str">
        <f aca="false">"insert into App_Pessoa_pessoa (id, nome, cd_sit, dt_cad) values ("&amp;BX34&amp;", '"&amp;A34&amp;"', 1, '2018-11-10');"</f>
        <v>insert into App_Pessoa_pessoa (id, nome, cd_sit, dt_cad) values (34, 'Amanda', 1, '2018-11-10');</v>
      </c>
      <c r="CB34" s="0" t="n">
        <f aca="false">CB33+1</f>
        <v>32</v>
      </c>
      <c r="CC34" s="23" t="str">
        <f aca="false">"insert into App_Pessoa_pessoa_pessoa_tipo (id, fk_pessoa_id_id, fk_pessoa_tipo_id_id) values ("&amp;CB34&amp;", "&amp;BX34&amp;", 1);"</f>
        <v>insert into App_Pessoa_pessoa_pessoa_tipo (id, fk_pessoa_id_id, fk_pessoa_tipo_id_id) values (32, 34, 1);</v>
      </c>
      <c r="CF34" s="0" t="n">
        <f aca="false">CF33+1</f>
        <v>32</v>
      </c>
      <c r="CG34" s="23" t="str">
        <f aca="false">"insert into Evento_Pessoa (id, fk_evento_id_id, fk_pessoa_pessoa_tipo_id_id) values ("&amp;CF34&amp;", "&amp;CF34&amp;", "&amp;CF34&amp;");"</f>
        <v>insert into Evento_Pessoa (id, fk_evento_id_id, fk_pessoa_pessoa_tipo_id_id) values (32, 32, 32);</v>
      </c>
    </row>
    <row r="35" customFormat="false" ht="13.8" hidden="false" customHeight="false" outlineLevel="0" collapsed="false">
      <c r="A35" s="14" t="s">
        <v>97</v>
      </c>
      <c r="B35" s="15" t="s">
        <v>77</v>
      </c>
      <c r="C35" s="16" t="n">
        <v>10</v>
      </c>
      <c r="D35" s="17" t="n">
        <v>42812</v>
      </c>
      <c r="E35" s="18" t="n">
        <v>250</v>
      </c>
      <c r="F35" s="27" t="n">
        <v>1</v>
      </c>
      <c r="G35" s="20" t="s">
        <v>45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BA35" s="0" t="n">
        <f aca="false">BA34+1</f>
        <v>33</v>
      </c>
      <c r="BB35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35" s="0" t="n">
        <f aca="false">BA35</f>
        <v>33</v>
      </c>
      <c r="BD35" s="23" t="s">
        <v>47</v>
      </c>
      <c r="BE35" s="23" t="s">
        <v>48</v>
      </c>
      <c r="BF35" s="17" t="n">
        <v>42812</v>
      </c>
      <c r="BG35" s="24" t="str">
        <f aca="false">" - "&amp;A35&amp;" - "&amp;B35</f>
        <v>- Itaiana – Flavia - Gestante</v>
      </c>
      <c r="BH35" s="23" t="s">
        <v>48</v>
      </c>
      <c r="BI35" s="23" t="s">
        <v>47</v>
      </c>
      <c r="BJ35" s="23" t="s">
        <v>48</v>
      </c>
      <c r="BK35" s="17" t="n">
        <v>42812</v>
      </c>
      <c r="BL35" s="23" t="s">
        <v>48</v>
      </c>
      <c r="BM35" s="23" t="s">
        <v>47</v>
      </c>
      <c r="BN35" s="23" t="s">
        <v>48</v>
      </c>
      <c r="BO35" s="17" t="n">
        <v>42812</v>
      </c>
      <c r="BP35" s="23" t="s">
        <v>48</v>
      </c>
      <c r="BQ35" s="23" t="s">
        <v>47</v>
      </c>
      <c r="BR35" s="18" t="n">
        <v>250</v>
      </c>
      <c r="BS35" s="23" t="s">
        <v>47</v>
      </c>
      <c r="BT35" s="0" t="n">
        <f aca="false">F35</f>
        <v>1</v>
      </c>
      <c r="BU35" s="23" t="str">
        <f aca="false">", null, null,"</f>
        <v>, null, null,</v>
      </c>
      <c r="BV35" s="23" t="str">
        <f aca="false">C35&amp;");"</f>
        <v>10);</v>
      </c>
      <c r="BX35" s="0" t="n">
        <f aca="false">BX34+1</f>
        <v>35</v>
      </c>
      <c r="BY35" s="23" t="str">
        <f aca="false">"insert into App_Pessoa_pessoa (id, nome, cd_sit, dt_cad) values ("&amp;BX35&amp;", '"&amp;A35&amp;"', 1, '2018-11-10');"</f>
        <v>insert into App_Pessoa_pessoa (id, nome, cd_sit, dt_cad) values (35, 'Itaiana – Flavia', 1, '2018-11-10');</v>
      </c>
      <c r="CB35" s="0" t="n">
        <f aca="false">CB34+1</f>
        <v>33</v>
      </c>
      <c r="CC35" s="23" t="str">
        <f aca="false">"insert into App_Pessoa_pessoa_pessoa_tipo (id, fk_pessoa_id_id, fk_pessoa_tipo_id_id) values ("&amp;CB35&amp;", "&amp;BX35&amp;", 1);"</f>
        <v>insert into App_Pessoa_pessoa_pessoa_tipo (id, fk_pessoa_id_id, fk_pessoa_tipo_id_id) values (33, 35, 1);</v>
      </c>
      <c r="CF35" s="0" t="n">
        <f aca="false">CF34+1</f>
        <v>33</v>
      </c>
      <c r="CG35" s="23" t="str">
        <f aca="false">"insert into Evento_Pessoa (id, fk_evento_id_id, fk_pessoa_pessoa_tipo_id_id) values ("&amp;CF35&amp;", "&amp;CF35&amp;", "&amp;CF35&amp;");"</f>
        <v>insert into Evento_Pessoa (id, fk_evento_id_id, fk_pessoa_pessoa_tipo_id_id) values (33, 33, 33);</v>
      </c>
    </row>
    <row r="36" customFormat="false" ht="13.8" hidden="false" customHeight="false" outlineLevel="0" collapsed="false">
      <c r="A36" s="14" t="s">
        <v>98</v>
      </c>
      <c r="B36" s="15" t="s">
        <v>80</v>
      </c>
      <c r="C36" s="16" t="n">
        <v>15</v>
      </c>
      <c r="D36" s="17" t="n">
        <v>42822</v>
      </c>
      <c r="E36" s="18" t="n">
        <v>350</v>
      </c>
      <c r="F36" s="27" t="n">
        <v>1</v>
      </c>
      <c r="G36" s="20" t="s">
        <v>45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21" t="n">
        <v>350</v>
      </c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BA36" s="0" t="n">
        <f aca="false">BA35+1</f>
        <v>34</v>
      </c>
      <c r="BB36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36" s="0" t="n">
        <f aca="false">BA36</f>
        <v>34</v>
      </c>
      <c r="BD36" s="23" t="s">
        <v>47</v>
      </c>
      <c r="BE36" s="23" t="s">
        <v>48</v>
      </c>
      <c r="BF36" s="17" t="n">
        <v>42822</v>
      </c>
      <c r="BG36" s="24" t="str">
        <f aca="false">" - "&amp;A36&amp;" - "&amp;B36</f>
        <v>- So Blusinhas - Publicidade</v>
      </c>
      <c r="BH36" s="23" t="s">
        <v>48</v>
      </c>
      <c r="BI36" s="23" t="s">
        <v>47</v>
      </c>
      <c r="BJ36" s="23" t="s">
        <v>48</v>
      </c>
      <c r="BK36" s="17" t="n">
        <v>42822</v>
      </c>
      <c r="BL36" s="23" t="s">
        <v>48</v>
      </c>
      <c r="BM36" s="23" t="s">
        <v>47</v>
      </c>
      <c r="BN36" s="23" t="s">
        <v>48</v>
      </c>
      <c r="BO36" s="17" t="n">
        <v>42822</v>
      </c>
      <c r="BP36" s="23" t="s">
        <v>48</v>
      </c>
      <c r="BQ36" s="23" t="s">
        <v>47</v>
      </c>
      <c r="BR36" s="18" t="n">
        <v>350</v>
      </c>
      <c r="BS36" s="23" t="s">
        <v>47</v>
      </c>
      <c r="BT36" s="0" t="n">
        <f aca="false">F36</f>
        <v>1</v>
      </c>
      <c r="BU36" s="23" t="str">
        <f aca="false">", null, null,"</f>
        <v>, null, null,</v>
      </c>
      <c r="BV36" s="23" t="str">
        <f aca="false">C36&amp;");"</f>
        <v>15);</v>
      </c>
      <c r="BX36" s="0" t="n">
        <f aca="false">BX35+1</f>
        <v>36</v>
      </c>
      <c r="BY36" s="23" t="str">
        <f aca="false">"insert into App_Pessoa_pessoa (id, nome, cd_sit, dt_cad) values ("&amp;BX36&amp;", '"&amp;A36&amp;"', 1, '2018-11-10');"</f>
        <v>insert into App_Pessoa_pessoa (id, nome, cd_sit, dt_cad) values (36, 'So Blusinhas', 1, '2018-11-10');</v>
      </c>
      <c r="CB36" s="0" t="n">
        <f aca="false">CB35+1</f>
        <v>34</v>
      </c>
      <c r="CC36" s="23" t="str">
        <f aca="false">"insert into App_Pessoa_pessoa_pessoa_tipo (id, fk_pessoa_id_id, fk_pessoa_tipo_id_id) values ("&amp;CB36&amp;", "&amp;BX36&amp;", 1);"</f>
        <v>insert into App_Pessoa_pessoa_pessoa_tipo (id, fk_pessoa_id_id, fk_pessoa_tipo_id_id) values (34, 36, 1);</v>
      </c>
      <c r="CF36" s="0" t="n">
        <f aca="false">CF35+1</f>
        <v>34</v>
      </c>
      <c r="CG36" s="23" t="str">
        <f aca="false">"insert into Evento_Pessoa (id, fk_evento_id_id, fk_pessoa_pessoa_tipo_id_id) values ("&amp;CF36&amp;", "&amp;CF36&amp;", "&amp;CF36&amp;");"</f>
        <v>insert into Evento_Pessoa (id, fk_evento_id_id, fk_pessoa_pessoa_tipo_id_id) values (34, 34, 34);</v>
      </c>
    </row>
    <row r="37" customFormat="false" ht="13.8" hidden="false" customHeight="false" outlineLevel="0" collapsed="false">
      <c r="A37" s="14" t="s">
        <v>99</v>
      </c>
      <c r="B37" s="15" t="s">
        <v>50</v>
      </c>
      <c r="C37" s="16" t="n">
        <v>8</v>
      </c>
      <c r="D37" s="17" t="n">
        <v>42826</v>
      </c>
      <c r="E37" s="18" t="n">
        <v>400</v>
      </c>
      <c r="F37" s="27" t="n">
        <v>1</v>
      </c>
      <c r="G37" s="20" t="s">
        <v>45</v>
      </c>
      <c r="S37" s="21" t="n">
        <v>400</v>
      </c>
      <c r="BA37" s="0" t="n">
        <f aca="false">BA36+1</f>
        <v>35</v>
      </c>
      <c r="BB37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37" s="0" t="n">
        <f aca="false">BA37</f>
        <v>35</v>
      </c>
      <c r="BD37" s="23" t="s">
        <v>47</v>
      </c>
      <c r="BE37" s="23" t="s">
        <v>48</v>
      </c>
      <c r="BF37" s="17" t="n">
        <v>42826</v>
      </c>
      <c r="BG37" s="24" t="str">
        <f aca="false">" - "&amp;A37&amp;" - "&amp;B37</f>
        <v>- Bibi - Niver infantil</v>
      </c>
      <c r="BH37" s="23" t="s">
        <v>48</v>
      </c>
      <c r="BI37" s="23" t="s">
        <v>47</v>
      </c>
      <c r="BJ37" s="23" t="s">
        <v>48</v>
      </c>
      <c r="BK37" s="17" t="n">
        <v>42826</v>
      </c>
      <c r="BL37" s="23" t="s">
        <v>48</v>
      </c>
      <c r="BM37" s="23" t="s">
        <v>47</v>
      </c>
      <c r="BN37" s="23" t="s">
        <v>48</v>
      </c>
      <c r="BO37" s="17" t="n">
        <v>42826</v>
      </c>
      <c r="BP37" s="23" t="s">
        <v>48</v>
      </c>
      <c r="BQ37" s="23" t="s">
        <v>47</v>
      </c>
      <c r="BR37" s="18" t="n">
        <v>400</v>
      </c>
      <c r="BS37" s="23" t="s">
        <v>47</v>
      </c>
      <c r="BT37" s="0" t="n">
        <f aca="false">F37</f>
        <v>1</v>
      </c>
      <c r="BU37" s="23" t="str">
        <f aca="false">", null, null,"</f>
        <v>, null, null,</v>
      </c>
      <c r="BV37" s="23" t="str">
        <f aca="false">C37&amp;");"</f>
        <v>8);</v>
      </c>
      <c r="BX37" s="0" t="n">
        <f aca="false">BX36+1</f>
        <v>37</v>
      </c>
      <c r="BY37" s="23" t="str">
        <f aca="false">"insert into App_Pessoa_pessoa (id, nome, cd_sit, dt_cad) values ("&amp;BX37&amp;", '"&amp;A37&amp;"', 1, '2018-11-10');"</f>
        <v>insert into App_Pessoa_pessoa (id, nome, cd_sit, dt_cad) values (37, 'Bibi', 1, '2018-11-10');</v>
      </c>
      <c r="CB37" s="0" t="n">
        <f aca="false">CB36+1</f>
        <v>35</v>
      </c>
      <c r="CC37" s="23" t="str">
        <f aca="false">"insert into App_Pessoa_pessoa_pessoa_tipo (id, fk_pessoa_id_id, fk_pessoa_tipo_id_id) values ("&amp;CB37&amp;", "&amp;BX37&amp;", 1);"</f>
        <v>insert into App_Pessoa_pessoa_pessoa_tipo (id, fk_pessoa_id_id, fk_pessoa_tipo_id_id) values (35, 37, 1);</v>
      </c>
      <c r="CF37" s="0" t="n">
        <f aca="false">CF36+1</f>
        <v>35</v>
      </c>
      <c r="CG37" s="23" t="str">
        <f aca="false">"insert into Evento_Pessoa (id, fk_evento_id_id, fk_pessoa_pessoa_tipo_id_id) values ("&amp;CF37&amp;", "&amp;CF37&amp;", "&amp;CF37&amp;");"</f>
        <v>insert into Evento_Pessoa (id, fk_evento_id_id, fk_pessoa_pessoa_tipo_id_id) values (35, 35, 35);</v>
      </c>
    </row>
    <row r="38" customFormat="false" ht="13.8" hidden="false" customHeight="false" outlineLevel="0" collapsed="false">
      <c r="A38" s="14" t="s">
        <v>100</v>
      </c>
      <c r="B38" s="15" t="s">
        <v>77</v>
      </c>
      <c r="C38" s="16" t="n">
        <v>10</v>
      </c>
      <c r="D38" s="17" t="n">
        <v>42827</v>
      </c>
      <c r="E38" s="18" t="n">
        <v>500</v>
      </c>
      <c r="F38" s="27" t="n">
        <v>1</v>
      </c>
      <c r="G38" s="20" t="s">
        <v>45</v>
      </c>
      <c r="S38" s="21" t="n">
        <v>300</v>
      </c>
      <c r="U38" s="21" t="n">
        <v>200</v>
      </c>
      <c r="BA38" s="0" t="n">
        <f aca="false">BA37+1</f>
        <v>36</v>
      </c>
      <c r="BB38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38" s="0" t="n">
        <f aca="false">BA38</f>
        <v>36</v>
      </c>
      <c r="BD38" s="23" t="s">
        <v>47</v>
      </c>
      <c r="BE38" s="23" t="s">
        <v>48</v>
      </c>
      <c r="BF38" s="17" t="n">
        <v>42827</v>
      </c>
      <c r="BG38" s="24" t="str">
        <f aca="false">" - "&amp;A38&amp;" - "&amp;B38</f>
        <v>- Camila Rocha - Gestante</v>
      </c>
      <c r="BH38" s="23" t="s">
        <v>48</v>
      </c>
      <c r="BI38" s="23" t="s">
        <v>47</v>
      </c>
      <c r="BJ38" s="23" t="s">
        <v>48</v>
      </c>
      <c r="BK38" s="17" t="n">
        <v>42827</v>
      </c>
      <c r="BL38" s="23" t="s">
        <v>48</v>
      </c>
      <c r="BM38" s="23" t="s">
        <v>47</v>
      </c>
      <c r="BN38" s="23" t="s">
        <v>48</v>
      </c>
      <c r="BO38" s="17" t="n">
        <v>42827</v>
      </c>
      <c r="BP38" s="23" t="s">
        <v>48</v>
      </c>
      <c r="BQ38" s="23" t="s">
        <v>47</v>
      </c>
      <c r="BR38" s="18" t="n">
        <v>500</v>
      </c>
      <c r="BS38" s="23" t="s">
        <v>47</v>
      </c>
      <c r="BT38" s="0" t="n">
        <f aca="false">F38</f>
        <v>1</v>
      </c>
      <c r="BU38" s="23" t="str">
        <f aca="false">", null, null,"</f>
        <v>, null, null,</v>
      </c>
      <c r="BV38" s="23" t="str">
        <f aca="false">C38&amp;");"</f>
        <v>10);</v>
      </c>
      <c r="BX38" s="0" t="n">
        <f aca="false">BX37+1</f>
        <v>38</v>
      </c>
      <c r="BY38" s="23" t="str">
        <f aca="false">"insert into App_Pessoa_pessoa (id, nome, cd_sit, dt_cad) values ("&amp;BX38&amp;", '"&amp;A38&amp;"', 1, '2018-11-10');"</f>
        <v>insert into App_Pessoa_pessoa (id, nome, cd_sit, dt_cad) values (38, 'Camila Rocha', 1, '2018-11-10');</v>
      </c>
      <c r="CB38" s="0" t="n">
        <f aca="false">CB37+1</f>
        <v>36</v>
      </c>
      <c r="CC38" s="23" t="str">
        <f aca="false">"insert into App_Pessoa_pessoa_pessoa_tipo (id, fk_pessoa_id_id, fk_pessoa_tipo_id_id) values ("&amp;CB38&amp;", "&amp;BX38&amp;", 1);"</f>
        <v>insert into App_Pessoa_pessoa_pessoa_tipo (id, fk_pessoa_id_id, fk_pessoa_tipo_id_id) values (36, 38, 1);</v>
      </c>
      <c r="CF38" s="0" t="n">
        <f aca="false">CF37+1</f>
        <v>36</v>
      </c>
      <c r="CG38" s="23" t="str">
        <f aca="false">"insert into Evento_Pessoa (id, fk_evento_id_id, fk_pessoa_pessoa_tipo_id_id) values ("&amp;CF38&amp;", "&amp;CF38&amp;", "&amp;CF38&amp;");"</f>
        <v>insert into Evento_Pessoa (id, fk_evento_id_id, fk_pessoa_pessoa_tipo_id_id) values (36, 36, 36);</v>
      </c>
    </row>
    <row r="39" customFormat="false" ht="13.8" hidden="false" customHeight="false" outlineLevel="0" collapsed="false">
      <c r="A39" s="14" t="s">
        <v>101</v>
      </c>
      <c r="B39" s="15" t="s">
        <v>102</v>
      </c>
      <c r="C39" s="16" t="n">
        <v>12</v>
      </c>
      <c r="D39" s="17" t="n">
        <v>42829</v>
      </c>
      <c r="E39" s="18" t="n">
        <v>300</v>
      </c>
      <c r="F39" s="27" t="n">
        <v>1</v>
      </c>
      <c r="G39" s="20" t="s">
        <v>45</v>
      </c>
      <c r="S39" s="21" t="n">
        <v>150</v>
      </c>
      <c r="T39" s="21" t="n">
        <v>150</v>
      </c>
      <c r="BA39" s="0" t="n">
        <f aca="false">BA38+1</f>
        <v>37</v>
      </c>
      <c r="BB39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39" s="0" t="n">
        <f aca="false">BA39</f>
        <v>37</v>
      </c>
      <c r="BD39" s="23" t="s">
        <v>47</v>
      </c>
      <c r="BE39" s="23" t="s">
        <v>48</v>
      </c>
      <c r="BF39" s="17" t="n">
        <v>42829</v>
      </c>
      <c r="BG39" s="24" t="str">
        <f aca="false">" - "&amp;A39&amp;" - "&amp;B39</f>
        <v>- Bruno e Kaique - Ensaio Infantil</v>
      </c>
      <c r="BH39" s="23" t="s">
        <v>48</v>
      </c>
      <c r="BI39" s="23" t="s">
        <v>47</v>
      </c>
      <c r="BJ39" s="23" t="s">
        <v>48</v>
      </c>
      <c r="BK39" s="17" t="n">
        <v>42829</v>
      </c>
      <c r="BL39" s="23" t="s">
        <v>48</v>
      </c>
      <c r="BM39" s="23" t="s">
        <v>47</v>
      </c>
      <c r="BN39" s="23" t="s">
        <v>48</v>
      </c>
      <c r="BO39" s="17" t="n">
        <v>42829</v>
      </c>
      <c r="BP39" s="23" t="s">
        <v>48</v>
      </c>
      <c r="BQ39" s="23" t="s">
        <v>47</v>
      </c>
      <c r="BR39" s="18" t="n">
        <v>300</v>
      </c>
      <c r="BS39" s="23" t="s">
        <v>47</v>
      </c>
      <c r="BT39" s="0" t="n">
        <f aca="false">F39</f>
        <v>1</v>
      </c>
      <c r="BU39" s="23" t="str">
        <f aca="false">", null, null,"</f>
        <v>, null, null,</v>
      </c>
      <c r="BV39" s="23" t="str">
        <f aca="false">C39&amp;");"</f>
        <v>12);</v>
      </c>
      <c r="BX39" s="0" t="n">
        <f aca="false">BX38+1</f>
        <v>39</v>
      </c>
      <c r="BY39" s="23" t="str">
        <f aca="false">"insert into App_Pessoa_pessoa (id, nome, cd_sit, dt_cad) values ("&amp;BX39&amp;", '"&amp;A39&amp;"', 1, '2018-11-10');"</f>
        <v>insert into App_Pessoa_pessoa (id, nome, cd_sit, dt_cad) values (39, 'Bruno e Kaique', 1, '2018-11-10');</v>
      </c>
      <c r="CB39" s="0" t="n">
        <f aca="false">CB38+1</f>
        <v>37</v>
      </c>
      <c r="CC39" s="23" t="str">
        <f aca="false">"insert into App_Pessoa_pessoa_pessoa_tipo (id, fk_pessoa_id_id, fk_pessoa_tipo_id_id) values ("&amp;CB39&amp;", "&amp;BX39&amp;", 1);"</f>
        <v>insert into App_Pessoa_pessoa_pessoa_tipo (id, fk_pessoa_id_id, fk_pessoa_tipo_id_id) values (37, 39, 1);</v>
      </c>
      <c r="CF39" s="0" t="n">
        <f aca="false">CF38+1</f>
        <v>37</v>
      </c>
      <c r="CG39" s="23" t="str">
        <f aca="false">"insert into Evento_Pessoa (id, fk_evento_id_id, fk_pessoa_pessoa_tipo_id_id) values ("&amp;CF39&amp;", "&amp;CF39&amp;", "&amp;CF39&amp;");"</f>
        <v>insert into Evento_Pessoa (id, fk_evento_id_id, fk_pessoa_pessoa_tipo_id_id) values (37, 37, 37);</v>
      </c>
    </row>
    <row r="40" customFormat="false" ht="13.8" hidden="false" customHeight="false" outlineLevel="0" collapsed="false">
      <c r="A40" s="14" t="s">
        <v>103</v>
      </c>
      <c r="B40" s="15" t="s">
        <v>50</v>
      </c>
      <c r="C40" s="16" t="n">
        <v>8</v>
      </c>
      <c r="D40" s="17" t="n">
        <v>42833</v>
      </c>
      <c r="E40" s="18" t="n">
        <v>500</v>
      </c>
      <c r="F40" s="27" t="n">
        <v>1</v>
      </c>
      <c r="G40" s="20" t="s">
        <v>45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21" t="n">
        <v>500</v>
      </c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BA40" s="0" t="n">
        <f aca="false">BA39+1</f>
        <v>38</v>
      </c>
      <c r="BB40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40" s="0" t="n">
        <f aca="false">BA40</f>
        <v>38</v>
      </c>
      <c r="BD40" s="23" t="s">
        <v>47</v>
      </c>
      <c r="BE40" s="23" t="s">
        <v>48</v>
      </c>
      <c r="BF40" s="17" t="n">
        <v>42833</v>
      </c>
      <c r="BG40" s="24" t="str">
        <f aca="false">" - "&amp;A40&amp;" - "&amp;B40</f>
        <v>- Helena - Niver infantil</v>
      </c>
      <c r="BH40" s="23" t="s">
        <v>48</v>
      </c>
      <c r="BI40" s="23" t="s">
        <v>47</v>
      </c>
      <c r="BJ40" s="23" t="s">
        <v>48</v>
      </c>
      <c r="BK40" s="17" t="n">
        <v>42833</v>
      </c>
      <c r="BL40" s="23" t="s">
        <v>48</v>
      </c>
      <c r="BM40" s="23" t="s">
        <v>47</v>
      </c>
      <c r="BN40" s="23" t="s">
        <v>48</v>
      </c>
      <c r="BO40" s="17" t="n">
        <v>42833</v>
      </c>
      <c r="BP40" s="23" t="s">
        <v>48</v>
      </c>
      <c r="BQ40" s="23" t="s">
        <v>47</v>
      </c>
      <c r="BR40" s="18" t="n">
        <v>500</v>
      </c>
      <c r="BS40" s="23" t="s">
        <v>47</v>
      </c>
      <c r="BT40" s="0" t="n">
        <f aca="false">F40</f>
        <v>1</v>
      </c>
      <c r="BU40" s="23" t="str">
        <f aca="false">", null, null,"</f>
        <v>, null, null,</v>
      </c>
      <c r="BV40" s="23" t="str">
        <f aca="false">C40&amp;");"</f>
        <v>8);</v>
      </c>
      <c r="BX40" s="0" t="n">
        <f aca="false">BX39+1</f>
        <v>40</v>
      </c>
      <c r="BY40" s="23" t="str">
        <f aca="false">"insert into App_Pessoa_pessoa (id, nome, cd_sit, dt_cad) values ("&amp;BX40&amp;", '"&amp;A40&amp;"', 1, '2018-11-10');"</f>
        <v>insert into App_Pessoa_pessoa (id, nome, cd_sit, dt_cad) values (40, 'Helena', 1, '2018-11-10');</v>
      </c>
      <c r="CB40" s="0" t="n">
        <f aca="false">CB39+1</f>
        <v>38</v>
      </c>
      <c r="CC40" s="23" t="str">
        <f aca="false">"insert into App_Pessoa_pessoa_pessoa_tipo (id, fk_pessoa_id_id, fk_pessoa_tipo_id_id) values ("&amp;CB40&amp;", "&amp;BX40&amp;", 1);"</f>
        <v>insert into App_Pessoa_pessoa_pessoa_tipo (id, fk_pessoa_id_id, fk_pessoa_tipo_id_id) values (38, 40, 1);</v>
      </c>
      <c r="CF40" s="0" t="n">
        <f aca="false">CF39+1</f>
        <v>38</v>
      </c>
      <c r="CG40" s="23" t="str">
        <f aca="false">"insert into Evento_Pessoa (id, fk_evento_id_id, fk_pessoa_pessoa_tipo_id_id) values ("&amp;CF40&amp;", "&amp;CF40&amp;", "&amp;CF40&amp;");"</f>
        <v>insert into Evento_Pessoa (id, fk_evento_id_id, fk_pessoa_pessoa_tipo_id_id) values (38, 38, 38);</v>
      </c>
    </row>
    <row r="41" customFormat="false" ht="13.8" hidden="false" customHeight="false" outlineLevel="0" collapsed="false">
      <c r="A41" s="14" t="s">
        <v>104</v>
      </c>
      <c r="B41" s="15" t="s">
        <v>77</v>
      </c>
      <c r="C41" s="16" t="n">
        <v>10</v>
      </c>
      <c r="D41" s="17" t="n">
        <v>42834</v>
      </c>
      <c r="E41" s="18" t="n">
        <v>300</v>
      </c>
      <c r="F41" s="27" t="n">
        <v>1</v>
      </c>
      <c r="G41" s="20" t="s">
        <v>45</v>
      </c>
      <c r="S41" s="21" t="n">
        <v>300</v>
      </c>
      <c r="BA41" s="0" t="n">
        <f aca="false">BA40+1</f>
        <v>39</v>
      </c>
      <c r="BB41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41" s="0" t="n">
        <f aca="false">BA41</f>
        <v>39</v>
      </c>
      <c r="BD41" s="23" t="s">
        <v>47</v>
      </c>
      <c r="BE41" s="23" t="s">
        <v>48</v>
      </c>
      <c r="BF41" s="17" t="n">
        <v>42834</v>
      </c>
      <c r="BG41" s="24" t="str">
        <f aca="false">" - "&amp;A41&amp;" - "&amp;B41</f>
        <v>- Agnes - Gestante</v>
      </c>
      <c r="BH41" s="23" t="s">
        <v>48</v>
      </c>
      <c r="BI41" s="23" t="s">
        <v>47</v>
      </c>
      <c r="BJ41" s="23" t="s">
        <v>48</v>
      </c>
      <c r="BK41" s="17" t="n">
        <v>42834</v>
      </c>
      <c r="BL41" s="23" t="s">
        <v>48</v>
      </c>
      <c r="BM41" s="23" t="s">
        <v>47</v>
      </c>
      <c r="BN41" s="23" t="s">
        <v>48</v>
      </c>
      <c r="BO41" s="17" t="n">
        <v>42834</v>
      </c>
      <c r="BP41" s="23" t="s">
        <v>48</v>
      </c>
      <c r="BQ41" s="23" t="s">
        <v>47</v>
      </c>
      <c r="BR41" s="18" t="n">
        <v>300</v>
      </c>
      <c r="BS41" s="23" t="s">
        <v>47</v>
      </c>
      <c r="BT41" s="0" t="n">
        <f aca="false">F41</f>
        <v>1</v>
      </c>
      <c r="BU41" s="23" t="str">
        <f aca="false">", null, null,"</f>
        <v>, null, null,</v>
      </c>
      <c r="BV41" s="23" t="str">
        <f aca="false">C41&amp;");"</f>
        <v>10);</v>
      </c>
      <c r="BX41" s="0" t="n">
        <f aca="false">BX40+1</f>
        <v>41</v>
      </c>
      <c r="BY41" s="23" t="str">
        <f aca="false">"insert into App_Pessoa_pessoa (id, nome, cd_sit, dt_cad) values ("&amp;BX41&amp;", '"&amp;A41&amp;"', 1, '2018-11-10');"</f>
        <v>insert into App_Pessoa_pessoa (id, nome, cd_sit, dt_cad) values (41, 'Agnes', 1, '2018-11-10');</v>
      </c>
      <c r="CB41" s="0" t="n">
        <f aca="false">CB40+1</f>
        <v>39</v>
      </c>
      <c r="CC41" s="23" t="str">
        <f aca="false">"insert into App_Pessoa_pessoa_pessoa_tipo (id, fk_pessoa_id_id, fk_pessoa_tipo_id_id) values ("&amp;CB41&amp;", "&amp;BX41&amp;", 1);"</f>
        <v>insert into App_Pessoa_pessoa_pessoa_tipo (id, fk_pessoa_id_id, fk_pessoa_tipo_id_id) values (39, 41, 1);</v>
      </c>
      <c r="CF41" s="0" t="n">
        <f aca="false">CF40+1</f>
        <v>39</v>
      </c>
      <c r="CG41" s="23" t="str">
        <f aca="false">"insert into Evento_Pessoa (id, fk_evento_id_id, fk_pessoa_pessoa_tipo_id_id) values ("&amp;CF41&amp;", "&amp;CF41&amp;", "&amp;CF41&amp;");"</f>
        <v>insert into Evento_Pessoa (id, fk_evento_id_id, fk_pessoa_pessoa_tipo_id_id) values (39, 39, 39);</v>
      </c>
    </row>
    <row r="42" customFormat="false" ht="13.8" hidden="false" customHeight="false" outlineLevel="0" collapsed="false">
      <c r="A42" s="14" t="s">
        <v>105</v>
      </c>
      <c r="B42" s="15" t="s">
        <v>80</v>
      </c>
      <c r="C42" s="16" t="n">
        <v>15</v>
      </c>
      <c r="D42" s="17" t="n">
        <v>42838</v>
      </c>
      <c r="E42" s="18" t="n">
        <v>600</v>
      </c>
      <c r="F42" s="27" t="n">
        <v>1</v>
      </c>
      <c r="G42" s="20" t="s">
        <v>45</v>
      </c>
      <c r="T42" s="21" t="n">
        <v>600</v>
      </c>
      <c r="BA42" s="0" t="n">
        <f aca="false">BA41+1</f>
        <v>40</v>
      </c>
      <c r="BB42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42" s="0" t="n">
        <f aca="false">BA42</f>
        <v>40</v>
      </c>
      <c r="BD42" s="23" t="s">
        <v>47</v>
      </c>
      <c r="BE42" s="23" t="s">
        <v>48</v>
      </c>
      <c r="BF42" s="17" t="n">
        <v>42838</v>
      </c>
      <c r="BG42" s="24" t="str">
        <f aca="false">" - "&amp;A42&amp;" - "&amp;B42</f>
        <v>- The wish - Publicidade</v>
      </c>
      <c r="BH42" s="23" t="s">
        <v>48</v>
      </c>
      <c r="BI42" s="23" t="s">
        <v>47</v>
      </c>
      <c r="BJ42" s="23" t="s">
        <v>48</v>
      </c>
      <c r="BK42" s="17" t="n">
        <v>42838</v>
      </c>
      <c r="BL42" s="23" t="s">
        <v>48</v>
      </c>
      <c r="BM42" s="23" t="s">
        <v>47</v>
      </c>
      <c r="BN42" s="23" t="s">
        <v>48</v>
      </c>
      <c r="BO42" s="17" t="n">
        <v>42838</v>
      </c>
      <c r="BP42" s="23" t="s">
        <v>48</v>
      </c>
      <c r="BQ42" s="23" t="s">
        <v>47</v>
      </c>
      <c r="BR42" s="18" t="n">
        <v>600</v>
      </c>
      <c r="BS42" s="23" t="s">
        <v>47</v>
      </c>
      <c r="BT42" s="0" t="n">
        <f aca="false">F42</f>
        <v>1</v>
      </c>
      <c r="BU42" s="23" t="str">
        <f aca="false">", null, null,"</f>
        <v>, null, null,</v>
      </c>
      <c r="BV42" s="23" t="str">
        <f aca="false">C42&amp;");"</f>
        <v>15);</v>
      </c>
      <c r="BX42" s="0" t="n">
        <f aca="false">BX41+1</f>
        <v>42</v>
      </c>
      <c r="BY42" s="23" t="str">
        <f aca="false">"insert into App_Pessoa_pessoa (id, nome, cd_sit, dt_cad) values ("&amp;BX42&amp;", '"&amp;A42&amp;"', 1, '2018-11-10');"</f>
        <v>insert into App_Pessoa_pessoa (id, nome, cd_sit, dt_cad) values (42, 'The wish', 1, '2018-11-10');</v>
      </c>
      <c r="CB42" s="0" t="n">
        <f aca="false">CB41+1</f>
        <v>40</v>
      </c>
      <c r="CC42" s="23" t="str">
        <f aca="false">"insert into App_Pessoa_pessoa_pessoa_tipo (id, fk_pessoa_id_id, fk_pessoa_tipo_id_id) values ("&amp;CB42&amp;", "&amp;BX42&amp;", 1);"</f>
        <v>insert into App_Pessoa_pessoa_pessoa_tipo (id, fk_pessoa_id_id, fk_pessoa_tipo_id_id) values (40, 42, 1);</v>
      </c>
      <c r="CF42" s="0" t="n">
        <f aca="false">CF41+1</f>
        <v>40</v>
      </c>
      <c r="CG42" s="23" t="str">
        <f aca="false">"insert into Evento_Pessoa (id, fk_evento_id_id, fk_pessoa_pessoa_tipo_id_id) values ("&amp;CF42&amp;", "&amp;CF42&amp;", "&amp;CF42&amp;");"</f>
        <v>insert into Evento_Pessoa (id, fk_evento_id_id, fk_pessoa_pessoa_tipo_id_id) values (40, 40, 40);</v>
      </c>
    </row>
    <row r="43" customFormat="false" ht="13.8" hidden="false" customHeight="false" outlineLevel="0" collapsed="false">
      <c r="A43" s="14" t="s">
        <v>106</v>
      </c>
      <c r="B43" s="15" t="s">
        <v>63</v>
      </c>
      <c r="C43" s="16" t="n">
        <v>14</v>
      </c>
      <c r="D43" s="17" t="n">
        <v>42843</v>
      </c>
      <c r="E43" s="18" t="n">
        <v>1200</v>
      </c>
      <c r="F43" s="27" t="n">
        <v>1</v>
      </c>
      <c r="G43" s="20" t="s">
        <v>45</v>
      </c>
      <c r="S43" s="21" t="n">
        <v>400</v>
      </c>
      <c r="T43" s="21" t="n">
        <v>400</v>
      </c>
      <c r="U43" s="21" t="n">
        <v>400</v>
      </c>
      <c r="BA43" s="0" t="n">
        <f aca="false">BA42+1</f>
        <v>41</v>
      </c>
      <c r="BB43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43" s="0" t="n">
        <f aca="false">BA43</f>
        <v>41</v>
      </c>
      <c r="BD43" s="23" t="s">
        <v>47</v>
      </c>
      <c r="BE43" s="23" t="s">
        <v>48</v>
      </c>
      <c r="BF43" s="17" t="n">
        <v>42843</v>
      </c>
      <c r="BG43" s="24" t="str">
        <f aca="false">" - "&amp;A43&amp;" - "&amp;B43</f>
        <v>- Alice - Parto</v>
      </c>
      <c r="BH43" s="23" t="s">
        <v>48</v>
      </c>
      <c r="BI43" s="23" t="s">
        <v>47</v>
      </c>
      <c r="BJ43" s="23" t="s">
        <v>48</v>
      </c>
      <c r="BK43" s="17" t="n">
        <v>42843</v>
      </c>
      <c r="BL43" s="23" t="s">
        <v>48</v>
      </c>
      <c r="BM43" s="23" t="s">
        <v>47</v>
      </c>
      <c r="BN43" s="23" t="s">
        <v>48</v>
      </c>
      <c r="BO43" s="17" t="n">
        <v>42843</v>
      </c>
      <c r="BP43" s="23" t="s">
        <v>48</v>
      </c>
      <c r="BQ43" s="23" t="s">
        <v>47</v>
      </c>
      <c r="BR43" s="18" t="n">
        <v>1200</v>
      </c>
      <c r="BS43" s="23" t="s">
        <v>47</v>
      </c>
      <c r="BT43" s="0" t="n">
        <f aca="false">F43</f>
        <v>1</v>
      </c>
      <c r="BU43" s="23" t="str">
        <f aca="false">", null, null,"</f>
        <v>, null, null,</v>
      </c>
      <c r="BV43" s="23" t="str">
        <f aca="false">C43&amp;");"</f>
        <v>14);</v>
      </c>
      <c r="BX43" s="0" t="n">
        <f aca="false">BX42+1</f>
        <v>43</v>
      </c>
      <c r="BY43" s="23" t="str">
        <f aca="false">"insert into App_Pessoa_pessoa (id, nome, cd_sit, dt_cad) values ("&amp;BX43&amp;", '"&amp;A43&amp;"', 1, '2018-11-10');"</f>
        <v>insert into App_Pessoa_pessoa (id, nome, cd_sit, dt_cad) values (43, 'Alice', 1, '2018-11-10');</v>
      </c>
      <c r="CB43" s="0" t="n">
        <f aca="false">CB42+1</f>
        <v>41</v>
      </c>
      <c r="CC43" s="23" t="str">
        <f aca="false">"insert into App_Pessoa_pessoa_pessoa_tipo (id, fk_pessoa_id_id, fk_pessoa_tipo_id_id) values ("&amp;CB43&amp;", "&amp;BX43&amp;", 1);"</f>
        <v>insert into App_Pessoa_pessoa_pessoa_tipo (id, fk_pessoa_id_id, fk_pessoa_tipo_id_id) values (41, 43, 1);</v>
      </c>
      <c r="CF43" s="0" t="n">
        <f aca="false">CF42+1</f>
        <v>41</v>
      </c>
      <c r="CG43" s="23" t="str">
        <f aca="false">"insert into Evento_Pessoa (id, fk_evento_id_id, fk_pessoa_pessoa_tipo_id_id) values ("&amp;CF43&amp;", "&amp;CF43&amp;", "&amp;CF43&amp;");"</f>
        <v>insert into Evento_Pessoa (id, fk_evento_id_id, fk_pessoa_pessoa_tipo_id_id) values (41, 41, 41);</v>
      </c>
    </row>
    <row r="44" customFormat="false" ht="13.8" hidden="false" customHeight="false" outlineLevel="0" collapsed="false">
      <c r="A44" s="14" t="s">
        <v>107</v>
      </c>
      <c r="B44" s="15" t="s">
        <v>50</v>
      </c>
      <c r="C44" s="16" t="n">
        <v>8</v>
      </c>
      <c r="D44" s="17" t="n">
        <v>42846</v>
      </c>
      <c r="E44" s="18" t="n">
        <v>250</v>
      </c>
      <c r="F44" s="27" t="n">
        <v>1</v>
      </c>
      <c r="G44" s="20" t="s">
        <v>45</v>
      </c>
      <c r="S44" s="21" t="n">
        <v>250</v>
      </c>
      <c r="BA44" s="0" t="n">
        <f aca="false">BA43+1</f>
        <v>42</v>
      </c>
      <c r="BB44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44" s="0" t="n">
        <f aca="false">BA44</f>
        <v>42</v>
      </c>
      <c r="BD44" s="23" t="s">
        <v>47</v>
      </c>
      <c r="BE44" s="23" t="s">
        <v>48</v>
      </c>
      <c r="BF44" s="17" t="n">
        <v>42846</v>
      </c>
      <c r="BG44" s="24" t="str">
        <f aca="false">" - "&amp;A44&amp;" - "&amp;B44</f>
        <v>- Luiza (Rio Preto) - Niver infantil</v>
      </c>
      <c r="BH44" s="23" t="s">
        <v>48</v>
      </c>
      <c r="BI44" s="23" t="s">
        <v>47</v>
      </c>
      <c r="BJ44" s="23" t="s">
        <v>48</v>
      </c>
      <c r="BK44" s="17" t="n">
        <v>42846</v>
      </c>
      <c r="BL44" s="23" t="s">
        <v>48</v>
      </c>
      <c r="BM44" s="23" t="s">
        <v>47</v>
      </c>
      <c r="BN44" s="23" t="s">
        <v>48</v>
      </c>
      <c r="BO44" s="17" t="n">
        <v>42846</v>
      </c>
      <c r="BP44" s="23" t="s">
        <v>48</v>
      </c>
      <c r="BQ44" s="23" t="s">
        <v>47</v>
      </c>
      <c r="BR44" s="18" t="n">
        <v>250</v>
      </c>
      <c r="BS44" s="23" t="s">
        <v>47</v>
      </c>
      <c r="BT44" s="0" t="n">
        <f aca="false">F44</f>
        <v>1</v>
      </c>
      <c r="BU44" s="23" t="str">
        <f aca="false">", null, null,"</f>
        <v>, null, null,</v>
      </c>
      <c r="BV44" s="23" t="str">
        <f aca="false">C44&amp;");"</f>
        <v>8);</v>
      </c>
      <c r="BX44" s="0" t="n">
        <f aca="false">BX43+1</f>
        <v>44</v>
      </c>
      <c r="BY44" s="23" t="str">
        <f aca="false">"insert into App_Pessoa_pessoa (id, nome, cd_sit, dt_cad) values ("&amp;BX44&amp;", '"&amp;A44&amp;"', 1, '2018-11-10');"</f>
        <v>insert into App_Pessoa_pessoa (id, nome, cd_sit, dt_cad) values (44, 'Luiza (Rio Preto)', 1, '2018-11-10');</v>
      </c>
      <c r="CB44" s="0" t="n">
        <f aca="false">CB43+1</f>
        <v>42</v>
      </c>
      <c r="CC44" s="23" t="str">
        <f aca="false">"insert into App_Pessoa_pessoa_pessoa_tipo (id, fk_pessoa_id_id, fk_pessoa_tipo_id_id) values ("&amp;CB44&amp;", "&amp;BX44&amp;", 1);"</f>
        <v>insert into App_Pessoa_pessoa_pessoa_tipo (id, fk_pessoa_id_id, fk_pessoa_tipo_id_id) values (42, 44, 1);</v>
      </c>
      <c r="CF44" s="0" t="n">
        <f aca="false">CF43+1</f>
        <v>42</v>
      </c>
      <c r="CG44" s="23" t="str">
        <f aca="false">"insert into Evento_Pessoa (id, fk_evento_id_id, fk_pessoa_pessoa_tipo_id_id) values ("&amp;CF44&amp;", "&amp;CF44&amp;", "&amp;CF44&amp;");"</f>
        <v>insert into Evento_Pessoa (id, fk_evento_id_id, fk_pessoa_pessoa_tipo_id_id) values (42, 42, 42);</v>
      </c>
    </row>
    <row r="45" customFormat="false" ht="13.8" hidden="false" customHeight="false" outlineLevel="0" collapsed="false">
      <c r="A45" s="14" t="s">
        <v>108</v>
      </c>
      <c r="B45" s="15" t="s">
        <v>109</v>
      </c>
      <c r="C45" s="16" t="n">
        <v>5</v>
      </c>
      <c r="D45" s="17" t="n">
        <v>42848</v>
      </c>
      <c r="E45" s="18" t="n">
        <v>280</v>
      </c>
      <c r="F45" s="27" t="n">
        <v>1</v>
      </c>
      <c r="G45" s="20" t="s">
        <v>45</v>
      </c>
      <c r="T45" s="21" t="n">
        <v>280</v>
      </c>
      <c r="BA45" s="0" t="n">
        <f aca="false">BA44+1</f>
        <v>43</v>
      </c>
      <c r="BB45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45" s="0" t="n">
        <f aca="false">BA45</f>
        <v>43</v>
      </c>
      <c r="BD45" s="23" t="s">
        <v>47</v>
      </c>
      <c r="BE45" s="23" t="s">
        <v>48</v>
      </c>
      <c r="BF45" s="17" t="n">
        <v>42848</v>
      </c>
      <c r="BG45" s="24" t="str">
        <f aca="false">" - "&amp;A45&amp;" - "&amp;B45</f>
        <v>- Alice(Matao) - Batizado</v>
      </c>
      <c r="BH45" s="23" t="s">
        <v>48</v>
      </c>
      <c r="BI45" s="23" t="s">
        <v>47</v>
      </c>
      <c r="BJ45" s="23" t="s">
        <v>48</v>
      </c>
      <c r="BK45" s="17" t="n">
        <v>42848</v>
      </c>
      <c r="BL45" s="23" t="s">
        <v>48</v>
      </c>
      <c r="BM45" s="23" t="s">
        <v>47</v>
      </c>
      <c r="BN45" s="23" t="s">
        <v>48</v>
      </c>
      <c r="BO45" s="17" t="n">
        <v>42848</v>
      </c>
      <c r="BP45" s="23" t="s">
        <v>48</v>
      </c>
      <c r="BQ45" s="23" t="s">
        <v>47</v>
      </c>
      <c r="BR45" s="18" t="n">
        <v>280</v>
      </c>
      <c r="BS45" s="23" t="s">
        <v>47</v>
      </c>
      <c r="BT45" s="0" t="n">
        <f aca="false">F45</f>
        <v>1</v>
      </c>
      <c r="BU45" s="23" t="str">
        <f aca="false">", null, null,"</f>
        <v>, null, null,</v>
      </c>
      <c r="BV45" s="23" t="str">
        <f aca="false">C45&amp;");"</f>
        <v>5);</v>
      </c>
      <c r="BX45" s="0" t="n">
        <f aca="false">BX44+1</f>
        <v>45</v>
      </c>
      <c r="BY45" s="23" t="str">
        <f aca="false">"insert into App_Pessoa_pessoa (id, nome, cd_sit, dt_cad) values ("&amp;BX45&amp;", '"&amp;A45&amp;"', 1, '2018-11-10');"</f>
        <v>insert into App_Pessoa_pessoa (id, nome, cd_sit, dt_cad) values (45, 'Alice(Matao)', 1, '2018-11-10');</v>
      </c>
      <c r="CB45" s="0" t="n">
        <f aca="false">CB44+1</f>
        <v>43</v>
      </c>
      <c r="CC45" s="23" t="str">
        <f aca="false">"insert into App_Pessoa_pessoa_pessoa_tipo (id, fk_pessoa_id_id, fk_pessoa_tipo_id_id) values ("&amp;CB45&amp;", "&amp;BX45&amp;", 1);"</f>
        <v>insert into App_Pessoa_pessoa_pessoa_tipo (id, fk_pessoa_id_id, fk_pessoa_tipo_id_id) values (43, 45, 1);</v>
      </c>
      <c r="CF45" s="0" t="n">
        <f aca="false">CF44+1</f>
        <v>43</v>
      </c>
      <c r="CG45" s="23" t="str">
        <f aca="false">"insert into Evento_Pessoa (id, fk_evento_id_id, fk_pessoa_pessoa_tipo_id_id) values ("&amp;CF45&amp;", "&amp;CF45&amp;", "&amp;CF45&amp;");"</f>
        <v>insert into Evento_Pessoa (id, fk_evento_id_id, fk_pessoa_pessoa_tipo_id_id) values (43, 43, 43);</v>
      </c>
    </row>
    <row r="46" customFormat="false" ht="13.8" hidden="false" customHeight="false" outlineLevel="0" collapsed="false">
      <c r="A46" s="14" t="s">
        <v>110</v>
      </c>
      <c r="B46" s="15" t="s">
        <v>80</v>
      </c>
      <c r="C46" s="16" t="n">
        <v>15</v>
      </c>
      <c r="D46" s="17" t="n">
        <v>42850</v>
      </c>
      <c r="E46" s="18" t="n">
        <v>150</v>
      </c>
      <c r="F46" s="27" t="n">
        <v>1</v>
      </c>
      <c r="G46" s="20" t="s">
        <v>45</v>
      </c>
      <c r="S46" s="21" t="n">
        <v>150</v>
      </c>
      <c r="BA46" s="0" t="n">
        <f aca="false">BA45+1</f>
        <v>44</v>
      </c>
      <c r="BB46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46" s="0" t="n">
        <f aca="false">BA46</f>
        <v>44</v>
      </c>
      <c r="BD46" s="23" t="s">
        <v>47</v>
      </c>
      <c r="BE46" s="23" t="s">
        <v>48</v>
      </c>
      <c r="BF46" s="17" t="n">
        <v>42850</v>
      </c>
      <c r="BG46" s="24" t="str">
        <f aca="false">" - "&amp;A46&amp;" - "&amp;B46</f>
        <v>- Dom Vet - Publicidade</v>
      </c>
      <c r="BH46" s="23" t="s">
        <v>48</v>
      </c>
      <c r="BI46" s="23" t="s">
        <v>47</v>
      </c>
      <c r="BJ46" s="23" t="s">
        <v>48</v>
      </c>
      <c r="BK46" s="17" t="n">
        <v>42850</v>
      </c>
      <c r="BL46" s="23" t="s">
        <v>48</v>
      </c>
      <c r="BM46" s="23" t="s">
        <v>47</v>
      </c>
      <c r="BN46" s="23" t="s">
        <v>48</v>
      </c>
      <c r="BO46" s="17" t="n">
        <v>42850</v>
      </c>
      <c r="BP46" s="23" t="s">
        <v>48</v>
      </c>
      <c r="BQ46" s="23" t="s">
        <v>47</v>
      </c>
      <c r="BR46" s="18" t="n">
        <v>150</v>
      </c>
      <c r="BS46" s="23" t="s">
        <v>47</v>
      </c>
      <c r="BT46" s="0" t="n">
        <f aca="false">F46</f>
        <v>1</v>
      </c>
      <c r="BU46" s="23" t="str">
        <f aca="false">", null, null,"</f>
        <v>, null, null,</v>
      </c>
      <c r="BV46" s="23" t="str">
        <f aca="false">C46&amp;");"</f>
        <v>15);</v>
      </c>
      <c r="BX46" s="0" t="n">
        <f aca="false">BX45+1</f>
        <v>46</v>
      </c>
      <c r="BY46" s="23" t="str">
        <f aca="false">"insert into App_Pessoa_pessoa (id, nome, cd_sit, dt_cad) values ("&amp;BX46&amp;", '"&amp;A46&amp;"', 1, '2018-11-10');"</f>
        <v>insert into App_Pessoa_pessoa (id, nome, cd_sit, dt_cad) values (46, 'Dom Vet', 1, '2018-11-10');</v>
      </c>
      <c r="CB46" s="0" t="n">
        <f aca="false">CB45+1</f>
        <v>44</v>
      </c>
      <c r="CC46" s="23" t="str">
        <f aca="false">"insert into App_Pessoa_pessoa_pessoa_tipo (id, fk_pessoa_id_id, fk_pessoa_tipo_id_id) values ("&amp;CB46&amp;", "&amp;BX46&amp;", 1);"</f>
        <v>insert into App_Pessoa_pessoa_pessoa_tipo (id, fk_pessoa_id_id, fk_pessoa_tipo_id_id) values (44, 46, 1);</v>
      </c>
      <c r="CF46" s="0" t="n">
        <f aca="false">CF45+1</f>
        <v>44</v>
      </c>
      <c r="CG46" s="23" t="str">
        <f aca="false">"insert into Evento_Pessoa (id, fk_evento_id_id, fk_pessoa_pessoa_tipo_id_id) values ("&amp;CF46&amp;", "&amp;CF46&amp;", "&amp;CF46&amp;");"</f>
        <v>insert into Evento_Pessoa (id, fk_evento_id_id, fk_pessoa_pessoa_tipo_id_id) values (44, 44, 44);</v>
      </c>
    </row>
    <row r="47" customFormat="false" ht="13.8" hidden="false" customHeight="false" outlineLevel="0" collapsed="false">
      <c r="A47" s="14" t="s">
        <v>111</v>
      </c>
      <c r="B47" s="15" t="s">
        <v>112</v>
      </c>
      <c r="C47" s="16" t="n">
        <v>17</v>
      </c>
      <c r="D47" s="17" t="n">
        <v>42854</v>
      </c>
      <c r="E47" s="18" t="n">
        <v>300</v>
      </c>
      <c r="F47" s="27" t="n">
        <v>1</v>
      </c>
      <c r="G47" s="20" t="s">
        <v>45</v>
      </c>
      <c r="S47" s="21" t="n">
        <v>300</v>
      </c>
      <c r="BA47" s="0" t="n">
        <f aca="false">BA46+1</f>
        <v>45</v>
      </c>
      <c r="BB47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47" s="0" t="n">
        <f aca="false">BA47</f>
        <v>45</v>
      </c>
      <c r="BD47" s="23" t="s">
        <v>47</v>
      </c>
      <c r="BE47" s="23" t="s">
        <v>48</v>
      </c>
      <c r="BF47" s="17" t="n">
        <v>42854</v>
      </c>
      <c r="BG47" s="24" t="str">
        <f aca="false">" - "&amp;A47&amp;" - "&amp;B47</f>
        <v>- Freela Danilo - Freela</v>
      </c>
      <c r="BH47" s="23" t="s">
        <v>48</v>
      </c>
      <c r="BI47" s="23" t="s">
        <v>47</v>
      </c>
      <c r="BJ47" s="23" t="s">
        <v>48</v>
      </c>
      <c r="BK47" s="17" t="n">
        <v>42854</v>
      </c>
      <c r="BL47" s="23" t="s">
        <v>48</v>
      </c>
      <c r="BM47" s="23" t="s">
        <v>47</v>
      </c>
      <c r="BN47" s="23" t="s">
        <v>48</v>
      </c>
      <c r="BO47" s="17" t="n">
        <v>42854</v>
      </c>
      <c r="BP47" s="23" t="s">
        <v>48</v>
      </c>
      <c r="BQ47" s="23" t="s">
        <v>47</v>
      </c>
      <c r="BR47" s="18" t="n">
        <v>300</v>
      </c>
      <c r="BS47" s="23" t="s">
        <v>47</v>
      </c>
      <c r="BT47" s="0" t="n">
        <f aca="false">F47</f>
        <v>1</v>
      </c>
      <c r="BU47" s="23" t="str">
        <f aca="false">", null, null,"</f>
        <v>, null, null,</v>
      </c>
      <c r="BV47" s="23" t="str">
        <f aca="false">C47&amp;");"</f>
        <v>17);</v>
      </c>
      <c r="BX47" s="0" t="n">
        <f aca="false">BX46+1</f>
        <v>47</v>
      </c>
      <c r="BY47" s="23" t="str">
        <f aca="false">"insert into App_Pessoa_pessoa (id, nome, cd_sit, dt_cad) values ("&amp;BX47&amp;", '"&amp;A47&amp;"', 1, '2018-11-10');"</f>
        <v>insert into App_Pessoa_pessoa (id, nome, cd_sit, dt_cad) values (47, 'Freela Danilo', 1, '2018-11-10');</v>
      </c>
      <c r="CB47" s="0" t="n">
        <f aca="false">CB46+1</f>
        <v>45</v>
      </c>
      <c r="CC47" s="23" t="str">
        <f aca="false">"insert into App_Pessoa_pessoa_pessoa_tipo (id, fk_pessoa_id_id, fk_pessoa_tipo_id_id) values ("&amp;CB47&amp;", "&amp;BX47&amp;", 1);"</f>
        <v>insert into App_Pessoa_pessoa_pessoa_tipo (id, fk_pessoa_id_id, fk_pessoa_tipo_id_id) values (45, 47, 1);</v>
      </c>
      <c r="CF47" s="0" t="n">
        <f aca="false">CF46+1</f>
        <v>45</v>
      </c>
      <c r="CG47" s="23" t="str">
        <f aca="false">"insert into Evento_Pessoa (id, fk_evento_id_id, fk_pessoa_pessoa_tipo_id_id) values ("&amp;CF47&amp;", "&amp;CF47&amp;", "&amp;CF47&amp;");"</f>
        <v>insert into Evento_Pessoa (id, fk_evento_id_id, fk_pessoa_pessoa_tipo_id_id) values (45, 45, 45);</v>
      </c>
    </row>
    <row r="48" customFormat="false" ht="13.8" hidden="false" customHeight="false" outlineLevel="0" collapsed="false">
      <c r="A48" s="14" t="s">
        <v>113</v>
      </c>
      <c r="B48" s="15" t="s">
        <v>69</v>
      </c>
      <c r="C48" s="16" t="n">
        <v>3</v>
      </c>
      <c r="D48" s="17" t="n">
        <v>42855</v>
      </c>
      <c r="E48" s="18" t="n">
        <v>2615</v>
      </c>
      <c r="F48" s="19" t="n">
        <v>2</v>
      </c>
      <c r="G48" s="20" t="s">
        <v>45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21" t="n">
        <v>1000</v>
      </c>
      <c r="S48" s="15"/>
      <c r="T48" s="15"/>
      <c r="U48" s="15"/>
      <c r="V48" s="15"/>
      <c r="W48" s="21" t="n">
        <v>1615</v>
      </c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BA48" s="0" t="n">
        <f aca="false">BA47+1</f>
        <v>46</v>
      </c>
      <c r="BB48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48" s="0" t="n">
        <f aca="false">BA48</f>
        <v>46</v>
      </c>
      <c r="BD48" s="23" t="s">
        <v>47</v>
      </c>
      <c r="BE48" s="23" t="s">
        <v>48</v>
      </c>
      <c r="BF48" s="17" t="n">
        <v>42855</v>
      </c>
      <c r="BG48" s="24" t="str">
        <f aca="false">" - "&amp;A48&amp;" - "&amp;B48</f>
        <v>- Larissa - 15 anos</v>
      </c>
      <c r="BH48" s="23" t="s">
        <v>48</v>
      </c>
      <c r="BI48" s="23" t="s">
        <v>47</v>
      </c>
      <c r="BJ48" s="23" t="s">
        <v>48</v>
      </c>
      <c r="BK48" s="17" t="n">
        <v>42855</v>
      </c>
      <c r="BL48" s="23" t="s">
        <v>48</v>
      </c>
      <c r="BM48" s="23" t="s">
        <v>47</v>
      </c>
      <c r="BN48" s="23" t="s">
        <v>48</v>
      </c>
      <c r="BO48" s="17" t="n">
        <v>42855</v>
      </c>
      <c r="BP48" s="23" t="s">
        <v>48</v>
      </c>
      <c r="BQ48" s="23" t="s">
        <v>47</v>
      </c>
      <c r="BR48" s="18" t="n">
        <v>2615</v>
      </c>
      <c r="BS48" s="23" t="s">
        <v>47</v>
      </c>
      <c r="BT48" s="0" t="n">
        <f aca="false">F48</f>
        <v>2</v>
      </c>
      <c r="BU48" s="23" t="str">
        <f aca="false">", null, null,"</f>
        <v>, null, null,</v>
      </c>
      <c r="BV48" s="23" t="str">
        <f aca="false">C48&amp;");"</f>
        <v>3);</v>
      </c>
      <c r="BX48" s="0" t="n">
        <f aca="false">BX47+1</f>
        <v>48</v>
      </c>
      <c r="BY48" s="23" t="str">
        <f aca="false">"insert into App_Pessoa_pessoa (id, nome, cd_sit, dt_cad) values ("&amp;BX48&amp;", '"&amp;A48&amp;"', 1, '2018-11-10');"</f>
        <v>insert into App_Pessoa_pessoa (id, nome, cd_sit, dt_cad) values (48, 'Larissa', 1, '2018-11-10');</v>
      </c>
      <c r="CB48" s="0" t="n">
        <f aca="false">CB47+1</f>
        <v>46</v>
      </c>
      <c r="CC48" s="23" t="str">
        <f aca="false">"insert into App_Pessoa_pessoa_pessoa_tipo (id, fk_pessoa_id_id, fk_pessoa_tipo_id_id) values ("&amp;CB48&amp;", "&amp;BX48&amp;", 1);"</f>
        <v>insert into App_Pessoa_pessoa_pessoa_tipo (id, fk_pessoa_id_id, fk_pessoa_tipo_id_id) values (46, 48, 1);</v>
      </c>
      <c r="CF48" s="0" t="n">
        <f aca="false">CF47+1</f>
        <v>46</v>
      </c>
      <c r="CG48" s="23" t="str">
        <f aca="false">"insert into Evento_Pessoa (id, fk_evento_id_id, fk_pessoa_pessoa_tipo_id_id) values ("&amp;CF48&amp;", "&amp;CF48&amp;", "&amp;CF48&amp;");"</f>
        <v>insert into Evento_Pessoa (id, fk_evento_id_id, fk_pessoa_pessoa_tipo_id_id) values (46, 46, 46);</v>
      </c>
    </row>
    <row r="49" customFormat="false" ht="13.8" hidden="false" customHeight="false" outlineLevel="0" collapsed="false">
      <c r="A49" s="14" t="s">
        <v>114</v>
      </c>
      <c r="B49" s="15" t="s">
        <v>80</v>
      </c>
      <c r="C49" s="16" t="n">
        <v>15</v>
      </c>
      <c r="D49" s="17" t="n">
        <v>42866</v>
      </c>
      <c r="E49" s="18" t="n">
        <v>150</v>
      </c>
      <c r="F49" s="27" t="n">
        <v>1</v>
      </c>
      <c r="G49" s="20" t="s">
        <v>45</v>
      </c>
      <c r="T49" s="21" t="n">
        <v>150</v>
      </c>
      <c r="BA49" s="0" t="n">
        <f aca="false">BA48+1</f>
        <v>47</v>
      </c>
      <c r="BB49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49" s="0" t="n">
        <f aca="false">BA49</f>
        <v>47</v>
      </c>
      <c r="BD49" s="23" t="s">
        <v>47</v>
      </c>
      <c r="BE49" s="23" t="s">
        <v>48</v>
      </c>
      <c r="BF49" s="17" t="n">
        <v>42866</v>
      </c>
      <c r="BG49" s="24" t="str">
        <f aca="false">" - "&amp;A49&amp;" - "&amp;B49</f>
        <v>- Area de Lazer - Publicidade</v>
      </c>
      <c r="BH49" s="23" t="s">
        <v>48</v>
      </c>
      <c r="BI49" s="23" t="s">
        <v>47</v>
      </c>
      <c r="BJ49" s="23" t="s">
        <v>48</v>
      </c>
      <c r="BK49" s="17" t="n">
        <v>42866</v>
      </c>
      <c r="BL49" s="23" t="s">
        <v>48</v>
      </c>
      <c r="BM49" s="23" t="s">
        <v>47</v>
      </c>
      <c r="BN49" s="23" t="s">
        <v>48</v>
      </c>
      <c r="BO49" s="17" t="n">
        <v>42866</v>
      </c>
      <c r="BP49" s="23" t="s">
        <v>48</v>
      </c>
      <c r="BQ49" s="23" t="s">
        <v>47</v>
      </c>
      <c r="BR49" s="18" t="n">
        <v>150</v>
      </c>
      <c r="BS49" s="23" t="s">
        <v>47</v>
      </c>
      <c r="BT49" s="0" t="n">
        <f aca="false">F49</f>
        <v>1</v>
      </c>
      <c r="BU49" s="23" t="str">
        <f aca="false">", null, null,"</f>
        <v>, null, null,</v>
      </c>
      <c r="BV49" s="23" t="str">
        <f aca="false">C49&amp;");"</f>
        <v>15);</v>
      </c>
      <c r="BX49" s="0" t="n">
        <f aca="false">BX48+1</f>
        <v>49</v>
      </c>
      <c r="BY49" s="23" t="str">
        <f aca="false">"insert into App_Pessoa_pessoa (id, nome, cd_sit, dt_cad) values ("&amp;BX49&amp;", '"&amp;A49&amp;"', 1, '2018-11-10');"</f>
        <v>insert into App_Pessoa_pessoa (id, nome, cd_sit, dt_cad) values (49, 'Area de Lazer', 1, '2018-11-10');</v>
      </c>
      <c r="CB49" s="0" t="n">
        <f aca="false">CB48+1</f>
        <v>47</v>
      </c>
      <c r="CC49" s="23" t="str">
        <f aca="false">"insert into App_Pessoa_pessoa_pessoa_tipo (id, fk_pessoa_id_id, fk_pessoa_tipo_id_id) values ("&amp;CB49&amp;", "&amp;BX49&amp;", 1);"</f>
        <v>insert into App_Pessoa_pessoa_pessoa_tipo (id, fk_pessoa_id_id, fk_pessoa_tipo_id_id) values (47, 49, 1);</v>
      </c>
      <c r="CF49" s="0" t="n">
        <f aca="false">CF48+1</f>
        <v>47</v>
      </c>
      <c r="CG49" s="23" t="str">
        <f aca="false">"insert into Evento_Pessoa (id, fk_evento_id_id, fk_pessoa_pessoa_tipo_id_id) values ("&amp;CF49&amp;", "&amp;CF49&amp;", "&amp;CF49&amp;");"</f>
        <v>insert into Evento_Pessoa (id, fk_evento_id_id, fk_pessoa_pessoa_tipo_id_id) values (47, 47, 47);</v>
      </c>
    </row>
    <row r="50" customFormat="false" ht="13.8" hidden="false" customHeight="false" outlineLevel="0" collapsed="false">
      <c r="A50" s="14" t="s">
        <v>115</v>
      </c>
      <c r="B50" s="15" t="s">
        <v>77</v>
      </c>
      <c r="C50" s="16" t="n">
        <v>10</v>
      </c>
      <c r="D50" s="17" t="n">
        <v>42875</v>
      </c>
      <c r="E50" s="18" t="n">
        <v>200</v>
      </c>
      <c r="F50" s="27" t="n">
        <v>1</v>
      </c>
      <c r="G50" s="20" t="s">
        <v>45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21" t="n">
        <v>100</v>
      </c>
      <c r="U50" s="15"/>
      <c r="V50" s="21" t="n">
        <v>100</v>
      </c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BA50" s="0" t="n">
        <f aca="false">BA49+1</f>
        <v>48</v>
      </c>
      <c r="BB50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50" s="0" t="n">
        <f aca="false">BA50</f>
        <v>48</v>
      </c>
      <c r="BD50" s="23" t="s">
        <v>47</v>
      </c>
      <c r="BE50" s="23" t="s">
        <v>48</v>
      </c>
      <c r="BF50" s="17" t="n">
        <v>42875</v>
      </c>
      <c r="BG50" s="24" t="str">
        <f aca="false">" - "&amp;A50&amp;" - "&amp;B50</f>
        <v>- Nathália - Gestante</v>
      </c>
      <c r="BH50" s="23" t="s">
        <v>48</v>
      </c>
      <c r="BI50" s="23" t="s">
        <v>47</v>
      </c>
      <c r="BJ50" s="23" t="s">
        <v>48</v>
      </c>
      <c r="BK50" s="17" t="n">
        <v>42875</v>
      </c>
      <c r="BL50" s="23" t="s">
        <v>48</v>
      </c>
      <c r="BM50" s="23" t="s">
        <v>47</v>
      </c>
      <c r="BN50" s="23" t="s">
        <v>48</v>
      </c>
      <c r="BO50" s="17" t="n">
        <v>42875</v>
      </c>
      <c r="BP50" s="23" t="s">
        <v>48</v>
      </c>
      <c r="BQ50" s="23" t="s">
        <v>47</v>
      </c>
      <c r="BR50" s="18" t="n">
        <v>200</v>
      </c>
      <c r="BS50" s="23" t="s">
        <v>47</v>
      </c>
      <c r="BT50" s="0" t="n">
        <f aca="false">F50</f>
        <v>1</v>
      </c>
      <c r="BU50" s="23" t="str">
        <f aca="false">", null, null,"</f>
        <v>, null, null,</v>
      </c>
      <c r="BV50" s="23" t="str">
        <f aca="false">C50&amp;");"</f>
        <v>10);</v>
      </c>
      <c r="BX50" s="0" t="n">
        <f aca="false">BX49+1</f>
        <v>50</v>
      </c>
      <c r="BY50" s="23" t="str">
        <f aca="false">"insert into App_Pessoa_pessoa (id, nome, cd_sit, dt_cad) values ("&amp;BX50&amp;", '"&amp;A50&amp;"', 1, '2018-11-10');"</f>
        <v>insert into App_Pessoa_pessoa (id, nome, cd_sit, dt_cad) values (50, 'Nathália', 1, '2018-11-10');</v>
      </c>
      <c r="CB50" s="0" t="n">
        <f aca="false">CB49+1</f>
        <v>48</v>
      </c>
      <c r="CC50" s="23" t="str">
        <f aca="false">"insert into App_Pessoa_pessoa_pessoa_tipo (id, fk_pessoa_id_id, fk_pessoa_tipo_id_id) values ("&amp;CB50&amp;", "&amp;BX50&amp;", 1);"</f>
        <v>insert into App_Pessoa_pessoa_pessoa_tipo (id, fk_pessoa_id_id, fk_pessoa_tipo_id_id) values (48, 50, 1);</v>
      </c>
      <c r="CF50" s="0" t="n">
        <f aca="false">CF49+1</f>
        <v>48</v>
      </c>
      <c r="CG50" s="23" t="str">
        <f aca="false">"insert into Evento_Pessoa (id, fk_evento_id_id, fk_pessoa_pessoa_tipo_id_id) values ("&amp;CF50&amp;", "&amp;CF50&amp;", "&amp;CF50&amp;");"</f>
        <v>insert into Evento_Pessoa (id, fk_evento_id_id, fk_pessoa_pessoa_tipo_id_id) values (48, 48, 48);</v>
      </c>
    </row>
    <row r="51" customFormat="false" ht="13.8" hidden="false" customHeight="false" outlineLevel="0" collapsed="false">
      <c r="A51" s="14" t="s">
        <v>116</v>
      </c>
      <c r="B51" s="15" t="s">
        <v>80</v>
      </c>
      <c r="C51" s="16" t="n">
        <v>15</v>
      </c>
      <c r="D51" s="17" t="n">
        <v>42879</v>
      </c>
      <c r="E51" s="18" t="n">
        <v>250</v>
      </c>
      <c r="F51" s="27" t="n">
        <v>1</v>
      </c>
      <c r="G51" s="25" t="s">
        <v>51</v>
      </c>
      <c r="AK51" s="26" t="n">
        <v>250</v>
      </c>
      <c r="BA51" s="0" t="n">
        <f aca="false">BA50+1</f>
        <v>49</v>
      </c>
      <c r="BB51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51" s="0" t="n">
        <f aca="false">BA51</f>
        <v>49</v>
      </c>
      <c r="BD51" s="23" t="s">
        <v>47</v>
      </c>
      <c r="BE51" s="23" t="s">
        <v>48</v>
      </c>
      <c r="BF51" s="17" t="n">
        <v>42879</v>
      </c>
      <c r="BG51" s="24" t="str">
        <f aca="false">" - "&amp;A51&amp;" - "&amp;B51</f>
        <v>- Leve - Publicidade</v>
      </c>
      <c r="BH51" s="23" t="s">
        <v>48</v>
      </c>
      <c r="BI51" s="23" t="s">
        <v>47</v>
      </c>
      <c r="BJ51" s="23" t="s">
        <v>48</v>
      </c>
      <c r="BK51" s="17" t="n">
        <v>42879</v>
      </c>
      <c r="BL51" s="23" t="s">
        <v>48</v>
      </c>
      <c r="BM51" s="23" t="s">
        <v>47</v>
      </c>
      <c r="BN51" s="23" t="s">
        <v>48</v>
      </c>
      <c r="BO51" s="17" t="n">
        <v>42879</v>
      </c>
      <c r="BP51" s="23" t="s">
        <v>48</v>
      </c>
      <c r="BQ51" s="23" t="s">
        <v>47</v>
      </c>
      <c r="BR51" s="18" t="n">
        <v>250</v>
      </c>
      <c r="BS51" s="23" t="s">
        <v>47</v>
      </c>
      <c r="BT51" s="0" t="n">
        <f aca="false">F51</f>
        <v>1</v>
      </c>
      <c r="BU51" s="23" t="str">
        <f aca="false">", null, null,"</f>
        <v>, null, null,</v>
      </c>
      <c r="BV51" s="23" t="str">
        <f aca="false">C51&amp;");"</f>
        <v>15);</v>
      </c>
      <c r="BX51" s="0" t="n">
        <f aca="false">BX50+1</f>
        <v>51</v>
      </c>
      <c r="BY51" s="23" t="str">
        <f aca="false">"insert into App_Pessoa_pessoa (id, nome, cd_sit, dt_cad) values ("&amp;BX51&amp;", '"&amp;A51&amp;"', 1, '2018-11-10');"</f>
        <v>insert into App_Pessoa_pessoa (id, nome, cd_sit, dt_cad) values (51, 'Leve', 1, '2018-11-10');</v>
      </c>
      <c r="CB51" s="0" t="n">
        <f aca="false">CB50+1</f>
        <v>49</v>
      </c>
      <c r="CC51" s="23" t="str">
        <f aca="false">"insert into App_Pessoa_pessoa_pessoa_tipo (id, fk_pessoa_id_id, fk_pessoa_tipo_id_id) values ("&amp;CB51&amp;", "&amp;BX51&amp;", 1);"</f>
        <v>insert into App_Pessoa_pessoa_pessoa_tipo (id, fk_pessoa_id_id, fk_pessoa_tipo_id_id) values (49, 51, 1);</v>
      </c>
      <c r="CF51" s="0" t="n">
        <f aca="false">CF50+1</f>
        <v>49</v>
      </c>
      <c r="CG51" s="23" t="str">
        <f aca="false">"insert into Evento_Pessoa (id, fk_evento_id_id, fk_pessoa_pessoa_tipo_id_id) values ("&amp;CF51&amp;", "&amp;CF51&amp;", "&amp;CF51&amp;");"</f>
        <v>insert into Evento_Pessoa (id, fk_evento_id_id, fk_pessoa_pessoa_tipo_id_id) values (49, 49, 49);</v>
      </c>
    </row>
    <row r="52" customFormat="false" ht="13.8" hidden="false" customHeight="false" outlineLevel="0" collapsed="false">
      <c r="A52" s="14" t="s">
        <v>103</v>
      </c>
      <c r="B52" s="15" t="s">
        <v>117</v>
      </c>
      <c r="C52" s="16" t="n">
        <v>6</v>
      </c>
      <c r="D52" s="17" t="n">
        <v>42890</v>
      </c>
      <c r="E52" s="18" t="n">
        <v>1080</v>
      </c>
      <c r="F52" s="27" t="n">
        <v>1</v>
      </c>
      <c r="G52" s="20" t="s">
        <v>45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21" t="n">
        <v>90</v>
      </c>
      <c r="V52" s="21" t="n">
        <v>90</v>
      </c>
      <c r="W52" s="31" t="n">
        <v>90</v>
      </c>
      <c r="X52" s="21" t="n">
        <v>90</v>
      </c>
      <c r="Z52" s="21" t="n">
        <v>90</v>
      </c>
      <c r="AA52" s="21" t="n">
        <v>90</v>
      </c>
      <c r="AB52" s="32"/>
      <c r="AC52" s="33"/>
      <c r="AD52" s="33"/>
      <c r="AE52" s="33"/>
      <c r="AF52" s="21" t="n">
        <v>90</v>
      </c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BA52" s="0" t="n">
        <f aca="false">BA51+1</f>
        <v>50</v>
      </c>
      <c r="BB52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52" s="0" t="n">
        <f aca="false">BA52</f>
        <v>50</v>
      </c>
      <c r="BD52" s="23" t="s">
        <v>47</v>
      </c>
      <c r="BE52" s="23" t="s">
        <v>48</v>
      </c>
      <c r="BF52" s="17" t="n">
        <v>42890</v>
      </c>
      <c r="BG52" s="24" t="str">
        <f aca="false">" - "&amp;A52&amp;" - "&amp;B52</f>
        <v>- Helena - Acompanhamento</v>
      </c>
      <c r="BH52" s="23" t="s">
        <v>48</v>
      </c>
      <c r="BI52" s="23" t="s">
        <v>47</v>
      </c>
      <c r="BJ52" s="23" t="s">
        <v>48</v>
      </c>
      <c r="BK52" s="17" t="n">
        <v>42890</v>
      </c>
      <c r="BL52" s="23" t="s">
        <v>48</v>
      </c>
      <c r="BM52" s="23" t="s">
        <v>47</v>
      </c>
      <c r="BN52" s="23" t="s">
        <v>48</v>
      </c>
      <c r="BO52" s="17" t="n">
        <v>42890</v>
      </c>
      <c r="BP52" s="23" t="s">
        <v>48</v>
      </c>
      <c r="BQ52" s="23" t="s">
        <v>47</v>
      </c>
      <c r="BR52" s="18" t="n">
        <v>1080</v>
      </c>
      <c r="BS52" s="23" t="s">
        <v>47</v>
      </c>
      <c r="BT52" s="0" t="n">
        <f aca="false">F52</f>
        <v>1</v>
      </c>
      <c r="BU52" s="23" t="str">
        <f aca="false">", null, null,"</f>
        <v>, null, null,</v>
      </c>
      <c r="BV52" s="23" t="str">
        <f aca="false">C52&amp;");"</f>
        <v>6);</v>
      </c>
      <c r="BX52" s="0" t="n">
        <f aca="false">BX51+1</f>
        <v>52</v>
      </c>
      <c r="BY52" s="23" t="str">
        <f aca="false">"insert into App_Pessoa_pessoa (id, nome, cd_sit, dt_cad) values ("&amp;BX52&amp;", '"&amp;A52&amp;"', 1, '2018-11-10');"</f>
        <v>insert into App_Pessoa_pessoa (id, nome, cd_sit, dt_cad) values (52, 'Helena', 1, '2018-11-10');</v>
      </c>
      <c r="CB52" s="0" t="n">
        <f aca="false">CB51+1</f>
        <v>50</v>
      </c>
      <c r="CC52" s="23" t="str">
        <f aca="false">"insert into App_Pessoa_pessoa_pessoa_tipo (id, fk_pessoa_id_id, fk_pessoa_tipo_id_id) values ("&amp;CB52&amp;", "&amp;BX52&amp;", 1);"</f>
        <v>insert into App_Pessoa_pessoa_pessoa_tipo (id, fk_pessoa_id_id, fk_pessoa_tipo_id_id) values (50, 52, 1);</v>
      </c>
      <c r="CF52" s="0" t="n">
        <f aca="false">CF51+1</f>
        <v>50</v>
      </c>
      <c r="CG52" s="23" t="str">
        <f aca="false">"insert into Evento_Pessoa (id, fk_evento_id_id, fk_pessoa_pessoa_tipo_id_id) values ("&amp;CF52&amp;", "&amp;CF52&amp;", "&amp;CF52&amp;");"</f>
        <v>insert into Evento_Pessoa (id, fk_evento_id_id, fk_pessoa_pessoa_tipo_id_id) values (50, 50, 50);</v>
      </c>
    </row>
    <row r="53" customFormat="false" ht="13.8" hidden="false" customHeight="false" outlineLevel="0" collapsed="false">
      <c r="A53" s="14" t="s">
        <v>118</v>
      </c>
      <c r="B53" s="15" t="s">
        <v>44</v>
      </c>
      <c r="C53" s="16" t="n">
        <v>2</v>
      </c>
      <c r="D53" s="17" t="n">
        <v>42910</v>
      </c>
      <c r="E53" s="18" t="n">
        <v>2600</v>
      </c>
      <c r="F53" s="27" t="n">
        <v>1</v>
      </c>
      <c r="G53" s="20" t="s">
        <v>45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21" t="n">
        <v>2600</v>
      </c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BA53" s="0" t="n">
        <f aca="false">BA52+1</f>
        <v>51</v>
      </c>
      <c r="BB53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53" s="0" t="n">
        <f aca="false">BA53</f>
        <v>51</v>
      </c>
      <c r="BD53" s="23" t="s">
        <v>47</v>
      </c>
      <c r="BE53" s="23" t="s">
        <v>48</v>
      </c>
      <c r="BF53" s="17" t="n">
        <v>42910</v>
      </c>
      <c r="BG53" s="24" t="str">
        <f aca="false">" - "&amp;A53&amp;" - "&amp;B53</f>
        <v>- Samia - Casamento</v>
      </c>
      <c r="BH53" s="23" t="s">
        <v>48</v>
      </c>
      <c r="BI53" s="23" t="s">
        <v>47</v>
      </c>
      <c r="BJ53" s="23" t="s">
        <v>48</v>
      </c>
      <c r="BK53" s="17" t="n">
        <v>42910</v>
      </c>
      <c r="BL53" s="23" t="s">
        <v>48</v>
      </c>
      <c r="BM53" s="23" t="s">
        <v>47</v>
      </c>
      <c r="BN53" s="23" t="s">
        <v>48</v>
      </c>
      <c r="BO53" s="17" t="n">
        <v>42910</v>
      </c>
      <c r="BP53" s="23" t="s">
        <v>48</v>
      </c>
      <c r="BQ53" s="23" t="s">
        <v>47</v>
      </c>
      <c r="BR53" s="18" t="n">
        <v>2600</v>
      </c>
      <c r="BS53" s="23" t="s">
        <v>47</v>
      </c>
      <c r="BT53" s="0" t="n">
        <f aca="false">F53</f>
        <v>1</v>
      </c>
      <c r="BU53" s="23" t="str">
        <f aca="false">", null, null,"</f>
        <v>, null, null,</v>
      </c>
      <c r="BV53" s="23" t="str">
        <f aca="false">C53&amp;");"</f>
        <v>2);</v>
      </c>
      <c r="BX53" s="0" t="n">
        <f aca="false">BX52+1</f>
        <v>53</v>
      </c>
      <c r="BY53" s="23" t="str">
        <f aca="false">"insert into App_Pessoa_pessoa (id, nome, cd_sit, dt_cad) values ("&amp;BX53&amp;", '"&amp;A53&amp;"', 1, '2018-11-10');"</f>
        <v>insert into App_Pessoa_pessoa (id, nome, cd_sit, dt_cad) values (53, 'Samia', 1, '2018-11-10');</v>
      </c>
      <c r="CB53" s="0" t="n">
        <f aca="false">CB52+1</f>
        <v>51</v>
      </c>
      <c r="CC53" s="23" t="str">
        <f aca="false">"insert into App_Pessoa_pessoa_pessoa_tipo (id, fk_pessoa_id_id, fk_pessoa_tipo_id_id) values ("&amp;CB53&amp;", "&amp;BX53&amp;", 1);"</f>
        <v>insert into App_Pessoa_pessoa_pessoa_tipo (id, fk_pessoa_id_id, fk_pessoa_tipo_id_id) values (51, 53, 1);</v>
      </c>
      <c r="CF53" s="0" t="n">
        <f aca="false">CF52+1</f>
        <v>51</v>
      </c>
      <c r="CG53" s="23" t="str">
        <f aca="false">"insert into Evento_Pessoa (id, fk_evento_id_id, fk_pessoa_pessoa_tipo_id_id) values ("&amp;CF53&amp;", "&amp;CF53&amp;", "&amp;CF53&amp;");"</f>
        <v>insert into Evento_Pessoa (id, fk_evento_id_id, fk_pessoa_pessoa_tipo_id_id) values (51, 51, 51);</v>
      </c>
    </row>
    <row r="54" customFormat="false" ht="13.8" hidden="false" customHeight="false" outlineLevel="0" collapsed="false">
      <c r="A54" s="14" t="s">
        <v>119</v>
      </c>
      <c r="B54" s="15" t="s">
        <v>77</v>
      </c>
      <c r="C54" s="16" t="n">
        <v>10</v>
      </c>
      <c r="D54" s="17" t="n">
        <v>42923</v>
      </c>
      <c r="E54" s="18" t="n">
        <v>300</v>
      </c>
      <c r="F54" s="27" t="n">
        <v>1</v>
      </c>
      <c r="G54" s="20" t="s">
        <v>45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21" t="n">
        <v>300</v>
      </c>
      <c r="U54" s="15"/>
      <c r="V54" s="15"/>
      <c r="W54" s="15"/>
      <c r="X54" s="15"/>
      <c r="Y54" s="15"/>
      <c r="Z54" s="15"/>
      <c r="AA54" s="15"/>
      <c r="AB54" s="15"/>
      <c r="AC54" s="14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BA54" s="0" t="n">
        <f aca="false">BA53+1</f>
        <v>52</v>
      </c>
      <c r="BB54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54" s="0" t="n">
        <f aca="false">BA54</f>
        <v>52</v>
      </c>
      <c r="BD54" s="23" t="s">
        <v>47</v>
      </c>
      <c r="BE54" s="23" t="s">
        <v>48</v>
      </c>
      <c r="BF54" s="17" t="n">
        <v>42923</v>
      </c>
      <c r="BG54" s="24" t="str">
        <f aca="false">" - "&amp;A54&amp;" - "&amp;B54</f>
        <v>- Aline - Gestante</v>
      </c>
      <c r="BH54" s="23" t="s">
        <v>48</v>
      </c>
      <c r="BI54" s="23" t="s">
        <v>47</v>
      </c>
      <c r="BJ54" s="23" t="s">
        <v>48</v>
      </c>
      <c r="BK54" s="17" t="n">
        <v>42923</v>
      </c>
      <c r="BL54" s="23" t="s">
        <v>48</v>
      </c>
      <c r="BM54" s="23" t="s">
        <v>47</v>
      </c>
      <c r="BN54" s="23" t="s">
        <v>48</v>
      </c>
      <c r="BO54" s="17" t="n">
        <v>42923</v>
      </c>
      <c r="BP54" s="23" t="s">
        <v>48</v>
      </c>
      <c r="BQ54" s="23" t="s">
        <v>47</v>
      </c>
      <c r="BR54" s="18" t="n">
        <v>300</v>
      </c>
      <c r="BS54" s="23" t="s">
        <v>47</v>
      </c>
      <c r="BT54" s="0" t="n">
        <f aca="false">F54</f>
        <v>1</v>
      </c>
      <c r="BU54" s="23" t="str">
        <f aca="false">", null, null,"</f>
        <v>, null, null,</v>
      </c>
      <c r="BV54" s="23" t="str">
        <f aca="false">C54&amp;");"</f>
        <v>10);</v>
      </c>
      <c r="BX54" s="0" t="n">
        <f aca="false">BX53+1</f>
        <v>54</v>
      </c>
      <c r="BY54" s="23" t="str">
        <f aca="false">"insert into App_Pessoa_pessoa (id, nome, cd_sit, dt_cad) values ("&amp;BX54&amp;", '"&amp;A54&amp;"', 1, '2018-11-10');"</f>
        <v>insert into App_Pessoa_pessoa (id, nome, cd_sit, dt_cad) values (54, 'Aline', 1, '2018-11-10');</v>
      </c>
      <c r="CB54" s="0" t="n">
        <f aca="false">CB53+1</f>
        <v>52</v>
      </c>
      <c r="CC54" s="23" t="str">
        <f aca="false">"insert into App_Pessoa_pessoa_pessoa_tipo (id, fk_pessoa_id_id, fk_pessoa_tipo_id_id) values ("&amp;CB54&amp;", "&amp;BX54&amp;", 1);"</f>
        <v>insert into App_Pessoa_pessoa_pessoa_tipo (id, fk_pessoa_id_id, fk_pessoa_tipo_id_id) values (52, 54, 1);</v>
      </c>
      <c r="CF54" s="0" t="n">
        <f aca="false">CF53+1</f>
        <v>52</v>
      </c>
      <c r="CG54" s="23" t="str">
        <f aca="false">"insert into Evento_Pessoa (id, fk_evento_id_id, fk_pessoa_pessoa_tipo_id_id) values ("&amp;CF54&amp;", "&amp;CF54&amp;", "&amp;CF54&amp;");"</f>
        <v>insert into Evento_Pessoa (id, fk_evento_id_id, fk_pessoa_pessoa_tipo_id_id) values (52, 52, 52);</v>
      </c>
    </row>
    <row r="55" customFormat="false" ht="13.8" hidden="false" customHeight="false" outlineLevel="0" collapsed="false">
      <c r="A55" s="14" t="s">
        <v>120</v>
      </c>
      <c r="B55" s="15" t="s">
        <v>50</v>
      </c>
      <c r="C55" s="16" t="n">
        <v>8</v>
      </c>
      <c r="D55" s="17" t="n">
        <v>42923</v>
      </c>
      <c r="E55" s="18" t="n">
        <v>540</v>
      </c>
      <c r="F55" s="27" t="n">
        <v>1</v>
      </c>
      <c r="G55" s="20" t="s">
        <v>45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21" t="n">
        <v>540</v>
      </c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BA55" s="0" t="n">
        <f aca="false">BA54+1</f>
        <v>53</v>
      </c>
      <c r="BB55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55" s="0" t="n">
        <f aca="false">BA55</f>
        <v>53</v>
      </c>
      <c r="BD55" s="23" t="s">
        <v>47</v>
      </c>
      <c r="BE55" s="23" t="s">
        <v>48</v>
      </c>
      <c r="BF55" s="17" t="n">
        <v>42923</v>
      </c>
      <c r="BG55" s="24" t="str">
        <f aca="false">" - "&amp;A55&amp;" - "&amp;B55</f>
        <v>- Arthur - Niver infantil</v>
      </c>
      <c r="BH55" s="23" t="s">
        <v>48</v>
      </c>
      <c r="BI55" s="23" t="s">
        <v>47</v>
      </c>
      <c r="BJ55" s="23" t="s">
        <v>48</v>
      </c>
      <c r="BK55" s="17" t="n">
        <v>42923</v>
      </c>
      <c r="BL55" s="23" t="s">
        <v>48</v>
      </c>
      <c r="BM55" s="23" t="s">
        <v>47</v>
      </c>
      <c r="BN55" s="23" t="s">
        <v>48</v>
      </c>
      <c r="BO55" s="17" t="n">
        <v>42923</v>
      </c>
      <c r="BP55" s="23" t="s">
        <v>48</v>
      </c>
      <c r="BQ55" s="23" t="s">
        <v>47</v>
      </c>
      <c r="BR55" s="18" t="n">
        <v>540</v>
      </c>
      <c r="BS55" s="23" t="s">
        <v>47</v>
      </c>
      <c r="BT55" s="0" t="n">
        <f aca="false">F55</f>
        <v>1</v>
      </c>
      <c r="BU55" s="23" t="str">
        <f aca="false">", null, null,"</f>
        <v>, null, null,</v>
      </c>
      <c r="BV55" s="23" t="str">
        <f aca="false">C55&amp;");"</f>
        <v>8);</v>
      </c>
      <c r="BX55" s="0" t="n">
        <f aca="false">BX54+1</f>
        <v>55</v>
      </c>
      <c r="BY55" s="23" t="str">
        <f aca="false">"insert into App_Pessoa_pessoa (id, nome, cd_sit, dt_cad) values ("&amp;BX55&amp;", '"&amp;A55&amp;"', 1, '2018-11-10');"</f>
        <v>insert into App_Pessoa_pessoa (id, nome, cd_sit, dt_cad) values (55, 'Arthur', 1, '2018-11-10');</v>
      </c>
      <c r="CB55" s="0" t="n">
        <f aca="false">CB54+1</f>
        <v>53</v>
      </c>
      <c r="CC55" s="23" t="str">
        <f aca="false">"insert into App_Pessoa_pessoa_pessoa_tipo (id, fk_pessoa_id_id, fk_pessoa_tipo_id_id) values ("&amp;CB55&amp;", "&amp;BX55&amp;", 1);"</f>
        <v>insert into App_Pessoa_pessoa_pessoa_tipo (id, fk_pessoa_id_id, fk_pessoa_tipo_id_id) values (53, 55, 1);</v>
      </c>
      <c r="CF55" s="0" t="n">
        <f aca="false">CF54+1</f>
        <v>53</v>
      </c>
      <c r="CG55" s="23" t="str">
        <f aca="false">"insert into Evento_Pessoa (id, fk_evento_id_id, fk_pessoa_pessoa_tipo_id_id) values ("&amp;CF55&amp;", "&amp;CF55&amp;", "&amp;CF55&amp;");"</f>
        <v>insert into Evento_Pessoa (id, fk_evento_id_id, fk_pessoa_pessoa_tipo_id_id) values (53, 53, 53);</v>
      </c>
    </row>
    <row r="56" customFormat="false" ht="13.8" hidden="false" customHeight="false" outlineLevel="0" collapsed="false">
      <c r="A56" s="14" t="s">
        <v>121</v>
      </c>
      <c r="B56" s="15" t="s">
        <v>50</v>
      </c>
      <c r="C56" s="16" t="n">
        <v>8</v>
      </c>
      <c r="D56" s="17" t="n">
        <v>42924</v>
      </c>
      <c r="E56" s="18" t="n">
        <v>950</v>
      </c>
      <c r="F56" s="27" t="n">
        <v>1</v>
      </c>
      <c r="G56" s="20" t="s">
        <v>45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21" t="n">
        <v>350</v>
      </c>
      <c r="V56" s="21" t="n">
        <v>300</v>
      </c>
      <c r="W56" s="15"/>
      <c r="X56" s="21" t="n">
        <v>300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BA56" s="0" t="n">
        <f aca="false">BA55+1</f>
        <v>54</v>
      </c>
      <c r="BB56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56" s="0" t="n">
        <f aca="false">BA56</f>
        <v>54</v>
      </c>
      <c r="BD56" s="23" t="s">
        <v>47</v>
      </c>
      <c r="BE56" s="23" t="s">
        <v>48</v>
      </c>
      <c r="BF56" s="17" t="n">
        <v>42924</v>
      </c>
      <c r="BG56" s="24" t="str">
        <f aca="false">" - "&amp;A56&amp;" - "&amp;B56</f>
        <v>- Valentina - Niver infantil</v>
      </c>
      <c r="BH56" s="23" t="s">
        <v>48</v>
      </c>
      <c r="BI56" s="23" t="s">
        <v>47</v>
      </c>
      <c r="BJ56" s="23" t="s">
        <v>48</v>
      </c>
      <c r="BK56" s="17" t="n">
        <v>42924</v>
      </c>
      <c r="BL56" s="23" t="s">
        <v>48</v>
      </c>
      <c r="BM56" s="23" t="s">
        <v>47</v>
      </c>
      <c r="BN56" s="23" t="s">
        <v>48</v>
      </c>
      <c r="BO56" s="17" t="n">
        <v>42924</v>
      </c>
      <c r="BP56" s="23" t="s">
        <v>48</v>
      </c>
      <c r="BQ56" s="23" t="s">
        <v>47</v>
      </c>
      <c r="BR56" s="18" t="n">
        <v>950</v>
      </c>
      <c r="BS56" s="23" t="s">
        <v>47</v>
      </c>
      <c r="BT56" s="0" t="n">
        <f aca="false">F56</f>
        <v>1</v>
      </c>
      <c r="BU56" s="23" t="str">
        <f aca="false">", null, null,"</f>
        <v>, null, null,</v>
      </c>
      <c r="BV56" s="23" t="str">
        <f aca="false">C56&amp;");"</f>
        <v>8);</v>
      </c>
      <c r="BX56" s="0" t="n">
        <f aca="false">BX55+1</f>
        <v>56</v>
      </c>
      <c r="BY56" s="23" t="str">
        <f aca="false">"insert into App_Pessoa_pessoa (id, nome, cd_sit, dt_cad) values ("&amp;BX56&amp;", '"&amp;A56&amp;"', 1, '2018-11-10');"</f>
        <v>insert into App_Pessoa_pessoa (id, nome, cd_sit, dt_cad) values (56, 'Valentina', 1, '2018-11-10');</v>
      </c>
      <c r="CB56" s="0" t="n">
        <f aca="false">CB55+1</f>
        <v>54</v>
      </c>
      <c r="CC56" s="23" t="str">
        <f aca="false">"insert into App_Pessoa_pessoa_pessoa_tipo (id, fk_pessoa_id_id, fk_pessoa_tipo_id_id) values ("&amp;CB56&amp;", "&amp;BX56&amp;", 1);"</f>
        <v>insert into App_Pessoa_pessoa_pessoa_tipo (id, fk_pessoa_id_id, fk_pessoa_tipo_id_id) values (54, 56, 1);</v>
      </c>
      <c r="CF56" s="0" t="n">
        <f aca="false">CF55+1</f>
        <v>54</v>
      </c>
      <c r="CG56" s="23" t="str">
        <f aca="false">"insert into Evento_Pessoa (id, fk_evento_id_id, fk_pessoa_pessoa_tipo_id_id) values ("&amp;CF56&amp;", "&amp;CF56&amp;", "&amp;CF56&amp;");"</f>
        <v>insert into Evento_Pessoa (id, fk_evento_id_id, fk_pessoa_pessoa_tipo_id_id) values (54, 54, 54);</v>
      </c>
    </row>
    <row r="57" customFormat="false" ht="13.8" hidden="false" customHeight="false" outlineLevel="0" collapsed="false">
      <c r="A57" s="14" t="s">
        <v>122</v>
      </c>
      <c r="B57" s="15" t="s">
        <v>71</v>
      </c>
      <c r="C57" s="16" t="n">
        <v>7</v>
      </c>
      <c r="D57" s="17" t="n">
        <v>42929</v>
      </c>
      <c r="E57" s="18" t="n">
        <v>300</v>
      </c>
      <c r="F57" s="27" t="n">
        <v>1</v>
      </c>
      <c r="G57" s="20" t="s">
        <v>45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21" t="n">
        <v>300</v>
      </c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BA57" s="0" t="n">
        <f aca="false">BA56+1</f>
        <v>55</v>
      </c>
      <c r="BB57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57" s="0" t="n">
        <f aca="false">BA57</f>
        <v>55</v>
      </c>
      <c r="BD57" s="23" t="s">
        <v>47</v>
      </c>
      <c r="BE57" s="23" t="s">
        <v>48</v>
      </c>
      <c r="BF57" s="17" t="n">
        <v>42929</v>
      </c>
      <c r="BG57" s="24" t="str">
        <f aca="false">" - "&amp;A57&amp;" - "&amp;B57</f>
        <v>- Tamiris - Ensaio</v>
      </c>
      <c r="BH57" s="23" t="s">
        <v>48</v>
      </c>
      <c r="BI57" s="23" t="s">
        <v>47</v>
      </c>
      <c r="BJ57" s="23" t="s">
        <v>48</v>
      </c>
      <c r="BK57" s="17" t="n">
        <v>42929</v>
      </c>
      <c r="BL57" s="23" t="s">
        <v>48</v>
      </c>
      <c r="BM57" s="23" t="s">
        <v>47</v>
      </c>
      <c r="BN57" s="23" t="s">
        <v>48</v>
      </c>
      <c r="BO57" s="17" t="n">
        <v>42929</v>
      </c>
      <c r="BP57" s="23" t="s">
        <v>48</v>
      </c>
      <c r="BQ57" s="23" t="s">
        <v>47</v>
      </c>
      <c r="BR57" s="18" t="n">
        <v>300</v>
      </c>
      <c r="BS57" s="23" t="s">
        <v>47</v>
      </c>
      <c r="BT57" s="0" t="n">
        <f aca="false">F57</f>
        <v>1</v>
      </c>
      <c r="BU57" s="23" t="str">
        <f aca="false">", null, null,"</f>
        <v>, null, null,</v>
      </c>
      <c r="BV57" s="23" t="str">
        <f aca="false">C57&amp;");"</f>
        <v>7);</v>
      </c>
      <c r="BX57" s="0" t="n">
        <f aca="false">BX56+1</f>
        <v>57</v>
      </c>
      <c r="BY57" s="23" t="str">
        <f aca="false">"insert into App_Pessoa_pessoa (id, nome, cd_sit, dt_cad) values ("&amp;BX57&amp;", '"&amp;A57&amp;"', 1, '2018-11-10');"</f>
        <v>insert into App_Pessoa_pessoa (id, nome, cd_sit, dt_cad) values (57, 'Tamiris', 1, '2018-11-10');</v>
      </c>
      <c r="CB57" s="0" t="n">
        <f aca="false">CB56+1</f>
        <v>55</v>
      </c>
      <c r="CC57" s="23" t="str">
        <f aca="false">"insert into App_Pessoa_pessoa_pessoa_tipo (id, fk_pessoa_id_id, fk_pessoa_tipo_id_id) values ("&amp;CB57&amp;", "&amp;BX57&amp;", 1);"</f>
        <v>insert into App_Pessoa_pessoa_pessoa_tipo (id, fk_pessoa_id_id, fk_pessoa_tipo_id_id) values (55, 57, 1);</v>
      </c>
      <c r="CF57" s="0" t="n">
        <f aca="false">CF56+1</f>
        <v>55</v>
      </c>
      <c r="CG57" s="23" t="str">
        <f aca="false">"insert into Evento_Pessoa (id, fk_evento_id_id, fk_pessoa_pessoa_tipo_id_id) values ("&amp;CF57&amp;", "&amp;CF57&amp;", "&amp;CF57&amp;");"</f>
        <v>insert into Evento_Pessoa (id, fk_evento_id_id, fk_pessoa_pessoa_tipo_id_id) values (55, 55, 55);</v>
      </c>
    </row>
    <row r="58" customFormat="false" ht="13.8" hidden="false" customHeight="false" outlineLevel="0" collapsed="false">
      <c r="A58" s="14" t="s">
        <v>123</v>
      </c>
      <c r="B58" s="15" t="s">
        <v>71</v>
      </c>
      <c r="C58" s="16" t="n">
        <v>7</v>
      </c>
      <c r="D58" s="17" t="n">
        <v>42930</v>
      </c>
      <c r="E58" s="18" t="n">
        <v>150</v>
      </c>
      <c r="F58" s="27" t="n">
        <v>1</v>
      </c>
      <c r="G58" s="20" t="s">
        <v>45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21" t="n">
        <v>150</v>
      </c>
      <c r="W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BA58" s="0" t="n">
        <f aca="false">BA57+1</f>
        <v>56</v>
      </c>
      <c r="BB58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58" s="0" t="n">
        <f aca="false">BA58</f>
        <v>56</v>
      </c>
      <c r="BD58" s="23" t="s">
        <v>47</v>
      </c>
      <c r="BE58" s="23" t="s">
        <v>48</v>
      </c>
      <c r="BF58" s="17" t="n">
        <v>42930</v>
      </c>
      <c r="BG58" s="24" t="str">
        <f aca="false">" - "&amp;A58&amp;" - "&amp;B58</f>
        <v>- Alice e Dirceu - Ensaio</v>
      </c>
      <c r="BH58" s="23" t="s">
        <v>48</v>
      </c>
      <c r="BI58" s="23" t="s">
        <v>47</v>
      </c>
      <c r="BJ58" s="23" t="s">
        <v>48</v>
      </c>
      <c r="BK58" s="17" t="n">
        <v>42930</v>
      </c>
      <c r="BL58" s="23" t="s">
        <v>48</v>
      </c>
      <c r="BM58" s="23" t="s">
        <v>47</v>
      </c>
      <c r="BN58" s="23" t="s">
        <v>48</v>
      </c>
      <c r="BO58" s="17" t="n">
        <v>42930</v>
      </c>
      <c r="BP58" s="23" t="s">
        <v>48</v>
      </c>
      <c r="BQ58" s="23" t="s">
        <v>47</v>
      </c>
      <c r="BR58" s="18" t="n">
        <v>150</v>
      </c>
      <c r="BS58" s="23" t="s">
        <v>47</v>
      </c>
      <c r="BT58" s="0" t="n">
        <f aca="false">F58</f>
        <v>1</v>
      </c>
      <c r="BU58" s="23" t="str">
        <f aca="false">", null, null,"</f>
        <v>, null, null,</v>
      </c>
      <c r="BV58" s="23" t="str">
        <f aca="false">C58&amp;");"</f>
        <v>7);</v>
      </c>
      <c r="BX58" s="0" t="n">
        <f aca="false">BX57+1</f>
        <v>58</v>
      </c>
      <c r="BY58" s="23" t="str">
        <f aca="false">"insert into App_Pessoa_pessoa (id, nome, cd_sit, dt_cad) values ("&amp;BX58&amp;", '"&amp;A58&amp;"', 1, '2018-11-10');"</f>
        <v>insert into App_Pessoa_pessoa (id, nome, cd_sit, dt_cad) values (58, 'Alice e Dirceu', 1, '2018-11-10');</v>
      </c>
      <c r="CB58" s="0" t="n">
        <f aca="false">CB57+1</f>
        <v>56</v>
      </c>
      <c r="CC58" s="23" t="str">
        <f aca="false">"insert into App_Pessoa_pessoa_pessoa_tipo (id, fk_pessoa_id_id, fk_pessoa_tipo_id_id) values ("&amp;CB58&amp;", "&amp;BX58&amp;", 1);"</f>
        <v>insert into App_Pessoa_pessoa_pessoa_tipo (id, fk_pessoa_id_id, fk_pessoa_tipo_id_id) values (56, 58, 1);</v>
      </c>
      <c r="CF58" s="0" t="n">
        <f aca="false">CF57+1</f>
        <v>56</v>
      </c>
      <c r="CG58" s="23" t="str">
        <f aca="false">"insert into Evento_Pessoa (id, fk_evento_id_id, fk_pessoa_pessoa_tipo_id_id) values ("&amp;CF58&amp;", "&amp;CF58&amp;", "&amp;CF58&amp;");"</f>
        <v>insert into Evento_Pessoa (id, fk_evento_id_id, fk_pessoa_pessoa_tipo_id_id) values (56, 56, 56);</v>
      </c>
    </row>
    <row r="59" customFormat="false" ht="13.8" hidden="false" customHeight="false" outlineLevel="0" collapsed="false">
      <c r="A59" s="14" t="s">
        <v>124</v>
      </c>
      <c r="B59" s="15" t="s">
        <v>44</v>
      </c>
      <c r="C59" s="16" t="n">
        <v>2</v>
      </c>
      <c r="D59" s="17" t="n">
        <v>42931</v>
      </c>
      <c r="E59" s="18" t="n">
        <v>2300</v>
      </c>
      <c r="F59" s="28" t="n">
        <v>10</v>
      </c>
      <c r="G59" s="20" t="s">
        <v>45</v>
      </c>
      <c r="H59" s="15"/>
      <c r="I59" s="15"/>
      <c r="J59" s="15"/>
      <c r="K59" s="15"/>
      <c r="L59" s="21" t="n">
        <v>500</v>
      </c>
      <c r="M59" s="15"/>
      <c r="N59" s="21" t="n">
        <v>300</v>
      </c>
      <c r="O59" s="21" t="n">
        <v>300</v>
      </c>
      <c r="P59" s="21" t="n">
        <v>300</v>
      </c>
      <c r="Q59" s="21" t="n">
        <v>300</v>
      </c>
      <c r="R59" s="21" t="n">
        <v>300</v>
      </c>
      <c r="S59" s="21" t="n">
        <v>300</v>
      </c>
      <c r="BA59" s="0" t="n">
        <f aca="false">BA58+1</f>
        <v>57</v>
      </c>
      <c r="BB59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59" s="0" t="n">
        <f aca="false">BA59</f>
        <v>57</v>
      </c>
      <c r="BD59" s="23" t="s">
        <v>47</v>
      </c>
      <c r="BE59" s="23" t="s">
        <v>48</v>
      </c>
      <c r="BF59" s="17" t="n">
        <v>42931</v>
      </c>
      <c r="BG59" s="24" t="str">
        <f aca="false">" - "&amp;A59&amp;" - "&amp;B59</f>
        <v>- Bia Costa - Casamento</v>
      </c>
      <c r="BH59" s="23" t="s">
        <v>48</v>
      </c>
      <c r="BI59" s="23" t="s">
        <v>47</v>
      </c>
      <c r="BJ59" s="23" t="s">
        <v>48</v>
      </c>
      <c r="BK59" s="17" t="n">
        <v>42931</v>
      </c>
      <c r="BL59" s="23" t="s">
        <v>48</v>
      </c>
      <c r="BM59" s="23" t="s">
        <v>47</v>
      </c>
      <c r="BN59" s="23" t="s">
        <v>48</v>
      </c>
      <c r="BO59" s="17" t="n">
        <v>42931</v>
      </c>
      <c r="BP59" s="23" t="s">
        <v>48</v>
      </c>
      <c r="BQ59" s="23" t="s">
        <v>47</v>
      </c>
      <c r="BR59" s="18" t="n">
        <v>2300</v>
      </c>
      <c r="BS59" s="23" t="s">
        <v>47</v>
      </c>
      <c r="BT59" s="0" t="n">
        <f aca="false">F59</f>
        <v>10</v>
      </c>
      <c r="BU59" s="23" t="str">
        <f aca="false">", null, null,"</f>
        <v>, null, null,</v>
      </c>
      <c r="BV59" s="23" t="str">
        <f aca="false">C59&amp;");"</f>
        <v>2);</v>
      </c>
      <c r="BX59" s="0" t="n">
        <f aca="false">BX58+1</f>
        <v>59</v>
      </c>
      <c r="BY59" s="23" t="str">
        <f aca="false">"insert into App_Pessoa_pessoa (id, nome, cd_sit, dt_cad) values ("&amp;BX59&amp;", '"&amp;A59&amp;"', 1, '2018-11-10');"</f>
        <v>insert into App_Pessoa_pessoa (id, nome, cd_sit, dt_cad) values (59, 'Bia Costa', 1, '2018-11-10');</v>
      </c>
      <c r="CB59" s="0" t="n">
        <f aca="false">CB58+1</f>
        <v>57</v>
      </c>
      <c r="CC59" s="23" t="str">
        <f aca="false">"insert into App_Pessoa_pessoa_pessoa_tipo (id, fk_pessoa_id_id, fk_pessoa_tipo_id_id) values ("&amp;CB59&amp;", "&amp;BX59&amp;", 1);"</f>
        <v>insert into App_Pessoa_pessoa_pessoa_tipo (id, fk_pessoa_id_id, fk_pessoa_tipo_id_id) values (57, 59, 1);</v>
      </c>
      <c r="CF59" s="0" t="n">
        <f aca="false">CF58+1</f>
        <v>57</v>
      </c>
      <c r="CG59" s="23" t="str">
        <f aca="false">"insert into Evento_Pessoa (id, fk_evento_id_id, fk_pessoa_pessoa_tipo_id_id) values ("&amp;CF59&amp;", "&amp;CF59&amp;", "&amp;CF59&amp;");"</f>
        <v>insert into Evento_Pessoa (id, fk_evento_id_id, fk_pessoa_pessoa_tipo_id_id) values (57, 57, 57);</v>
      </c>
    </row>
    <row r="60" customFormat="false" ht="13.8" hidden="false" customHeight="false" outlineLevel="0" collapsed="false">
      <c r="A60" s="14" t="s">
        <v>125</v>
      </c>
      <c r="B60" s="15" t="s">
        <v>109</v>
      </c>
      <c r="C60" s="16" t="n">
        <v>5</v>
      </c>
      <c r="D60" s="17" t="n">
        <v>42939</v>
      </c>
      <c r="E60" s="18" t="n">
        <v>300</v>
      </c>
      <c r="F60" s="27" t="n">
        <v>1</v>
      </c>
      <c r="G60" s="20" t="s">
        <v>45</v>
      </c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21" t="n">
        <v>150</v>
      </c>
      <c r="W60" s="15"/>
      <c r="X60" s="21" t="n">
        <v>150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BA60" s="0" t="n">
        <f aca="false">BA59+1</f>
        <v>58</v>
      </c>
      <c r="BB60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60" s="0" t="n">
        <f aca="false">BA60</f>
        <v>58</v>
      </c>
      <c r="BD60" s="23" t="s">
        <v>47</v>
      </c>
      <c r="BE60" s="23" t="s">
        <v>48</v>
      </c>
      <c r="BF60" s="17" t="n">
        <v>42939</v>
      </c>
      <c r="BG60" s="24" t="str">
        <f aca="false">" - "&amp;A60&amp;" - "&amp;B60</f>
        <v>- Miguel - Batizado</v>
      </c>
      <c r="BH60" s="23" t="s">
        <v>48</v>
      </c>
      <c r="BI60" s="23" t="s">
        <v>47</v>
      </c>
      <c r="BJ60" s="23" t="s">
        <v>48</v>
      </c>
      <c r="BK60" s="17" t="n">
        <v>42939</v>
      </c>
      <c r="BL60" s="23" t="s">
        <v>48</v>
      </c>
      <c r="BM60" s="23" t="s">
        <v>47</v>
      </c>
      <c r="BN60" s="23" t="s">
        <v>48</v>
      </c>
      <c r="BO60" s="17" t="n">
        <v>42939</v>
      </c>
      <c r="BP60" s="23" t="s">
        <v>48</v>
      </c>
      <c r="BQ60" s="23" t="s">
        <v>47</v>
      </c>
      <c r="BR60" s="18" t="n">
        <v>300</v>
      </c>
      <c r="BS60" s="23" t="s">
        <v>47</v>
      </c>
      <c r="BT60" s="0" t="n">
        <f aca="false">F60</f>
        <v>1</v>
      </c>
      <c r="BU60" s="23" t="str">
        <f aca="false">", null, null,"</f>
        <v>, null, null,</v>
      </c>
      <c r="BV60" s="23" t="str">
        <f aca="false">C60&amp;");"</f>
        <v>5);</v>
      </c>
      <c r="BX60" s="0" t="n">
        <f aca="false">BX59+1</f>
        <v>60</v>
      </c>
      <c r="BY60" s="23" t="str">
        <f aca="false">"insert into App_Pessoa_pessoa (id, nome, cd_sit, dt_cad) values ("&amp;BX60&amp;", '"&amp;A60&amp;"', 1, '2018-11-10');"</f>
        <v>insert into App_Pessoa_pessoa (id, nome, cd_sit, dt_cad) values (60, 'Miguel', 1, '2018-11-10');</v>
      </c>
      <c r="CB60" s="0" t="n">
        <f aca="false">CB59+1</f>
        <v>58</v>
      </c>
      <c r="CC60" s="23" t="str">
        <f aca="false">"insert into App_Pessoa_pessoa_pessoa_tipo (id, fk_pessoa_id_id, fk_pessoa_tipo_id_id) values ("&amp;CB60&amp;", "&amp;BX60&amp;", 1);"</f>
        <v>insert into App_Pessoa_pessoa_pessoa_tipo (id, fk_pessoa_id_id, fk_pessoa_tipo_id_id) values (58, 60, 1);</v>
      </c>
      <c r="CF60" s="0" t="n">
        <f aca="false">CF59+1</f>
        <v>58</v>
      </c>
      <c r="CG60" s="23" t="str">
        <f aca="false">"insert into Evento_Pessoa (id, fk_evento_id_id, fk_pessoa_pessoa_tipo_id_id) values ("&amp;CF60&amp;", "&amp;CF60&amp;", "&amp;CF60&amp;");"</f>
        <v>insert into Evento_Pessoa (id, fk_evento_id_id, fk_pessoa_pessoa_tipo_id_id) values (58, 58, 58);</v>
      </c>
    </row>
    <row r="61" customFormat="false" ht="13.8" hidden="false" customHeight="false" outlineLevel="0" collapsed="false">
      <c r="A61" s="14" t="s">
        <v>126</v>
      </c>
      <c r="B61" s="15" t="s">
        <v>117</v>
      </c>
      <c r="C61" s="16" t="n">
        <v>6</v>
      </c>
      <c r="D61" s="17" t="n">
        <v>42952</v>
      </c>
      <c r="E61" s="18" t="n">
        <v>120</v>
      </c>
      <c r="F61" s="27" t="n">
        <v>1</v>
      </c>
      <c r="G61" s="20" t="s">
        <v>45</v>
      </c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21" t="n">
        <v>120</v>
      </c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BA61" s="0" t="n">
        <f aca="false">BA60+1</f>
        <v>59</v>
      </c>
      <c r="BB61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61" s="0" t="n">
        <f aca="false">BA61</f>
        <v>59</v>
      </c>
      <c r="BD61" s="23" t="s">
        <v>47</v>
      </c>
      <c r="BE61" s="23" t="s">
        <v>48</v>
      </c>
      <c r="BF61" s="17" t="n">
        <v>42952</v>
      </c>
      <c r="BG61" s="24" t="str">
        <f aca="false">" - "&amp;A61&amp;" - "&amp;B61</f>
        <v>- Rafa - Acompanhamento</v>
      </c>
      <c r="BH61" s="23" t="s">
        <v>48</v>
      </c>
      <c r="BI61" s="23" t="s">
        <v>47</v>
      </c>
      <c r="BJ61" s="23" t="s">
        <v>48</v>
      </c>
      <c r="BK61" s="17" t="n">
        <v>42952</v>
      </c>
      <c r="BL61" s="23" t="s">
        <v>48</v>
      </c>
      <c r="BM61" s="23" t="s">
        <v>47</v>
      </c>
      <c r="BN61" s="23" t="s">
        <v>48</v>
      </c>
      <c r="BO61" s="17" t="n">
        <v>42952</v>
      </c>
      <c r="BP61" s="23" t="s">
        <v>48</v>
      </c>
      <c r="BQ61" s="23" t="s">
        <v>47</v>
      </c>
      <c r="BR61" s="18" t="n">
        <v>120</v>
      </c>
      <c r="BS61" s="23" t="s">
        <v>47</v>
      </c>
      <c r="BT61" s="0" t="n">
        <f aca="false">F61</f>
        <v>1</v>
      </c>
      <c r="BU61" s="23" t="str">
        <f aca="false">", null, null,"</f>
        <v>, null, null,</v>
      </c>
      <c r="BV61" s="23" t="str">
        <f aca="false">C61&amp;");"</f>
        <v>6);</v>
      </c>
      <c r="BX61" s="0" t="n">
        <f aca="false">BX60+1</f>
        <v>61</v>
      </c>
      <c r="BY61" s="23" t="str">
        <f aca="false">"insert into App_Pessoa_pessoa (id, nome, cd_sit, dt_cad) values ("&amp;BX61&amp;", '"&amp;A61&amp;"', 1, '2018-11-10');"</f>
        <v>insert into App_Pessoa_pessoa (id, nome, cd_sit, dt_cad) values (61, 'Rafa', 1, '2018-11-10');</v>
      </c>
      <c r="CB61" s="0" t="n">
        <f aca="false">CB60+1</f>
        <v>59</v>
      </c>
      <c r="CC61" s="23" t="str">
        <f aca="false">"insert into App_Pessoa_pessoa_pessoa_tipo (id, fk_pessoa_id_id, fk_pessoa_tipo_id_id) values ("&amp;CB61&amp;", "&amp;BX61&amp;", 1);"</f>
        <v>insert into App_Pessoa_pessoa_pessoa_tipo (id, fk_pessoa_id_id, fk_pessoa_tipo_id_id) values (59, 61, 1);</v>
      </c>
      <c r="CF61" s="0" t="n">
        <f aca="false">CF60+1</f>
        <v>59</v>
      </c>
      <c r="CG61" s="23" t="str">
        <f aca="false">"insert into Evento_Pessoa (id, fk_evento_id_id, fk_pessoa_pessoa_tipo_id_id) values ("&amp;CF61&amp;", "&amp;CF61&amp;", "&amp;CF61&amp;");"</f>
        <v>insert into Evento_Pessoa (id, fk_evento_id_id, fk_pessoa_pessoa_tipo_id_id) values (59, 59, 59);</v>
      </c>
    </row>
    <row r="62" customFormat="false" ht="13.8" hidden="false" customHeight="false" outlineLevel="0" collapsed="false">
      <c r="A62" s="14" t="s">
        <v>127</v>
      </c>
      <c r="B62" s="15" t="s">
        <v>112</v>
      </c>
      <c r="C62" s="16" t="n">
        <v>17</v>
      </c>
      <c r="D62" s="17" t="n">
        <v>42952</v>
      </c>
      <c r="E62" s="18" t="n">
        <v>250</v>
      </c>
      <c r="F62" s="27" t="n">
        <v>1</v>
      </c>
      <c r="G62" s="20" t="s">
        <v>45</v>
      </c>
      <c r="W62" s="21" t="n">
        <v>250</v>
      </c>
      <c r="BA62" s="0" t="n">
        <f aca="false">BA61+1</f>
        <v>60</v>
      </c>
      <c r="BB62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62" s="0" t="n">
        <f aca="false">BA62</f>
        <v>60</v>
      </c>
      <c r="BD62" s="23" t="s">
        <v>47</v>
      </c>
      <c r="BE62" s="23" t="s">
        <v>48</v>
      </c>
      <c r="BF62" s="17" t="n">
        <v>42952</v>
      </c>
      <c r="BG62" s="24" t="str">
        <f aca="false">" - "&amp;A62&amp;" - "&amp;B62</f>
        <v>- Bernardo (Rio Preto) - Freela</v>
      </c>
      <c r="BH62" s="23" t="s">
        <v>48</v>
      </c>
      <c r="BI62" s="23" t="s">
        <v>47</v>
      </c>
      <c r="BJ62" s="23" t="s">
        <v>48</v>
      </c>
      <c r="BK62" s="17" t="n">
        <v>42952</v>
      </c>
      <c r="BL62" s="23" t="s">
        <v>48</v>
      </c>
      <c r="BM62" s="23" t="s">
        <v>47</v>
      </c>
      <c r="BN62" s="23" t="s">
        <v>48</v>
      </c>
      <c r="BO62" s="17" t="n">
        <v>42952</v>
      </c>
      <c r="BP62" s="23" t="s">
        <v>48</v>
      </c>
      <c r="BQ62" s="23" t="s">
        <v>47</v>
      </c>
      <c r="BR62" s="18" t="n">
        <v>250</v>
      </c>
      <c r="BS62" s="23" t="s">
        <v>47</v>
      </c>
      <c r="BT62" s="0" t="n">
        <f aca="false">F62</f>
        <v>1</v>
      </c>
      <c r="BU62" s="23" t="str">
        <f aca="false">", null, null,"</f>
        <v>, null, null,</v>
      </c>
      <c r="BV62" s="23" t="str">
        <f aca="false">C62&amp;");"</f>
        <v>17);</v>
      </c>
      <c r="BX62" s="0" t="n">
        <f aca="false">BX61+1</f>
        <v>62</v>
      </c>
      <c r="BY62" s="23" t="str">
        <f aca="false">"insert into App_Pessoa_pessoa (id, nome, cd_sit, dt_cad) values ("&amp;BX62&amp;", '"&amp;A62&amp;"', 1, '2018-11-10');"</f>
        <v>insert into App_Pessoa_pessoa (id, nome, cd_sit, dt_cad) values (62, 'Bernardo (Rio Preto)', 1, '2018-11-10');</v>
      </c>
      <c r="CB62" s="0" t="n">
        <f aca="false">CB61+1</f>
        <v>60</v>
      </c>
      <c r="CC62" s="23" t="str">
        <f aca="false">"insert into App_Pessoa_pessoa_pessoa_tipo (id, fk_pessoa_id_id, fk_pessoa_tipo_id_id) values ("&amp;CB62&amp;", "&amp;BX62&amp;", 1);"</f>
        <v>insert into App_Pessoa_pessoa_pessoa_tipo (id, fk_pessoa_id_id, fk_pessoa_tipo_id_id) values (60, 62, 1);</v>
      </c>
      <c r="CF62" s="0" t="n">
        <f aca="false">CF61+1</f>
        <v>60</v>
      </c>
      <c r="CG62" s="23" t="str">
        <f aca="false">"insert into Evento_Pessoa (id, fk_evento_id_id, fk_pessoa_pessoa_tipo_id_id) values ("&amp;CF62&amp;", "&amp;CF62&amp;", "&amp;CF62&amp;");"</f>
        <v>insert into Evento_Pessoa (id, fk_evento_id_id, fk_pessoa_pessoa_tipo_id_id) values (60, 60, 60);</v>
      </c>
    </row>
    <row r="63" customFormat="false" ht="13.8" hidden="false" customHeight="false" outlineLevel="0" collapsed="false">
      <c r="A63" s="14" t="s">
        <v>113</v>
      </c>
      <c r="B63" s="15" t="s">
        <v>63</v>
      </c>
      <c r="C63" s="16" t="n">
        <v>14</v>
      </c>
      <c r="D63" s="17" t="n">
        <v>42955</v>
      </c>
      <c r="E63" s="18" t="n">
        <v>1200</v>
      </c>
      <c r="F63" s="27" t="n">
        <v>1</v>
      </c>
      <c r="G63" s="20" t="s">
        <v>45</v>
      </c>
      <c r="V63" s="21" t="n">
        <v>600</v>
      </c>
      <c r="X63" s="21" t="n">
        <v>600</v>
      </c>
      <c r="BA63" s="0" t="n">
        <f aca="false">BA62+1</f>
        <v>61</v>
      </c>
      <c r="BB63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63" s="0" t="n">
        <f aca="false">BA63</f>
        <v>61</v>
      </c>
      <c r="BD63" s="23" t="s">
        <v>47</v>
      </c>
      <c r="BE63" s="23" t="s">
        <v>48</v>
      </c>
      <c r="BF63" s="17" t="n">
        <v>42955</v>
      </c>
      <c r="BG63" s="24" t="str">
        <f aca="false">" - "&amp;A63&amp;" - "&amp;B63</f>
        <v>- Larissa - Parto</v>
      </c>
      <c r="BH63" s="23" t="s">
        <v>48</v>
      </c>
      <c r="BI63" s="23" t="s">
        <v>47</v>
      </c>
      <c r="BJ63" s="23" t="s">
        <v>48</v>
      </c>
      <c r="BK63" s="17" t="n">
        <v>42955</v>
      </c>
      <c r="BL63" s="23" t="s">
        <v>48</v>
      </c>
      <c r="BM63" s="23" t="s">
        <v>47</v>
      </c>
      <c r="BN63" s="23" t="s">
        <v>48</v>
      </c>
      <c r="BO63" s="17" t="n">
        <v>42955</v>
      </c>
      <c r="BP63" s="23" t="s">
        <v>48</v>
      </c>
      <c r="BQ63" s="23" t="s">
        <v>47</v>
      </c>
      <c r="BR63" s="18" t="n">
        <v>1200</v>
      </c>
      <c r="BS63" s="23" t="s">
        <v>47</v>
      </c>
      <c r="BT63" s="0" t="n">
        <f aca="false">F63</f>
        <v>1</v>
      </c>
      <c r="BU63" s="23" t="str">
        <f aca="false">", null, null,"</f>
        <v>, null, null,</v>
      </c>
      <c r="BV63" s="23" t="str">
        <f aca="false">C63&amp;");"</f>
        <v>14);</v>
      </c>
      <c r="BX63" s="0" t="n">
        <f aca="false">BX62+1</f>
        <v>63</v>
      </c>
      <c r="BY63" s="23" t="str">
        <f aca="false">"insert into App_Pessoa_pessoa (id, nome, cd_sit, dt_cad) values ("&amp;BX63&amp;", '"&amp;A63&amp;"', 1, '2018-11-10');"</f>
        <v>insert into App_Pessoa_pessoa (id, nome, cd_sit, dt_cad) values (63, 'Larissa', 1, '2018-11-10');</v>
      </c>
      <c r="CB63" s="0" t="n">
        <f aca="false">CB62+1</f>
        <v>61</v>
      </c>
      <c r="CC63" s="23" t="str">
        <f aca="false">"insert into App_Pessoa_pessoa_pessoa_tipo (id, fk_pessoa_id_id, fk_pessoa_tipo_id_id) values ("&amp;CB63&amp;", "&amp;BX63&amp;", 1);"</f>
        <v>insert into App_Pessoa_pessoa_pessoa_tipo (id, fk_pessoa_id_id, fk_pessoa_tipo_id_id) values (61, 63, 1);</v>
      </c>
      <c r="CF63" s="0" t="n">
        <f aca="false">CF62+1</f>
        <v>61</v>
      </c>
      <c r="CG63" s="23" t="str">
        <f aca="false">"insert into Evento_Pessoa (id, fk_evento_id_id, fk_pessoa_pessoa_tipo_id_id) values ("&amp;CF63&amp;", "&amp;CF63&amp;", "&amp;CF63&amp;");"</f>
        <v>insert into Evento_Pessoa (id, fk_evento_id_id, fk_pessoa_pessoa_tipo_id_id) values (61, 61, 61);</v>
      </c>
    </row>
    <row r="64" customFormat="false" ht="13.8" hidden="false" customHeight="false" outlineLevel="0" collapsed="false">
      <c r="A64" s="14" t="s">
        <v>128</v>
      </c>
      <c r="B64" s="15" t="s">
        <v>77</v>
      </c>
      <c r="C64" s="16" t="n">
        <v>10</v>
      </c>
      <c r="D64" s="17" t="n">
        <v>42956</v>
      </c>
      <c r="E64" s="18" t="n">
        <v>250</v>
      </c>
      <c r="F64" s="27" t="n">
        <v>1</v>
      </c>
      <c r="G64" s="20" t="s">
        <v>45</v>
      </c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21" t="n">
        <v>250</v>
      </c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BA64" s="0" t="n">
        <f aca="false">BA63+1</f>
        <v>62</v>
      </c>
      <c r="BB64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64" s="0" t="n">
        <f aca="false">BA64</f>
        <v>62</v>
      </c>
      <c r="BD64" s="23" t="s">
        <v>47</v>
      </c>
      <c r="BE64" s="23" t="s">
        <v>48</v>
      </c>
      <c r="BF64" s="17" t="n">
        <v>42956</v>
      </c>
      <c r="BG64" s="24" t="str">
        <f aca="false">" - "&amp;A64&amp;" - "&amp;B64</f>
        <v>- Melina - Gestante</v>
      </c>
      <c r="BH64" s="23" t="s">
        <v>48</v>
      </c>
      <c r="BI64" s="23" t="s">
        <v>47</v>
      </c>
      <c r="BJ64" s="23" t="s">
        <v>48</v>
      </c>
      <c r="BK64" s="17" t="n">
        <v>42956</v>
      </c>
      <c r="BL64" s="23" t="s">
        <v>48</v>
      </c>
      <c r="BM64" s="23" t="s">
        <v>47</v>
      </c>
      <c r="BN64" s="23" t="s">
        <v>48</v>
      </c>
      <c r="BO64" s="17" t="n">
        <v>42956</v>
      </c>
      <c r="BP64" s="23" t="s">
        <v>48</v>
      </c>
      <c r="BQ64" s="23" t="s">
        <v>47</v>
      </c>
      <c r="BR64" s="18" t="n">
        <v>250</v>
      </c>
      <c r="BS64" s="23" t="s">
        <v>47</v>
      </c>
      <c r="BT64" s="0" t="n">
        <f aca="false">F64</f>
        <v>1</v>
      </c>
      <c r="BU64" s="23" t="str">
        <f aca="false">", null, null,"</f>
        <v>, null, null,</v>
      </c>
      <c r="BV64" s="23" t="str">
        <f aca="false">C64&amp;");"</f>
        <v>10);</v>
      </c>
      <c r="BX64" s="0" t="n">
        <f aca="false">BX63+1</f>
        <v>64</v>
      </c>
      <c r="BY64" s="23" t="str">
        <f aca="false">"insert into App_Pessoa_pessoa (id, nome, cd_sit, dt_cad) values ("&amp;BX64&amp;", '"&amp;A64&amp;"', 1, '2018-11-10');"</f>
        <v>insert into App_Pessoa_pessoa (id, nome, cd_sit, dt_cad) values (64, 'Melina', 1, '2018-11-10');</v>
      </c>
      <c r="CB64" s="0" t="n">
        <f aca="false">CB63+1</f>
        <v>62</v>
      </c>
      <c r="CC64" s="23" t="str">
        <f aca="false">"insert into App_Pessoa_pessoa_pessoa_tipo (id, fk_pessoa_id_id, fk_pessoa_tipo_id_id) values ("&amp;CB64&amp;", "&amp;BX64&amp;", 1);"</f>
        <v>insert into App_Pessoa_pessoa_pessoa_tipo (id, fk_pessoa_id_id, fk_pessoa_tipo_id_id) values (62, 64, 1);</v>
      </c>
      <c r="CF64" s="0" t="n">
        <f aca="false">CF63+1</f>
        <v>62</v>
      </c>
      <c r="CG64" s="23" t="str">
        <f aca="false">"insert into Evento_Pessoa (id, fk_evento_id_id, fk_pessoa_pessoa_tipo_id_id) values ("&amp;CF64&amp;", "&amp;CF64&amp;", "&amp;CF64&amp;");"</f>
        <v>insert into Evento_Pessoa (id, fk_evento_id_id, fk_pessoa_pessoa_tipo_id_id) values (62, 62, 62);</v>
      </c>
    </row>
    <row r="65" customFormat="false" ht="13.8" hidden="false" customHeight="false" outlineLevel="0" collapsed="false">
      <c r="A65" s="14" t="s">
        <v>129</v>
      </c>
      <c r="B65" s="15" t="s">
        <v>80</v>
      </c>
      <c r="C65" s="16" t="n">
        <v>15</v>
      </c>
      <c r="D65" s="17" t="n">
        <v>42958</v>
      </c>
      <c r="E65" s="18" t="n">
        <v>100</v>
      </c>
      <c r="F65" s="27" t="n">
        <v>1</v>
      </c>
      <c r="G65" s="20" t="s">
        <v>45</v>
      </c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21" t="n">
        <v>100</v>
      </c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BA65" s="0" t="n">
        <f aca="false">BA64+1</f>
        <v>63</v>
      </c>
      <c r="BB65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65" s="0" t="n">
        <f aca="false">BA65</f>
        <v>63</v>
      </c>
      <c r="BD65" s="23" t="s">
        <v>47</v>
      </c>
      <c r="BE65" s="23" t="s">
        <v>48</v>
      </c>
      <c r="BF65" s="17" t="n">
        <v>42958</v>
      </c>
      <c r="BG65" s="24" t="str">
        <f aca="false">" - "&amp;A65&amp;" - "&amp;B65</f>
        <v>- Studio Pilates - Publicidade</v>
      </c>
      <c r="BH65" s="23" t="s">
        <v>48</v>
      </c>
      <c r="BI65" s="23" t="s">
        <v>47</v>
      </c>
      <c r="BJ65" s="23" t="s">
        <v>48</v>
      </c>
      <c r="BK65" s="17" t="n">
        <v>42958</v>
      </c>
      <c r="BL65" s="23" t="s">
        <v>48</v>
      </c>
      <c r="BM65" s="23" t="s">
        <v>47</v>
      </c>
      <c r="BN65" s="23" t="s">
        <v>48</v>
      </c>
      <c r="BO65" s="17" t="n">
        <v>42958</v>
      </c>
      <c r="BP65" s="23" t="s">
        <v>48</v>
      </c>
      <c r="BQ65" s="23" t="s">
        <v>47</v>
      </c>
      <c r="BR65" s="18" t="n">
        <v>100</v>
      </c>
      <c r="BS65" s="23" t="s">
        <v>47</v>
      </c>
      <c r="BT65" s="0" t="n">
        <f aca="false">F65</f>
        <v>1</v>
      </c>
      <c r="BU65" s="23" t="str">
        <f aca="false">", null, null,"</f>
        <v>, null, null,</v>
      </c>
      <c r="BV65" s="23" t="str">
        <f aca="false">C65&amp;");"</f>
        <v>15);</v>
      </c>
      <c r="BX65" s="0" t="n">
        <f aca="false">BX64+1</f>
        <v>65</v>
      </c>
      <c r="BY65" s="23" t="str">
        <f aca="false">"insert into App_Pessoa_pessoa (id, nome, cd_sit, dt_cad) values ("&amp;BX65&amp;", '"&amp;A65&amp;"', 1, '2018-11-10');"</f>
        <v>insert into App_Pessoa_pessoa (id, nome, cd_sit, dt_cad) values (65, 'Studio Pilates', 1, '2018-11-10');</v>
      </c>
      <c r="CB65" s="0" t="n">
        <f aca="false">CB64+1</f>
        <v>63</v>
      </c>
      <c r="CC65" s="23" t="str">
        <f aca="false">"insert into App_Pessoa_pessoa_pessoa_tipo (id, fk_pessoa_id_id, fk_pessoa_tipo_id_id) values ("&amp;CB65&amp;", "&amp;BX65&amp;", 1);"</f>
        <v>insert into App_Pessoa_pessoa_pessoa_tipo (id, fk_pessoa_id_id, fk_pessoa_tipo_id_id) values (63, 65, 1);</v>
      </c>
      <c r="CF65" s="0" t="n">
        <f aca="false">CF64+1</f>
        <v>63</v>
      </c>
      <c r="CG65" s="23" t="str">
        <f aca="false">"insert into Evento_Pessoa (id, fk_evento_id_id, fk_pessoa_pessoa_tipo_id_id) values ("&amp;CF65&amp;", "&amp;CF65&amp;", "&amp;CF65&amp;");"</f>
        <v>insert into Evento_Pessoa (id, fk_evento_id_id, fk_pessoa_pessoa_tipo_id_id) values (63, 63, 63);</v>
      </c>
    </row>
    <row r="66" customFormat="false" ht="13.8" hidden="false" customHeight="false" outlineLevel="0" collapsed="false">
      <c r="A66" s="14" t="s">
        <v>130</v>
      </c>
      <c r="B66" s="15" t="s">
        <v>112</v>
      </c>
      <c r="C66" s="16" t="n">
        <v>17</v>
      </c>
      <c r="D66" s="17" t="n">
        <v>42959</v>
      </c>
      <c r="E66" s="18" t="n">
        <v>300</v>
      </c>
      <c r="F66" s="27" t="n">
        <v>1</v>
      </c>
      <c r="G66" s="20" t="s">
        <v>45</v>
      </c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21" t="n">
        <v>300</v>
      </c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BA66" s="0" t="n">
        <f aca="false">BA65+1</f>
        <v>64</v>
      </c>
      <c r="BB66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66" s="0" t="n">
        <f aca="false">BA66</f>
        <v>64</v>
      </c>
      <c r="BD66" s="23" t="s">
        <v>47</v>
      </c>
      <c r="BE66" s="23" t="s">
        <v>48</v>
      </c>
      <c r="BF66" s="17" t="n">
        <v>42959</v>
      </c>
      <c r="BG66" s="24" t="str">
        <f aca="false">" - "&amp;A66&amp;" - "&amp;B66</f>
        <v>- Freela Mess - Freela</v>
      </c>
      <c r="BH66" s="23" t="s">
        <v>48</v>
      </c>
      <c r="BI66" s="23" t="s">
        <v>47</v>
      </c>
      <c r="BJ66" s="23" t="s">
        <v>48</v>
      </c>
      <c r="BK66" s="17" t="n">
        <v>42959</v>
      </c>
      <c r="BL66" s="23" t="s">
        <v>48</v>
      </c>
      <c r="BM66" s="23" t="s">
        <v>47</v>
      </c>
      <c r="BN66" s="23" t="s">
        <v>48</v>
      </c>
      <c r="BO66" s="17" t="n">
        <v>42959</v>
      </c>
      <c r="BP66" s="23" t="s">
        <v>48</v>
      </c>
      <c r="BQ66" s="23" t="s">
        <v>47</v>
      </c>
      <c r="BR66" s="18" t="n">
        <v>300</v>
      </c>
      <c r="BS66" s="23" t="s">
        <v>47</v>
      </c>
      <c r="BT66" s="0" t="n">
        <f aca="false">F66</f>
        <v>1</v>
      </c>
      <c r="BU66" s="23" t="str">
        <f aca="false">", null, null,"</f>
        <v>, null, null,</v>
      </c>
      <c r="BV66" s="23" t="str">
        <f aca="false">C66&amp;");"</f>
        <v>17);</v>
      </c>
      <c r="BX66" s="0" t="n">
        <f aca="false">BX65+1</f>
        <v>66</v>
      </c>
      <c r="BY66" s="23" t="str">
        <f aca="false">"insert into App_Pessoa_pessoa (id, nome, cd_sit, dt_cad) values ("&amp;BX66&amp;", '"&amp;A66&amp;"', 1, '2018-11-10');"</f>
        <v>insert into App_Pessoa_pessoa (id, nome, cd_sit, dt_cad) values (66, 'Freela Mess', 1, '2018-11-10');</v>
      </c>
      <c r="CB66" s="0" t="n">
        <f aca="false">CB65+1</f>
        <v>64</v>
      </c>
      <c r="CC66" s="23" t="str">
        <f aca="false">"insert into App_Pessoa_pessoa_pessoa_tipo (id, fk_pessoa_id_id, fk_pessoa_tipo_id_id) values ("&amp;CB66&amp;", "&amp;BX66&amp;", 1);"</f>
        <v>insert into App_Pessoa_pessoa_pessoa_tipo (id, fk_pessoa_id_id, fk_pessoa_tipo_id_id) values (64, 66, 1);</v>
      </c>
      <c r="CF66" s="0" t="n">
        <f aca="false">CF65+1</f>
        <v>64</v>
      </c>
      <c r="CG66" s="23" t="str">
        <f aca="false">"insert into Evento_Pessoa (id, fk_evento_id_id, fk_pessoa_pessoa_tipo_id_id) values ("&amp;CF66&amp;", "&amp;CF66&amp;", "&amp;CF66&amp;");"</f>
        <v>insert into Evento_Pessoa (id, fk_evento_id_id, fk_pessoa_pessoa_tipo_id_id) values (64, 64, 64);</v>
      </c>
    </row>
    <row r="67" customFormat="false" ht="13.8" hidden="false" customHeight="false" outlineLevel="0" collapsed="false">
      <c r="A67" s="14" t="s">
        <v>131</v>
      </c>
      <c r="B67" s="15" t="s">
        <v>77</v>
      </c>
      <c r="C67" s="16" t="n">
        <v>10</v>
      </c>
      <c r="D67" s="17" t="n">
        <v>42967</v>
      </c>
      <c r="E67" s="18" t="n">
        <v>300</v>
      </c>
      <c r="F67" s="27" t="n">
        <v>1</v>
      </c>
      <c r="G67" s="20" t="s">
        <v>45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21" t="n">
        <v>150</v>
      </c>
      <c r="X67" s="21" t="n">
        <v>150</v>
      </c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BA67" s="0" t="n">
        <f aca="false">BA66+1</f>
        <v>65</v>
      </c>
      <c r="BB67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67" s="0" t="n">
        <f aca="false">BA67</f>
        <v>65</v>
      </c>
      <c r="BD67" s="23" t="s">
        <v>47</v>
      </c>
      <c r="BE67" s="23" t="s">
        <v>48</v>
      </c>
      <c r="BF67" s="17" t="n">
        <v>42967</v>
      </c>
      <c r="BG67" s="24" t="str">
        <f aca="false">" - "&amp;A67&amp;" - "&amp;B67</f>
        <v>- Ana Carla - Gestante</v>
      </c>
      <c r="BH67" s="23" t="s">
        <v>48</v>
      </c>
      <c r="BI67" s="23" t="s">
        <v>47</v>
      </c>
      <c r="BJ67" s="23" t="s">
        <v>48</v>
      </c>
      <c r="BK67" s="17" t="n">
        <v>42967</v>
      </c>
      <c r="BL67" s="23" t="s">
        <v>48</v>
      </c>
      <c r="BM67" s="23" t="s">
        <v>47</v>
      </c>
      <c r="BN67" s="23" t="s">
        <v>48</v>
      </c>
      <c r="BO67" s="17" t="n">
        <v>42967</v>
      </c>
      <c r="BP67" s="23" t="s">
        <v>48</v>
      </c>
      <c r="BQ67" s="23" t="s">
        <v>47</v>
      </c>
      <c r="BR67" s="18" t="n">
        <v>300</v>
      </c>
      <c r="BS67" s="23" t="s">
        <v>47</v>
      </c>
      <c r="BT67" s="0" t="n">
        <f aca="false">F67</f>
        <v>1</v>
      </c>
      <c r="BU67" s="23" t="str">
        <f aca="false">", null, null,"</f>
        <v>, null, null,</v>
      </c>
      <c r="BV67" s="23" t="str">
        <f aca="false">C67&amp;");"</f>
        <v>10);</v>
      </c>
      <c r="BX67" s="0" t="n">
        <f aca="false">BX66+1</f>
        <v>67</v>
      </c>
      <c r="BY67" s="23" t="str">
        <f aca="false">"insert into App_Pessoa_pessoa (id, nome, cd_sit, dt_cad) values ("&amp;BX67&amp;", '"&amp;A67&amp;"', 1, '2018-11-10');"</f>
        <v>insert into App_Pessoa_pessoa (id, nome, cd_sit, dt_cad) values (67, 'Ana Carla', 1, '2018-11-10');</v>
      </c>
      <c r="CB67" s="0" t="n">
        <f aca="false">CB66+1</f>
        <v>65</v>
      </c>
      <c r="CC67" s="23" t="str">
        <f aca="false">"insert into App_Pessoa_pessoa_pessoa_tipo (id, fk_pessoa_id_id, fk_pessoa_tipo_id_id) values ("&amp;CB67&amp;", "&amp;BX67&amp;", 1);"</f>
        <v>insert into App_Pessoa_pessoa_pessoa_tipo (id, fk_pessoa_id_id, fk_pessoa_tipo_id_id) values (65, 67, 1);</v>
      </c>
      <c r="CF67" s="0" t="n">
        <f aca="false">CF66+1</f>
        <v>65</v>
      </c>
      <c r="CG67" s="23" t="str">
        <f aca="false">"insert into Evento_Pessoa (id, fk_evento_id_id, fk_pessoa_pessoa_tipo_id_id) values ("&amp;CF67&amp;", "&amp;CF67&amp;", "&amp;CF67&amp;");"</f>
        <v>insert into Evento_Pessoa (id, fk_evento_id_id, fk_pessoa_pessoa_tipo_id_id) values (65, 65, 65);</v>
      </c>
    </row>
    <row r="68" customFormat="false" ht="13.8" hidden="false" customHeight="false" outlineLevel="0" collapsed="false">
      <c r="A68" s="14" t="s">
        <v>132</v>
      </c>
      <c r="B68" s="15" t="s">
        <v>90</v>
      </c>
      <c r="C68" s="16" t="n">
        <v>11</v>
      </c>
      <c r="D68" s="17" t="n">
        <v>42967</v>
      </c>
      <c r="E68" s="18" t="n">
        <v>300</v>
      </c>
      <c r="F68" s="27" t="n">
        <v>1</v>
      </c>
      <c r="G68" s="20" t="s">
        <v>45</v>
      </c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21" t="n">
        <v>150</v>
      </c>
      <c r="X68" s="21" t="n">
        <v>150</v>
      </c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BA68" s="0" t="n">
        <f aca="false">BA67+1</f>
        <v>66</v>
      </c>
      <c r="BB68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68" s="0" t="n">
        <f aca="false">BA68</f>
        <v>66</v>
      </c>
      <c r="BD68" s="23" t="s">
        <v>47</v>
      </c>
      <c r="BE68" s="23" t="s">
        <v>48</v>
      </c>
      <c r="BF68" s="17" t="n">
        <v>42967</v>
      </c>
      <c r="BG68" s="24" t="str">
        <f aca="false">" - "&amp;A68&amp;" - "&amp;B68</f>
        <v>- Joao Pedro - Newborn</v>
      </c>
      <c r="BH68" s="23" t="s">
        <v>48</v>
      </c>
      <c r="BI68" s="23" t="s">
        <v>47</v>
      </c>
      <c r="BJ68" s="23" t="s">
        <v>48</v>
      </c>
      <c r="BK68" s="17" t="n">
        <v>42967</v>
      </c>
      <c r="BL68" s="23" t="s">
        <v>48</v>
      </c>
      <c r="BM68" s="23" t="s">
        <v>47</v>
      </c>
      <c r="BN68" s="23" t="s">
        <v>48</v>
      </c>
      <c r="BO68" s="17" t="n">
        <v>42967</v>
      </c>
      <c r="BP68" s="23" t="s">
        <v>48</v>
      </c>
      <c r="BQ68" s="23" t="s">
        <v>47</v>
      </c>
      <c r="BR68" s="18" t="n">
        <v>300</v>
      </c>
      <c r="BS68" s="23" t="s">
        <v>47</v>
      </c>
      <c r="BT68" s="0" t="n">
        <f aca="false">F68</f>
        <v>1</v>
      </c>
      <c r="BU68" s="23" t="str">
        <f aca="false">", null, null,"</f>
        <v>, null, null,</v>
      </c>
      <c r="BV68" s="23" t="str">
        <f aca="false">C68&amp;");"</f>
        <v>11);</v>
      </c>
      <c r="BX68" s="0" t="n">
        <f aca="false">BX67+1</f>
        <v>68</v>
      </c>
      <c r="BY68" s="23" t="str">
        <f aca="false">"insert into App_Pessoa_pessoa (id, nome, cd_sit, dt_cad) values ("&amp;BX68&amp;", '"&amp;A68&amp;"', 1, '2018-11-10');"</f>
        <v>insert into App_Pessoa_pessoa (id, nome, cd_sit, dt_cad) values (68, 'Joao Pedro', 1, '2018-11-10');</v>
      </c>
      <c r="CB68" s="0" t="n">
        <f aca="false">CB67+1</f>
        <v>66</v>
      </c>
      <c r="CC68" s="23" t="str">
        <f aca="false">"insert into App_Pessoa_pessoa_pessoa_tipo (id, fk_pessoa_id_id, fk_pessoa_tipo_id_id) values ("&amp;CB68&amp;", "&amp;BX68&amp;", 1);"</f>
        <v>insert into App_Pessoa_pessoa_pessoa_tipo (id, fk_pessoa_id_id, fk_pessoa_tipo_id_id) values (66, 68, 1);</v>
      </c>
      <c r="CF68" s="0" t="n">
        <f aca="false">CF67+1</f>
        <v>66</v>
      </c>
      <c r="CG68" s="23" t="str">
        <f aca="false">"insert into Evento_Pessoa (id, fk_evento_id_id, fk_pessoa_pessoa_tipo_id_id) values ("&amp;CF68&amp;", "&amp;CF68&amp;", "&amp;CF68&amp;");"</f>
        <v>insert into Evento_Pessoa (id, fk_evento_id_id, fk_pessoa_pessoa_tipo_id_id) values (66, 66, 66);</v>
      </c>
    </row>
    <row r="69" customFormat="false" ht="13.8" hidden="false" customHeight="false" outlineLevel="0" collapsed="false">
      <c r="A69" s="14" t="s">
        <v>133</v>
      </c>
      <c r="B69" s="15" t="s">
        <v>77</v>
      </c>
      <c r="C69" s="16" t="n">
        <v>10</v>
      </c>
      <c r="D69" s="17" t="n">
        <v>42969</v>
      </c>
      <c r="E69" s="18" t="n">
        <v>350</v>
      </c>
      <c r="F69" s="27" t="n">
        <v>1</v>
      </c>
      <c r="G69" s="20" t="s">
        <v>45</v>
      </c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21" t="n">
        <v>350</v>
      </c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BA69" s="0" t="n">
        <f aca="false">BA68+1</f>
        <v>67</v>
      </c>
      <c r="BB69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69" s="0" t="n">
        <f aca="false">BA69</f>
        <v>67</v>
      </c>
      <c r="BD69" s="23" t="s">
        <v>47</v>
      </c>
      <c r="BE69" s="23" t="s">
        <v>48</v>
      </c>
      <c r="BF69" s="17" t="n">
        <v>42969</v>
      </c>
      <c r="BG69" s="24" t="str">
        <f aca="false">" - "&amp;A69&amp;" - "&amp;B69</f>
        <v>- Cristiane Alves - Gestante</v>
      </c>
      <c r="BH69" s="23" t="s">
        <v>48</v>
      </c>
      <c r="BI69" s="23" t="s">
        <v>47</v>
      </c>
      <c r="BJ69" s="23" t="s">
        <v>48</v>
      </c>
      <c r="BK69" s="17" t="n">
        <v>42969</v>
      </c>
      <c r="BL69" s="23" t="s">
        <v>48</v>
      </c>
      <c r="BM69" s="23" t="s">
        <v>47</v>
      </c>
      <c r="BN69" s="23" t="s">
        <v>48</v>
      </c>
      <c r="BO69" s="17" t="n">
        <v>42969</v>
      </c>
      <c r="BP69" s="23" t="s">
        <v>48</v>
      </c>
      <c r="BQ69" s="23" t="s">
        <v>47</v>
      </c>
      <c r="BR69" s="18" t="n">
        <v>350</v>
      </c>
      <c r="BS69" s="23" t="s">
        <v>47</v>
      </c>
      <c r="BT69" s="0" t="n">
        <f aca="false">F69</f>
        <v>1</v>
      </c>
      <c r="BU69" s="23" t="str">
        <f aca="false">", null, null,"</f>
        <v>, null, null,</v>
      </c>
      <c r="BV69" s="23" t="str">
        <f aca="false">C69&amp;");"</f>
        <v>10);</v>
      </c>
      <c r="BX69" s="0" t="n">
        <f aca="false">BX68+1</f>
        <v>69</v>
      </c>
      <c r="BY69" s="23" t="str">
        <f aca="false">"insert into App_Pessoa_pessoa (id, nome, cd_sit, dt_cad) values ("&amp;BX69&amp;", '"&amp;A69&amp;"', 1, '2018-11-10');"</f>
        <v>insert into App_Pessoa_pessoa (id, nome, cd_sit, dt_cad) values (69, 'Cristiane Alves', 1, '2018-11-10');</v>
      </c>
      <c r="CB69" s="0" t="n">
        <f aca="false">CB68+1</f>
        <v>67</v>
      </c>
      <c r="CC69" s="23" t="str">
        <f aca="false">"insert into App_Pessoa_pessoa_pessoa_tipo (id, fk_pessoa_id_id, fk_pessoa_tipo_id_id) values ("&amp;CB69&amp;", "&amp;BX69&amp;", 1);"</f>
        <v>insert into App_Pessoa_pessoa_pessoa_tipo (id, fk_pessoa_id_id, fk_pessoa_tipo_id_id) values (67, 69, 1);</v>
      </c>
      <c r="CF69" s="0" t="n">
        <f aca="false">CF68+1</f>
        <v>67</v>
      </c>
      <c r="CG69" s="23" t="str">
        <f aca="false">"insert into Evento_Pessoa (id, fk_evento_id_id, fk_pessoa_pessoa_tipo_id_id) values ("&amp;CF69&amp;", "&amp;CF69&amp;", "&amp;CF69&amp;");"</f>
        <v>insert into Evento_Pessoa (id, fk_evento_id_id, fk_pessoa_pessoa_tipo_id_id) values (67, 67, 67);</v>
      </c>
    </row>
    <row r="70" customFormat="false" ht="13.8" hidden="false" customHeight="false" outlineLevel="0" collapsed="false">
      <c r="A70" s="14" t="s">
        <v>134</v>
      </c>
      <c r="B70" s="15" t="s">
        <v>69</v>
      </c>
      <c r="C70" s="16" t="n">
        <v>3</v>
      </c>
      <c r="D70" s="17" t="n">
        <v>42980</v>
      </c>
      <c r="E70" s="18" t="n">
        <v>2600</v>
      </c>
      <c r="F70" s="27" t="n">
        <v>1</v>
      </c>
      <c r="G70" s="20" t="s">
        <v>45</v>
      </c>
      <c r="H70" s="15"/>
      <c r="I70" s="15" t="s">
        <v>58</v>
      </c>
      <c r="J70" s="15" t="n">
        <v>-300</v>
      </c>
      <c r="K70" s="15"/>
      <c r="L70" s="15"/>
      <c r="M70" s="15"/>
      <c r="N70" s="15"/>
      <c r="O70" s="15"/>
      <c r="P70" s="15"/>
      <c r="Q70" s="15"/>
      <c r="R70" s="15"/>
      <c r="S70" s="21" t="n">
        <v>2600</v>
      </c>
      <c r="T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BA70" s="0" t="n">
        <f aca="false">BA69+1</f>
        <v>68</v>
      </c>
      <c r="BB70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70" s="0" t="n">
        <f aca="false">BA70</f>
        <v>68</v>
      </c>
      <c r="BD70" s="23" t="s">
        <v>47</v>
      </c>
      <c r="BE70" s="23" t="s">
        <v>48</v>
      </c>
      <c r="BF70" s="17" t="n">
        <v>42980</v>
      </c>
      <c r="BG70" s="24" t="str">
        <f aca="false">" - "&amp;A70&amp;" - "&amp;B70</f>
        <v>- Paulinha - 15 anos</v>
      </c>
      <c r="BH70" s="23" t="s">
        <v>48</v>
      </c>
      <c r="BI70" s="23" t="s">
        <v>47</v>
      </c>
      <c r="BJ70" s="23" t="s">
        <v>48</v>
      </c>
      <c r="BK70" s="17" t="n">
        <v>42980</v>
      </c>
      <c r="BL70" s="23" t="s">
        <v>48</v>
      </c>
      <c r="BM70" s="23" t="s">
        <v>47</v>
      </c>
      <c r="BN70" s="23" t="s">
        <v>48</v>
      </c>
      <c r="BO70" s="17" t="n">
        <v>42980</v>
      </c>
      <c r="BP70" s="23" t="s">
        <v>48</v>
      </c>
      <c r="BQ70" s="23" t="s">
        <v>47</v>
      </c>
      <c r="BR70" s="18" t="n">
        <v>2600</v>
      </c>
      <c r="BS70" s="23" t="s">
        <v>47</v>
      </c>
      <c r="BT70" s="0" t="n">
        <f aca="false">F70</f>
        <v>1</v>
      </c>
      <c r="BU70" s="23" t="str">
        <f aca="false">", null, null,"</f>
        <v>, null, null,</v>
      </c>
      <c r="BV70" s="23" t="str">
        <f aca="false">C70&amp;");"</f>
        <v>3);</v>
      </c>
      <c r="BX70" s="0" t="n">
        <f aca="false">BX69+1</f>
        <v>70</v>
      </c>
      <c r="BY70" s="23" t="str">
        <f aca="false">"insert into App_Pessoa_pessoa (id, nome, cd_sit, dt_cad) values ("&amp;BX70&amp;", '"&amp;A70&amp;"', 1, '2018-11-10');"</f>
        <v>insert into App_Pessoa_pessoa (id, nome, cd_sit, dt_cad) values (70, 'Paulinha', 1, '2018-11-10');</v>
      </c>
      <c r="CB70" s="0" t="n">
        <f aca="false">CB69+1</f>
        <v>68</v>
      </c>
      <c r="CC70" s="23" t="str">
        <f aca="false">"insert into App_Pessoa_pessoa_pessoa_tipo (id, fk_pessoa_id_id, fk_pessoa_tipo_id_id) values ("&amp;CB70&amp;", "&amp;BX70&amp;", 1);"</f>
        <v>insert into App_Pessoa_pessoa_pessoa_tipo (id, fk_pessoa_id_id, fk_pessoa_tipo_id_id) values (68, 70, 1);</v>
      </c>
      <c r="CF70" s="0" t="n">
        <f aca="false">CF69+1</f>
        <v>68</v>
      </c>
      <c r="CG70" s="23" t="str">
        <f aca="false">"insert into Evento_Pessoa (id, fk_evento_id_id, fk_pessoa_pessoa_tipo_id_id) values ("&amp;CF70&amp;", "&amp;CF70&amp;", "&amp;CF70&amp;");"</f>
        <v>insert into Evento_Pessoa (id, fk_evento_id_id, fk_pessoa_pessoa_tipo_id_id) values (68, 68, 68);</v>
      </c>
    </row>
    <row r="71" customFormat="false" ht="13.8" hidden="false" customHeight="false" outlineLevel="0" collapsed="false">
      <c r="A71" s="14" t="s">
        <v>135</v>
      </c>
      <c r="B71" s="15" t="s">
        <v>77</v>
      </c>
      <c r="C71" s="16" t="n">
        <v>10</v>
      </c>
      <c r="D71" s="17" t="n">
        <v>42981</v>
      </c>
      <c r="E71" s="18" t="n">
        <v>350</v>
      </c>
      <c r="F71" s="27" t="n">
        <v>1</v>
      </c>
      <c r="G71" s="20" t="s">
        <v>45</v>
      </c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21" t="n">
        <v>350</v>
      </c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BA71" s="0" t="n">
        <f aca="false">BA70+1</f>
        <v>69</v>
      </c>
      <c r="BB71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71" s="0" t="n">
        <f aca="false">BA71</f>
        <v>69</v>
      </c>
      <c r="BD71" s="23" t="s">
        <v>47</v>
      </c>
      <c r="BE71" s="23" t="s">
        <v>48</v>
      </c>
      <c r="BF71" s="17" t="n">
        <v>42981</v>
      </c>
      <c r="BG71" s="24" t="str">
        <f aca="false">" - "&amp;A71&amp;" - "&amp;B71</f>
        <v>- Fabiola - Gestante</v>
      </c>
      <c r="BH71" s="23" t="s">
        <v>48</v>
      </c>
      <c r="BI71" s="23" t="s">
        <v>47</v>
      </c>
      <c r="BJ71" s="23" t="s">
        <v>48</v>
      </c>
      <c r="BK71" s="17" t="n">
        <v>42981</v>
      </c>
      <c r="BL71" s="23" t="s">
        <v>48</v>
      </c>
      <c r="BM71" s="23" t="s">
        <v>47</v>
      </c>
      <c r="BN71" s="23" t="s">
        <v>48</v>
      </c>
      <c r="BO71" s="17" t="n">
        <v>42981</v>
      </c>
      <c r="BP71" s="23" t="s">
        <v>48</v>
      </c>
      <c r="BQ71" s="23" t="s">
        <v>47</v>
      </c>
      <c r="BR71" s="18" t="n">
        <v>350</v>
      </c>
      <c r="BS71" s="23" t="s">
        <v>47</v>
      </c>
      <c r="BT71" s="0" t="n">
        <f aca="false">F71</f>
        <v>1</v>
      </c>
      <c r="BU71" s="23" t="str">
        <f aca="false">", null, null,"</f>
        <v>, null, null,</v>
      </c>
      <c r="BV71" s="23" t="str">
        <f aca="false">C71&amp;");"</f>
        <v>10);</v>
      </c>
      <c r="BX71" s="0" t="n">
        <f aca="false">BX70+1</f>
        <v>71</v>
      </c>
      <c r="BY71" s="23" t="str">
        <f aca="false">"insert into App_Pessoa_pessoa (id, nome, cd_sit, dt_cad) values ("&amp;BX71&amp;", '"&amp;A71&amp;"', 1, '2018-11-10');"</f>
        <v>insert into App_Pessoa_pessoa (id, nome, cd_sit, dt_cad) values (71, 'Fabiola', 1, '2018-11-10');</v>
      </c>
      <c r="CB71" s="0" t="n">
        <f aca="false">CB70+1</f>
        <v>69</v>
      </c>
      <c r="CC71" s="23" t="str">
        <f aca="false">"insert into App_Pessoa_pessoa_pessoa_tipo (id, fk_pessoa_id_id, fk_pessoa_tipo_id_id) values ("&amp;CB71&amp;", "&amp;BX71&amp;", 1);"</f>
        <v>insert into App_Pessoa_pessoa_pessoa_tipo (id, fk_pessoa_id_id, fk_pessoa_tipo_id_id) values (69, 71, 1);</v>
      </c>
      <c r="CF71" s="0" t="n">
        <f aca="false">CF70+1</f>
        <v>69</v>
      </c>
      <c r="CG71" s="23" t="str">
        <f aca="false">"insert into Evento_Pessoa (id, fk_evento_id_id, fk_pessoa_pessoa_tipo_id_id) values ("&amp;CF71&amp;", "&amp;CF71&amp;", "&amp;CF71&amp;");"</f>
        <v>insert into Evento_Pessoa (id, fk_evento_id_id, fk_pessoa_pessoa_tipo_id_id) values (69, 69, 69);</v>
      </c>
    </row>
    <row r="72" customFormat="false" ht="13.8" hidden="false" customHeight="false" outlineLevel="0" collapsed="false">
      <c r="A72" s="14" t="s">
        <v>136</v>
      </c>
      <c r="B72" s="15" t="s">
        <v>77</v>
      </c>
      <c r="C72" s="16" t="n">
        <v>10</v>
      </c>
      <c r="D72" s="17" t="n">
        <v>42981</v>
      </c>
      <c r="E72" s="18" t="n">
        <v>400</v>
      </c>
      <c r="F72" s="27" t="n">
        <v>1</v>
      </c>
      <c r="G72" s="20" t="s">
        <v>45</v>
      </c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21" t="n">
        <v>200</v>
      </c>
      <c r="X72" s="21" t="n">
        <v>200</v>
      </c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BA72" s="0" t="n">
        <f aca="false">BA71+1</f>
        <v>70</v>
      </c>
      <c r="BB72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72" s="0" t="n">
        <f aca="false">BA72</f>
        <v>70</v>
      </c>
      <c r="BD72" s="23" t="s">
        <v>47</v>
      </c>
      <c r="BE72" s="23" t="s">
        <v>48</v>
      </c>
      <c r="BF72" s="17" t="n">
        <v>42981</v>
      </c>
      <c r="BG72" s="24" t="str">
        <f aca="false">" - "&amp;A72&amp;" - "&amp;B72</f>
        <v>- Bruna Ligabo - Gestante</v>
      </c>
      <c r="BH72" s="23" t="s">
        <v>48</v>
      </c>
      <c r="BI72" s="23" t="s">
        <v>47</v>
      </c>
      <c r="BJ72" s="23" t="s">
        <v>48</v>
      </c>
      <c r="BK72" s="17" t="n">
        <v>42981</v>
      </c>
      <c r="BL72" s="23" t="s">
        <v>48</v>
      </c>
      <c r="BM72" s="23" t="s">
        <v>47</v>
      </c>
      <c r="BN72" s="23" t="s">
        <v>48</v>
      </c>
      <c r="BO72" s="17" t="n">
        <v>42981</v>
      </c>
      <c r="BP72" s="23" t="s">
        <v>48</v>
      </c>
      <c r="BQ72" s="23" t="s">
        <v>47</v>
      </c>
      <c r="BR72" s="18" t="n">
        <v>400</v>
      </c>
      <c r="BS72" s="23" t="s">
        <v>47</v>
      </c>
      <c r="BT72" s="0" t="n">
        <f aca="false">F72</f>
        <v>1</v>
      </c>
      <c r="BU72" s="23" t="str">
        <f aca="false">", null, null,"</f>
        <v>, null, null,</v>
      </c>
      <c r="BV72" s="23" t="str">
        <f aca="false">C72&amp;");"</f>
        <v>10);</v>
      </c>
      <c r="BX72" s="0" t="n">
        <f aca="false">BX71+1</f>
        <v>72</v>
      </c>
      <c r="BY72" s="23" t="str">
        <f aca="false">"insert into App_Pessoa_pessoa (id, nome, cd_sit, dt_cad) values ("&amp;BX72&amp;", '"&amp;A72&amp;"', 1, '2018-11-10');"</f>
        <v>insert into App_Pessoa_pessoa (id, nome, cd_sit, dt_cad) values (72, 'Bruna Ligabo', 1, '2018-11-10');</v>
      </c>
      <c r="CB72" s="0" t="n">
        <f aca="false">CB71+1</f>
        <v>70</v>
      </c>
      <c r="CC72" s="23" t="str">
        <f aca="false">"insert into App_Pessoa_pessoa_pessoa_tipo (id, fk_pessoa_id_id, fk_pessoa_tipo_id_id) values ("&amp;CB72&amp;", "&amp;BX72&amp;", 1);"</f>
        <v>insert into App_Pessoa_pessoa_pessoa_tipo (id, fk_pessoa_id_id, fk_pessoa_tipo_id_id) values (70, 72, 1);</v>
      </c>
      <c r="CF72" s="0" t="n">
        <f aca="false">CF71+1</f>
        <v>70</v>
      </c>
      <c r="CG72" s="23" t="str">
        <f aca="false">"insert into Evento_Pessoa (id, fk_evento_id_id, fk_pessoa_pessoa_tipo_id_id) values ("&amp;CF72&amp;", "&amp;CF72&amp;", "&amp;CF72&amp;");"</f>
        <v>insert into Evento_Pessoa (id, fk_evento_id_id, fk_pessoa_pessoa_tipo_id_id) values (70, 70, 70);</v>
      </c>
    </row>
    <row r="73" customFormat="false" ht="13.8" hidden="false" customHeight="false" outlineLevel="0" collapsed="false">
      <c r="A73" s="14" t="s">
        <v>106</v>
      </c>
      <c r="B73" s="15" t="s">
        <v>90</v>
      </c>
      <c r="C73" s="16" t="n">
        <v>11</v>
      </c>
      <c r="D73" s="17" t="n">
        <v>42982</v>
      </c>
      <c r="E73" s="18" t="n">
        <v>390</v>
      </c>
      <c r="F73" s="27" t="n">
        <v>1</v>
      </c>
      <c r="G73" s="20" t="s">
        <v>45</v>
      </c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X73" s="21" t="n">
        <v>390</v>
      </c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BA73" s="0" t="n">
        <f aca="false">BA72+1</f>
        <v>71</v>
      </c>
      <c r="BB73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73" s="0" t="n">
        <f aca="false">BA73</f>
        <v>71</v>
      </c>
      <c r="BD73" s="23" t="s">
        <v>47</v>
      </c>
      <c r="BE73" s="23" t="s">
        <v>48</v>
      </c>
      <c r="BF73" s="17" t="n">
        <v>42982</v>
      </c>
      <c r="BG73" s="24" t="str">
        <f aca="false">" - "&amp;A73&amp;" - "&amp;B73</f>
        <v>- Alice - Newborn</v>
      </c>
      <c r="BH73" s="23" t="s">
        <v>48</v>
      </c>
      <c r="BI73" s="23" t="s">
        <v>47</v>
      </c>
      <c r="BJ73" s="23" t="s">
        <v>48</v>
      </c>
      <c r="BK73" s="17" t="n">
        <v>42982</v>
      </c>
      <c r="BL73" s="23" t="s">
        <v>48</v>
      </c>
      <c r="BM73" s="23" t="s">
        <v>47</v>
      </c>
      <c r="BN73" s="23" t="s">
        <v>48</v>
      </c>
      <c r="BO73" s="17" t="n">
        <v>42982</v>
      </c>
      <c r="BP73" s="23" t="s">
        <v>48</v>
      </c>
      <c r="BQ73" s="23" t="s">
        <v>47</v>
      </c>
      <c r="BR73" s="18" t="n">
        <v>390</v>
      </c>
      <c r="BS73" s="23" t="s">
        <v>47</v>
      </c>
      <c r="BT73" s="0" t="n">
        <f aca="false">F73</f>
        <v>1</v>
      </c>
      <c r="BU73" s="23" t="str">
        <f aca="false">", null, null,"</f>
        <v>, null, null,</v>
      </c>
      <c r="BV73" s="23" t="str">
        <f aca="false">C73&amp;");"</f>
        <v>11);</v>
      </c>
      <c r="BX73" s="0" t="n">
        <f aca="false">BX72+1</f>
        <v>73</v>
      </c>
      <c r="BY73" s="23" t="str">
        <f aca="false">"insert into App_Pessoa_pessoa (id, nome, cd_sit, dt_cad) values ("&amp;BX73&amp;", '"&amp;A73&amp;"', 1, '2018-11-10');"</f>
        <v>insert into App_Pessoa_pessoa (id, nome, cd_sit, dt_cad) values (73, 'Alice', 1, '2018-11-10');</v>
      </c>
      <c r="CB73" s="0" t="n">
        <f aca="false">CB72+1</f>
        <v>71</v>
      </c>
      <c r="CC73" s="23" t="str">
        <f aca="false">"insert into App_Pessoa_pessoa_pessoa_tipo (id, fk_pessoa_id_id, fk_pessoa_tipo_id_id) values ("&amp;CB73&amp;", "&amp;BX73&amp;", 1);"</f>
        <v>insert into App_Pessoa_pessoa_pessoa_tipo (id, fk_pessoa_id_id, fk_pessoa_tipo_id_id) values (71, 73, 1);</v>
      </c>
      <c r="CF73" s="0" t="n">
        <f aca="false">CF72+1</f>
        <v>71</v>
      </c>
      <c r="CG73" s="23" t="str">
        <f aca="false">"insert into Evento_Pessoa (id, fk_evento_id_id, fk_pessoa_pessoa_tipo_id_id) values ("&amp;CF73&amp;", "&amp;CF73&amp;", "&amp;CF73&amp;");"</f>
        <v>insert into Evento_Pessoa (id, fk_evento_id_id, fk_pessoa_pessoa_tipo_id_id) values (71, 71, 71);</v>
      </c>
    </row>
    <row r="74" customFormat="false" ht="13.8" hidden="false" customHeight="false" outlineLevel="0" collapsed="false">
      <c r="A74" s="14" t="s">
        <v>137</v>
      </c>
      <c r="B74" s="15" t="s">
        <v>44</v>
      </c>
      <c r="C74" s="16" t="n">
        <v>2</v>
      </c>
      <c r="D74" s="17" t="n">
        <v>42987</v>
      </c>
      <c r="E74" s="18" t="n">
        <v>4040</v>
      </c>
      <c r="F74" s="28" t="n">
        <v>10</v>
      </c>
      <c r="G74" s="20" t="s">
        <v>45</v>
      </c>
      <c r="H74" s="15"/>
      <c r="I74" s="15"/>
      <c r="J74" s="15"/>
      <c r="K74" s="15"/>
      <c r="L74" s="15"/>
      <c r="M74" s="15"/>
      <c r="N74" s="15"/>
      <c r="O74" s="15"/>
      <c r="P74" s="15"/>
      <c r="S74" s="21" t="n">
        <v>1900</v>
      </c>
      <c r="T74" s="21" t="n">
        <v>305</v>
      </c>
      <c r="U74" s="21" t="n">
        <v>305</v>
      </c>
      <c r="V74" s="21" t="n">
        <v>305</v>
      </c>
      <c r="W74" s="21" t="n">
        <v>305</v>
      </c>
      <c r="X74" s="21" t="n">
        <v>305</v>
      </c>
      <c r="Y74" s="21" t="n">
        <v>305</v>
      </c>
      <c r="Z74" s="21" t="n">
        <v>310</v>
      </c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BA74" s="0" t="n">
        <f aca="false">BA73+1</f>
        <v>72</v>
      </c>
      <c r="BB74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74" s="0" t="n">
        <f aca="false">BA74</f>
        <v>72</v>
      </c>
      <c r="BD74" s="23" t="s">
        <v>47</v>
      </c>
      <c r="BE74" s="23" t="s">
        <v>48</v>
      </c>
      <c r="BF74" s="17" t="n">
        <v>42987</v>
      </c>
      <c r="BG74" s="24" t="str">
        <f aca="false">" - "&amp;A74&amp;" - "&amp;B74</f>
        <v>- Lais - Casamento</v>
      </c>
      <c r="BH74" s="23" t="s">
        <v>48</v>
      </c>
      <c r="BI74" s="23" t="s">
        <v>47</v>
      </c>
      <c r="BJ74" s="23" t="s">
        <v>48</v>
      </c>
      <c r="BK74" s="17" t="n">
        <v>42987</v>
      </c>
      <c r="BL74" s="23" t="s">
        <v>48</v>
      </c>
      <c r="BM74" s="23" t="s">
        <v>47</v>
      </c>
      <c r="BN74" s="23" t="s">
        <v>48</v>
      </c>
      <c r="BO74" s="17" t="n">
        <v>42987</v>
      </c>
      <c r="BP74" s="23" t="s">
        <v>48</v>
      </c>
      <c r="BQ74" s="23" t="s">
        <v>47</v>
      </c>
      <c r="BR74" s="18" t="n">
        <v>4040</v>
      </c>
      <c r="BS74" s="23" t="s">
        <v>47</v>
      </c>
      <c r="BT74" s="0" t="n">
        <f aca="false">F74</f>
        <v>10</v>
      </c>
      <c r="BU74" s="23" t="str">
        <f aca="false">", null, null,"</f>
        <v>, null, null,</v>
      </c>
      <c r="BV74" s="23" t="str">
        <f aca="false">C74&amp;");"</f>
        <v>2);</v>
      </c>
      <c r="BX74" s="0" t="n">
        <f aca="false">BX73+1</f>
        <v>74</v>
      </c>
      <c r="BY74" s="23" t="str">
        <f aca="false">"insert into App_Pessoa_pessoa (id, nome, cd_sit, dt_cad) values ("&amp;BX74&amp;", '"&amp;A74&amp;"', 1, '2018-11-10');"</f>
        <v>insert into App_Pessoa_pessoa (id, nome, cd_sit, dt_cad) values (74, 'Lais', 1, '2018-11-10');</v>
      </c>
      <c r="CB74" s="0" t="n">
        <f aca="false">CB73+1</f>
        <v>72</v>
      </c>
      <c r="CC74" s="23" t="str">
        <f aca="false">"insert into App_Pessoa_pessoa_pessoa_tipo (id, fk_pessoa_id_id, fk_pessoa_tipo_id_id) values ("&amp;CB74&amp;", "&amp;BX74&amp;", 1);"</f>
        <v>insert into App_Pessoa_pessoa_pessoa_tipo (id, fk_pessoa_id_id, fk_pessoa_tipo_id_id) values (72, 74, 1);</v>
      </c>
      <c r="CF74" s="0" t="n">
        <f aca="false">CF73+1</f>
        <v>72</v>
      </c>
      <c r="CG74" s="23" t="str">
        <f aca="false">"insert into Evento_Pessoa (id, fk_evento_id_id, fk_pessoa_pessoa_tipo_id_id) values ("&amp;CF74&amp;", "&amp;CF74&amp;", "&amp;CF74&amp;");"</f>
        <v>insert into Evento_Pessoa (id, fk_evento_id_id, fk_pessoa_pessoa_tipo_id_id) values (72, 72, 72);</v>
      </c>
    </row>
    <row r="75" customFormat="false" ht="13.8" hidden="false" customHeight="false" outlineLevel="0" collapsed="false">
      <c r="A75" s="14" t="s">
        <v>138</v>
      </c>
      <c r="B75" s="15" t="s">
        <v>90</v>
      </c>
      <c r="C75" s="16" t="n">
        <v>11</v>
      </c>
      <c r="D75" s="17" t="n">
        <v>42993</v>
      </c>
      <c r="E75" s="18" t="n">
        <v>250</v>
      </c>
      <c r="F75" s="19" t="n">
        <v>1</v>
      </c>
      <c r="G75" s="20" t="s">
        <v>45</v>
      </c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21" t="n">
        <v>250</v>
      </c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BA75" s="0" t="n">
        <f aca="false">BA74+1</f>
        <v>73</v>
      </c>
      <c r="BB75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75" s="0" t="n">
        <f aca="false">BA75</f>
        <v>73</v>
      </c>
      <c r="BD75" s="23" t="s">
        <v>47</v>
      </c>
      <c r="BE75" s="23" t="s">
        <v>48</v>
      </c>
      <c r="BF75" s="17" t="n">
        <v>42993</v>
      </c>
      <c r="BG75" s="24" t="str">
        <f aca="false">" - "&amp;A75&amp;" - "&amp;B75</f>
        <v>- Ana Laura(Melina) - Newborn</v>
      </c>
      <c r="BH75" s="23" t="s">
        <v>48</v>
      </c>
      <c r="BI75" s="23" t="s">
        <v>47</v>
      </c>
      <c r="BJ75" s="23" t="s">
        <v>48</v>
      </c>
      <c r="BK75" s="17" t="n">
        <v>42993</v>
      </c>
      <c r="BL75" s="23" t="s">
        <v>48</v>
      </c>
      <c r="BM75" s="23" t="s">
        <v>47</v>
      </c>
      <c r="BN75" s="23" t="s">
        <v>48</v>
      </c>
      <c r="BO75" s="17" t="n">
        <v>42993</v>
      </c>
      <c r="BP75" s="23" t="s">
        <v>48</v>
      </c>
      <c r="BQ75" s="23" t="s">
        <v>47</v>
      </c>
      <c r="BR75" s="18" t="n">
        <v>250</v>
      </c>
      <c r="BS75" s="23" t="s">
        <v>47</v>
      </c>
      <c r="BT75" s="0" t="n">
        <f aca="false">F75</f>
        <v>1</v>
      </c>
      <c r="BU75" s="23" t="str">
        <f aca="false">", null, null,"</f>
        <v>, null, null,</v>
      </c>
      <c r="BV75" s="23" t="str">
        <f aca="false">C75&amp;");"</f>
        <v>11);</v>
      </c>
      <c r="BX75" s="0" t="n">
        <f aca="false">BX74+1</f>
        <v>75</v>
      </c>
      <c r="BY75" s="23" t="str">
        <f aca="false">"insert into App_Pessoa_pessoa (id, nome, cd_sit, dt_cad) values ("&amp;BX75&amp;", '"&amp;A75&amp;"', 1, '2018-11-10');"</f>
        <v>insert into App_Pessoa_pessoa (id, nome, cd_sit, dt_cad) values (75, 'Ana Laura(Melina)', 1, '2018-11-10');</v>
      </c>
      <c r="CB75" s="0" t="n">
        <f aca="false">CB74+1</f>
        <v>73</v>
      </c>
      <c r="CC75" s="23" t="str">
        <f aca="false">"insert into App_Pessoa_pessoa_pessoa_tipo (id, fk_pessoa_id_id, fk_pessoa_tipo_id_id) values ("&amp;CB75&amp;", "&amp;BX75&amp;", 1);"</f>
        <v>insert into App_Pessoa_pessoa_pessoa_tipo (id, fk_pessoa_id_id, fk_pessoa_tipo_id_id) values (73, 75, 1);</v>
      </c>
      <c r="CF75" s="0" t="n">
        <f aca="false">CF74+1</f>
        <v>73</v>
      </c>
      <c r="CG75" s="23" t="str">
        <f aca="false">"insert into Evento_Pessoa (id, fk_evento_id_id, fk_pessoa_pessoa_tipo_id_id) values ("&amp;CF75&amp;", "&amp;CF75&amp;", "&amp;CF75&amp;");"</f>
        <v>insert into Evento_Pessoa (id, fk_evento_id_id, fk_pessoa_pessoa_tipo_id_id) values (73, 73, 73);</v>
      </c>
    </row>
    <row r="76" customFormat="false" ht="13.8" hidden="false" customHeight="false" outlineLevel="0" collapsed="false">
      <c r="A76" s="14" t="s">
        <v>126</v>
      </c>
      <c r="B76" s="15" t="s">
        <v>117</v>
      </c>
      <c r="C76" s="16" t="n">
        <v>6</v>
      </c>
      <c r="D76" s="17" t="n">
        <v>43002</v>
      </c>
      <c r="E76" s="18" t="n">
        <v>120</v>
      </c>
      <c r="F76" s="19" t="n">
        <v>1</v>
      </c>
      <c r="G76" s="20" t="s">
        <v>45</v>
      </c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21" t="n">
        <v>120</v>
      </c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BA76" s="0" t="n">
        <f aca="false">BA75+1</f>
        <v>74</v>
      </c>
      <c r="BB76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76" s="0" t="n">
        <f aca="false">BA76</f>
        <v>74</v>
      </c>
      <c r="BD76" s="23" t="s">
        <v>47</v>
      </c>
      <c r="BE76" s="23" t="s">
        <v>48</v>
      </c>
      <c r="BF76" s="17" t="n">
        <v>43002</v>
      </c>
      <c r="BG76" s="24" t="str">
        <f aca="false">" - "&amp;A76&amp;" - "&amp;B76</f>
        <v>- Rafa - Acompanhamento</v>
      </c>
      <c r="BH76" s="23" t="s">
        <v>48</v>
      </c>
      <c r="BI76" s="23" t="s">
        <v>47</v>
      </c>
      <c r="BJ76" s="23" t="s">
        <v>48</v>
      </c>
      <c r="BK76" s="17" t="n">
        <v>43002</v>
      </c>
      <c r="BL76" s="23" t="s">
        <v>48</v>
      </c>
      <c r="BM76" s="23" t="s">
        <v>47</v>
      </c>
      <c r="BN76" s="23" t="s">
        <v>48</v>
      </c>
      <c r="BO76" s="17" t="n">
        <v>43002</v>
      </c>
      <c r="BP76" s="23" t="s">
        <v>48</v>
      </c>
      <c r="BQ76" s="23" t="s">
        <v>47</v>
      </c>
      <c r="BR76" s="18" t="n">
        <v>120</v>
      </c>
      <c r="BS76" s="23" t="s">
        <v>47</v>
      </c>
      <c r="BT76" s="0" t="n">
        <f aca="false">F76</f>
        <v>1</v>
      </c>
      <c r="BU76" s="23" t="str">
        <f aca="false">", null, null,"</f>
        <v>, null, null,</v>
      </c>
      <c r="BV76" s="23" t="str">
        <f aca="false">C76&amp;");"</f>
        <v>6);</v>
      </c>
      <c r="BX76" s="0" t="n">
        <f aca="false">BX75+1</f>
        <v>76</v>
      </c>
      <c r="BY76" s="23" t="str">
        <f aca="false">"insert into App_Pessoa_pessoa (id, nome, cd_sit, dt_cad) values ("&amp;BX76&amp;", '"&amp;A76&amp;"', 1, '2018-11-10');"</f>
        <v>insert into App_Pessoa_pessoa (id, nome, cd_sit, dt_cad) values (76, 'Rafa', 1, '2018-11-10');</v>
      </c>
      <c r="CB76" s="0" t="n">
        <f aca="false">CB75+1</f>
        <v>74</v>
      </c>
      <c r="CC76" s="23" t="str">
        <f aca="false">"insert into App_Pessoa_pessoa_pessoa_tipo (id, fk_pessoa_id_id, fk_pessoa_tipo_id_id) values ("&amp;CB76&amp;", "&amp;BX76&amp;", 1);"</f>
        <v>insert into App_Pessoa_pessoa_pessoa_tipo (id, fk_pessoa_id_id, fk_pessoa_tipo_id_id) values (74, 76, 1);</v>
      </c>
      <c r="CF76" s="0" t="n">
        <f aca="false">CF75+1</f>
        <v>74</v>
      </c>
      <c r="CG76" s="23" t="str">
        <f aca="false">"insert into Evento_Pessoa (id, fk_evento_id_id, fk_pessoa_pessoa_tipo_id_id) values ("&amp;CF76&amp;", "&amp;CF76&amp;", "&amp;CF76&amp;");"</f>
        <v>insert into Evento_Pessoa (id, fk_evento_id_id, fk_pessoa_pessoa_tipo_id_id) values (74, 74, 74);</v>
      </c>
    </row>
    <row r="77" customFormat="false" ht="13.8" hidden="false" customHeight="false" outlineLevel="0" collapsed="false">
      <c r="A77" s="14" t="s">
        <v>139</v>
      </c>
      <c r="B77" s="15" t="s">
        <v>77</v>
      </c>
      <c r="C77" s="16" t="n">
        <v>10</v>
      </c>
      <c r="D77" s="17" t="n">
        <v>43008</v>
      </c>
      <c r="E77" s="18" t="n">
        <v>1332</v>
      </c>
      <c r="F77" s="19" t="n">
        <v>1</v>
      </c>
      <c r="G77" s="20" t="s">
        <v>45</v>
      </c>
      <c r="V77" s="21" t="n">
        <v>444</v>
      </c>
      <c r="W77" s="21" t="n">
        <v>444</v>
      </c>
      <c r="Y77" s="21" t="n">
        <v>444</v>
      </c>
      <c r="BA77" s="0" t="n">
        <f aca="false">BA76+1</f>
        <v>75</v>
      </c>
      <c r="BB77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77" s="0" t="n">
        <f aca="false">BA77</f>
        <v>75</v>
      </c>
      <c r="BD77" s="23" t="s">
        <v>47</v>
      </c>
      <c r="BE77" s="23" t="s">
        <v>48</v>
      </c>
      <c r="BF77" s="17" t="n">
        <v>43008</v>
      </c>
      <c r="BG77" s="24" t="str">
        <f aca="false">" - "&amp;A77&amp;" - "&amp;B77</f>
        <v>- Milena - Gestante</v>
      </c>
      <c r="BH77" s="23" t="s">
        <v>48</v>
      </c>
      <c r="BI77" s="23" t="s">
        <v>47</v>
      </c>
      <c r="BJ77" s="23" t="s">
        <v>48</v>
      </c>
      <c r="BK77" s="17" t="n">
        <v>43008</v>
      </c>
      <c r="BL77" s="23" t="s">
        <v>48</v>
      </c>
      <c r="BM77" s="23" t="s">
        <v>47</v>
      </c>
      <c r="BN77" s="23" t="s">
        <v>48</v>
      </c>
      <c r="BO77" s="17" t="n">
        <v>43008</v>
      </c>
      <c r="BP77" s="23" t="s">
        <v>48</v>
      </c>
      <c r="BQ77" s="23" t="s">
        <v>47</v>
      </c>
      <c r="BR77" s="18" t="n">
        <v>1332</v>
      </c>
      <c r="BS77" s="23" t="s">
        <v>47</v>
      </c>
      <c r="BT77" s="0" t="n">
        <f aca="false">F77</f>
        <v>1</v>
      </c>
      <c r="BU77" s="23" t="str">
        <f aca="false">", null, null,"</f>
        <v>, null, null,</v>
      </c>
      <c r="BV77" s="23" t="str">
        <f aca="false">C77&amp;");"</f>
        <v>10);</v>
      </c>
      <c r="BX77" s="0" t="n">
        <f aca="false">BX76+1</f>
        <v>77</v>
      </c>
      <c r="BY77" s="23" t="str">
        <f aca="false">"insert into App_Pessoa_pessoa (id, nome, cd_sit, dt_cad) values ("&amp;BX77&amp;", '"&amp;A77&amp;"', 1, '2018-11-10');"</f>
        <v>insert into App_Pessoa_pessoa (id, nome, cd_sit, dt_cad) values (77, 'Milena', 1, '2018-11-10');</v>
      </c>
      <c r="CB77" s="0" t="n">
        <f aca="false">CB76+1</f>
        <v>75</v>
      </c>
      <c r="CC77" s="23" t="str">
        <f aca="false">"insert into App_Pessoa_pessoa_pessoa_tipo (id, fk_pessoa_id_id, fk_pessoa_tipo_id_id) values ("&amp;CB77&amp;", "&amp;BX77&amp;", 1);"</f>
        <v>insert into App_Pessoa_pessoa_pessoa_tipo (id, fk_pessoa_id_id, fk_pessoa_tipo_id_id) values (75, 77, 1);</v>
      </c>
      <c r="CF77" s="0" t="n">
        <f aca="false">CF76+1</f>
        <v>75</v>
      </c>
      <c r="CG77" s="23" t="str">
        <f aca="false">"insert into Evento_Pessoa (id, fk_evento_id_id, fk_pessoa_pessoa_tipo_id_id) values ("&amp;CF77&amp;", "&amp;CF77&amp;", "&amp;CF77&amp;");"</f>
        <v>insert into Evento_Pessoa (id, fk_evento_id_id, fk_pessoa_pessoa_tipo_id_id) values (75, 75, 75);</v>
      </c>
    </row>
    <row r="78" customFormat="false" ht="13.8" hidden="false" customHeight="false" outlineLevel="0" collapsed="false">
      <c r="A78" s="14" t="s">
        <v>106</v>
      </c>
      <c r="B78" s="15" t="s">
        <v>50</v>
      </c>
      <c r="C78" s="16" t="n">
        <v>8</v>
      </c>
      <c r="D78" s="17" t="n">
        <v>43009</v>
      </c>
      <c r="E78" s="18" t="n">
        <v>2415</v>
      </c>
      <c r="F78" s="19" t="n">
        <v>4</v>
      </c>
      <c r="G78" s="20" t="s">
        <v>45</v>
      </c>
      <c r="H78" s="15" t="s">
        <v>140</v>
      </c>
      <c r="I78" s="15" t="s">
        <v>113</v>
      </c>
      <c r="J78" s="15" t="n">
        <v>-100</v>
      </c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21" t="n">
        <v>500</v>
      </c>
      <c r="Y78" s="21" t="n">
        <v>600</v>
      </c>
      <c r="Z78" s="15"/>
      <c r="AA78" s="15"/>
      <c r="AB78" s="21" t="n">
        <v>1050</v>
      </c>
      <c r="AJ78" s="21" t="n">
        <v>265</v>
      </c>
      <c r="BA78" s="0" t="n">
        <f aca="false">BA77+1</f>
        <v>76</v>
      </c>
      <c r="BB78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78" s="0" t="n">
        <f aca="false">BA78</f>
        <v>76</v>
      </c>
      <c r="BD78" s="23" t="s">
        <v>47</v>
      </c>
      <c r="BE78" s="23" t="s">
        <v>48</v>
      </c>
      <c r="BF78" s="17" t="n">
        <v>43009</v>
      </c>
      <c r="BG78" s="24" t="str">
        <f aca="false">" - "&amp;A78&amp;" - "&amp;B78</f>
        <v>- Alice - Niver infantil</v>
      </c>
      <c r="BH78" s="23" t="s">
        <v>48</v>
      </c>
      <c r="BI78" s="23" t="s">
        <v>47</v>
      </c>
      <c r="BJ78" s="23" t="s">
        <v>48</v>
      </c>
      <c r="BK78" s="17" t="n">
        <v>43009</v>
      </c>
      <c r="BL78" s="23" t="s">
        <v>48</v>
      </c>
      <c r="BM78" s="23" t="s">
        <v>47</v>
      </c>
      <c r="BN78" s="23" t="s">
        <v>48</v>
      </c>
      <c r="BO78" s="17" t="n">
        <v>43009</v>
      </c>
      <c r="BP78" s="23" t="s">
        <v>48</v>
      </c>
      <c r="BQ78" s="23" t="s">
        <v>47</v>
      </c>
      <c r="BR78" s="18" t="n">
        <v>2415</v>
      </c>
      <c r="BS78" s="23" t="s">
        <v>47</v>
      </c>
      <c r="BT78" s="0" t="n">
        <f aca="false">F78</f>
        <v>4</v>
      </c>
      <c r="BU78" s="23" t="str">
        <f aca="false">", null, null,"</f>
        <v>, null, null,</v>
      </c>
      <c r="BV78" s="23" t="str">
        <f aca="false">C78&amp;");"</f>
        <v>8);</v>
      </c>
      <c r="BX78" s="0" t="n">
        <f aca="false">BX77+1</f>
        <v>78</v>
      </c>
      <c r="BY78" s="23" t="str">
        <f aca="false">"insert into App_Pessoa_pessoa (id, nome, cd_sit, dt_cad) values ("&amp;BX78&amp;", '"&amp;A78&amp;"', 1, '2018-11-10');"</f>
        <v>insert into App_Pessoa_pessoa (id, nome, cd_sit, dt_cad) values (78, 'Alice', 1, '2018-11-10');</v>
      </c>
      <c r="CB78" s="0" t="n">
        <f aca="false">CB77+1</f>
        <v>76</v>
      </c>
      <c r="CC78" s="23" t="str">
        <f aca="false">"insert into App_Pessoa_pessoa_pessoa_tipo (id, fk_pessoa_id_id, fk_pessoa_tipo_id_id) values ("&amp;CB78&amp;", "&amp;BX78&amp;", 1);"</f>
        <v>insert into App_Pessoa_pessoa_pessoa_tipo (id, fk_pessoa_id_id, fk_pessoa_tipo_id_id) values (76, 78, 1);</v>
      </c>
      <c r="CF78" s="0" t="n">
        <f aca="false">CF77+1</f>
        <v>76</v>
      </c>
      <c r="CG78" s="23" t="str">
        <f aca="false">"insert into Evento_Pessoa (id, fk_evento_id_id, fk_pessoa_pessoa_tipo_id_id) values ("&amp;CF78&amp;", "&amp;CF78&amp;", "&amp;CF78&amp;");"</f>
        <v>insert into Evento_Pessoa (id, fk_evento_id_id, fk_pessoa_pessoa_tipo_id_id) values (76, 76, 76);</v>
      </c>
    </row>
    <row r="79" customFormat="false" ht="13.8" hidden="false" customHeight="false" outlineLevel="0" collapsed="false">
      <c r="A79" s="14" t="s">
        <v>141</v>
      </c>
      <c r="B79" s="15" t="s">
        <v>117</v>
      </c>
      <c r="C79" s="16" t="n">
        <v>6</v>
      </c>
      <c r="D79" s="17" t="n">
        <v>43015</v>
      </c>
      <c r="E79" s="18" t="n">
        <v>300</v>
      </c>
      <c r="F79" s="4" t="n">
        <v>1</v>
      </c>
      <c r="G79" s="20" t="s">
        <v>45</v>
      </c>
      <c r="Y79" s="21" t="n">
        <v>300</v>
      </c>
      <c r="BA79" s="0" t="n">
        <f aca="false">BA78+1</f>
        <v>77</v>
      </c>
      <c r="BB79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79" s="0" t="n">
        <f aca="false">BA79</f>
        <v>77</v>
      </c>
      <c r="BD79" s="23" t="s">
        <v>47</v>
      </c>
      <c r="BE79" s="23" t="s">
        <v>48</v>
      </c>
      <c r="BF79" s="17" t="n">
        <v>43015</v>
      </c>
      <c r="BG79" s="24" t="str">
        <f aca="false">" - "&amp;A79&amp;" - "&amp;B79</f>
        <v>- Henrique - Acompanhamento</v>
      </c>
      <c r="BH79" s="23" t="s">
        <v>48</v>
      </c>
      <c r="BI79" s="23" t="s">
        <v>47</v>
      </c>
      <c r="BJ79" s="23" t="s">
        <v>48</v>
      </c>
      <c r="BK79" s="17" t="n">
        <v>43015</v>
      </c>
      <c r="BL79" s="23" t="s">
        <v>48</v>
      </c>
      <c r="BM79" s="23" t="s">
        <v>47</v>
      </c>
      <c r="BN79" s="23" t="s">
        <v>48</v>
      </c>
      <c r="BO79" s="17" t="n">
        <v>43015</v>
      </c>
      <c r="BP79" s="23" t="s">
        <v>48</v>
      </c>
      <c r="BQ79" s="23" t="s">
        <v>47</v>
      </c>
      <c r="BR79" s="18" t="n">
        <v>300</v>
      </c>
      <c r="BS79" s="23" t="s">
        <v>47</v>
      </c>
      <c r="BT79" s="0" t="n">
        <f aca="false">F79</f>
        <v>1</v>
      </c>
      <c r="BU79" s="23" t="str">
        <f aca="false">", null, null,"</f>
        <v>, null, null,</v>
      </c>
      <c r="BV79" s="23" t="str">
        <f aca="false">C79&amp;");"</f>
        <v>6);</v>
      </c>
      <c r="BX79" s="0" t="n">
        <f aca="false">BX78+1</f>
        <v>79</v>
      </c>
      <c r="BY79" s="23" t="str">
        <f aca="false">"insert into App_Pessoa_pessoa (id, nome, cd_sit, dt_cad) values ("&amp;BX79&amp;", '"&amp;A79&amp;"', 1, '2018-11-10');"</f>
        <v>insert into App_Pessoa_pessoa (id, nome, cd_sit, dt_cad) values (79, 'Henrique', 1, '2018-11-10');</v>
      </c>
      <c r="CB79" s="0" t="n">
        <f aca="false">CB78+1</f>
        <v>77</v>
      </c>
      <c r="CC79" s="23" t="str">
        <f aca="false">"insert into App_Pessoa_pessoa_pessoa_tipo (id, fk_pessoa_id_id, fk_pessoa_tipo_id_id) values ("&amp;CB79&amp;", "&amp;BX79&amp;", 1);"</f>
        <v>insert into App_Pessoa_pessoa_pessoa_tipo (id, fk_pessoa_id_id, fk_pessoa_tipo_id_id) values (77, 79, 1);</v>
      </c>
      <c r="CF79" s="0" t="n">
        <f aca="false">CF78+1</f>
        <v>77</v>
      </c>
      <c r="CG79" s="23" t="str">
        <f aca="false">"insert into Evento_Pessoa (id, fk_evento_id_id, fk_pessoa_pessoa_tipo_id_id) values ("&amp;CF79&amp;", "&amp;CF79&amp;", "&amp;CF79&amp;");"</f>
        <v>insert into Evento_Pessoa (id, fk_evento_id_id, fk_pessoa_pessoa_tipo_id_id) values (77, 77, 77);</v>
      </c>
    </row>
    <row r="80" customFormat="false" ht="13.8" hidden="false" customHeight="false" outlineLevel="0" collapsed="false">
      <c r="A80" s="14" t="s">
        <v>103</v>
      </c>
      <c r="B80" s="15" t="s">
        <v>50</v>
      </c>
      <c r="C80" s="16" t="n">
        <v>8</v>
      </c>
      <c r="D80" s="17" t="n">
        <v>43016</v>
      </c>
      <c r="E80" s="18" t="n">
        <v>590</v>
      </c>
      <c r="F80" s="4" t="n">
        <v>1</v>
      </c>
      <c r="G80" s="20" t="s">
        <v>45</v>
      </c>
      <c r="W80" s="21" t="n">
        <v>300</v>
      </c>
      <c r="X80" s="21" t="n">
        <v>150</v>
      </c>
      <c r="Y80" s="21" t="n">
        <v>140</v>
      </c>
      <c r="BA80" s="0" t="n">
        <f aca="false">BA79+1</f>
        <v>78</v>
      </c>
      <c r="BB80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80" s="0" t="n">
        <f aca="false">BA80</f>
        <v>78</v>
      </c>
      <c r="BD80" s="23" t="s">
        <v>47</v>
      </c>
      <c r="BE80" s="23" t="s">
        <v>48</v>
      </c>
      <c r="BF80" s="17" t="n">
        <v>43016</v>
      </c>
      <c r="BG80" s="24" t="str">
        <f aca="false">" - "&amp;A80&amp;" - "&amp;B80</f>
        <v>- Helena - Niver infantil</v>
      </c>
      <c r="BH80" s="23" t="s">
        <v>48</v>
      </c>
      <c r="BI80" s="23" t="s">
        <v>47</v>
      </c>
      <c r="BJ80" s="23" t="s">
        <v>48</v>
      </c>
      <c r="BK80" s="17" t="n">
        <v>43016</v>
      </c>
      <c r="BL80" s="23" t="s">
        <v>48</v>
      </c>
      <c r="BM80" s="23" t="s">
        <v>47</v>
      </c>
      <c r="BN80" s="23" t="s">
        <v>48</v>
      </c>
      <c r="BO80" s="17" t="n">
        <v>43016</v>
      </c>
      <c r="BP80" s="23" t="s">
        <v>48</v>
      </c>
      <c r="BQ80" s="23" t="s">
        <v>47</v>
      </c>
      <c r="BR80" s="18" t="n">
        <v>590</v>
      </c>
      <c r="BS80" s="23" t="s">
        <v>47</v>
      </c>
      <c r="BT80" s="0" t="n">
        <f aca="false">F80</f>
        <v>1</v>
      </c>
      <c r="BU80" s="23" t="str">
        <f aca="false">", null, null,"</f>
        <v>, null, null,</v>
      </c>
      <c r="BV80" s="23" t="str">
        <f aca="false">C80&amp;");"</f>
        <v>8);</v>
      </c>
      <c r="BX80" s="0" t="n">
        <f aca="false">BX79+1</f>
        <v>80</v>
      </c>
      <c r="BY80" s="23" t="str">
        <f aca="false">"insert into App_Pessoa_pessoa (id, nome, cd_sit, dt_cad) values ("&amp;BX80&amp;", '"&amp;A80&amp;"', 1, '2018-11-10');"</f>
        <v>insert into App_Pessoa_pessoa (id, nome, cd_sit, dt_cad) values (80, 'Helena', 1, '2018-11-10');</v>
      </c>
      <c r="CB80" s="0" t="n">
        <f aca="false">CB79+1</f>
        <v>78</v>
      </c>
      <c r="CC80" s="23" t="str">
        <f aca="false">"insert into App_Pessoa_pessoa_pessoa_tipo (id, fk_pessoa_id_id, fk_pessoa_tipo_id_id) values ("&amp;CB80&amp;", "&amp;BX80&amp;", 1);"</f>
        <v>insert into App_Pessoa_pessoa_pessoa_tipo (id, fk_pessoa_id_id, fk_pessoa_tipo_id_id) values (78, 80, 1);</v>
      </c>
      <c r="CF80" s="0" t="n">
        <f aca="false">CF79+1</f>
        <v>78</v>
      </c>
      <c r="CG80" s="23" t="str">
        <f aca="false">"insert into Evento_Pessoa (id, fk_evento_id_id, fk_pessoa_pessoa_tipo_id_id) values ("&amp;CF80&amp;", "&amp;CF80&amp;", "&amp;CF80&amp;");"</f>
        <v>insert into Evento_Pessoa (id, fk_evento_id_id, fk_pessoa_pessoa_tipo_id_id) values (78, 78, 78);</v>
      </c>
    </row>
    <row r="81" customFormat="false" ht="13.8" hidden="false" customHeight="false" outlineLevel="0" collapsed="false">
      <c r="A81" s="14" t="s">
        <v>142</v>
      </c>
      <c r="B81" s="15" t="s">
        <v>69</v>
      </c>
      <c r="C81" s="16" t="n">
        <v>3</v>
      </c>
      <c r="D81" s="17" t="n">
        <v>43028</v>
      </c>
      <c r="E81" s="18" t="n">
        <v>990</v>
      </c>
      <c r="F81" s="4" t="n">
        <v>1</v>
      </c>
      <c r="G81" s="20" t="s">
        <v>45</v>
      </c>
      <c r="Z81" s="21" t="n">
        <v>950</v>
      </c>
      <c r="AA81" s="21" t="n">
        <v>40</v>
      </c>
      <c r="BA81" s="0" t="n">
        <f aca="false">BA80+1</f>
        <v>79</v>
      </c>
      <c r="BB81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81" s="0" t="n">
        <f aca="false">BA81</f>
        <v>79</v>
      </c>
      <c r="BD81" s="23" t="s">
        <v>47</v>
      </c>
      <c r="BE81" s="23" t="s">
        <v>48</v>
      </c>
      <c r="BF81" s="17" t="n">
        <v>43028</v>
      </c>
      <c r="BG81" s="24" t="str">
        <f aca="false">" - "&amp;A81&amp;" - "&amp;B81</f>
        <v>- Mariana Godoi - 15 anos</v>
      </c>
      <c r="BH81" s="23" t="s">
        <v>48</v>
      </c>
      <c r="BI81" s="23" t="s">
        <v>47</v>
      </c>
      <c r="BJ81" s="23" t="s">
        <v>48</v>
      </c>
      <c r="BK81" s="17" t="n">
        <v>43028</v>
      </c>
      <c r="BL81" s="23" t="s">
        <v>48</v>
      </c>
      <c r="BM81" s="23" t="s">
        <v>47</v>
      </c>
      <c r="BN81" s="23" t="s">
        <v>48</v>
      </c>
      <c r="BO81" s="17" t="n">
        <v>43028</v>
      </c>
      <c r="BP81" s="23" t="s">
        <v>48</v>
      </c>
      <c r="BQ81" s="23" t="s">
        <v>47</v>
      </c>
      <c r="BR81" s="18" t="n">
        <v>990</v>
      </c>
      <c r="BS81" s="23" t="s">
        <v>47</v>
      </c>
      <c r="BT81" s="0" t="n">
        <f aca="false">F81</f>
        <v>1</v>
      </c>
      <c r="BU81" s="23" t="str">
        <f aca="false">", null, null,"</f>
        <v>, null, null,</v>
      </c>
      <c r="BV81" s="23" t="str">
        <f aca="false">C81&amp;");"</f>
        <v>3);</v>
      </c>
      <c r="BX81" s="0" t="n">
        <f aca="false">BX80+1</f>
        <v>81</v>
      </c>
      <c r="BY81" s="23" t="str">
        <f aca="false">"insert into App_Pessoa_pessoa (id, nome, cd_sit, dt_cad) values ("&amp;BX81&amp;", '"&amp;A81&amp;"', 1, '2018-11-10');"</f>
        <v>insert into App_Pessoa_pessoa (id, nome, cd_sit, dt_cad) values (81, 'Mariana Godoi', 1, '2018-11-10');</v>
      </c>
      <c r="CB81" s="0" t="n">
        <f aca="false">CB80+1</f>
        <v>79</v>
      </c>
      <c r="CC81" s="23" t="str">
        <f aca="false">"insert into App_Pessoa_pessoa_pessoa_tipo (id, fk_pessoa_id_id, fk_pessoa_tipo_id_id) values ("&amp;CB81&amp;", "&amp;BX81&amp;", 1);"</f>
        <v>insert into App_Pessoa_pessoa_pessoa_tipo (id, fk_pessoa_id_id, fk_pessoa_tipo_id_id) values (79, 81, 1);</v>
      </c>
      <c r="CF81" s="0" t="n">
        <f aca="false">CF80+1</f>
        <v>79</v>
      </c>
      <c r="CG81" s="23" t="str">
        <f aca="false">"insert into Evento_Pessoa (id, fk_evento_id_id, fk_pessoa_pessoa_tipo_id_id) values ("&amp;CF81&amp;", "&amp;CF81&amp;", "&amp;CF81&amp;");"</f>
        <v>insert into Evento_Pessoa (id, fk_evento_id_id, fk_pessoa_pessoa_tipo_id_id) values (79, 79, 79);</v>
      </c>
    </row>
    <row r="82" customFormat="false" ht="13.8" hidden="false" customHeight="false" outlineLevel="0" collapsed="false">
      <c r="A82" s="14" t="s">
        <v>143</v>
      </c>
      <c r="B82" s="15" t="s">
        <v>117</v>
      </c>
      <c r="C82" s="16" t="n">
        <v>6</v>
      </c>
      <c r="D82" s="17" t="n">
        <v>43029</v>
      </c>
      <c r="E82" s="18" t="n">
        <v>150</v>
      </c>
      <c r="F82" s="4" t="n">
        <v>1</v>
      </c>
      <c r="G82" s="20" t="s">
        <v>45</v>
      </c>
      <c r="Z82" s="21" t="n">
        <v>150</v>
      </c>
      <c r="BA82" s="0" t="n">
        <f aca="false">BA81+1</f>
        <v>80</v>
      </c>
      <c r="BB82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82" s="0" t="n">
        <f aca="false">BA82</f>
        <v>80</v>
      </c>
      <c r="BD82" s="23" t="s">
        <v>47</v>
      </c>
      <c r="BE82" s="23" t="s">
        <v>48</v>
      </c>
      <c r="BF82" s="17" t="n">
        <v>43029</v>
      </c>
      <c r="BG82" s="24" t="str">
        <f aca="false">" - "&amp;A82&amp;" - "&amp;B82</f>
        <v>- Benicio - Acompanhamento</v>
      </c>
      <c r="BH82" s="23" t="s">
        <v>48</v>
      </c>
      <c r="BI82" s="23" t="s">
        <v>47</v>
      </c>
      <c r="BJ82" s="23" t="s">
        <v>48</v>
      </c>
      <c r="BK82" s="17" t="n">
        <v>43029</v>
      </c>
      <c r="BL82" s="23" t="s">
        <v>48</v>
      </c>
      <c r="BM82" s="23" t="s">
        <v>47</v>
      </c>
      <c r="BN82" s="23" t="s">
        <v>48</v>
      </c>
      <c r="BO82" s="17" t="n">
        <v>43029</v>
      </c>
      <c r="BP82" s="23" t="s">
        <v>48</v>
      </c>
      <c r="BQ82" s="23" t="s">
        <v>47</v>
      </c>
      <c r="BR82" s="18" t="n">
        <v>150</v>
      </c>
      <c r="BS82" s="23" t="s">
        <v>47</v>
      </c>
      <c r="BT82" s="0" t="n">
        <f aca="false">F82</f>
        <v>1</v>
      </c>
      <c r="BU82" s="23" t="str">
        <f aca="false">", null, null,"</f>
        <v>, null, null,</v>
      </c>
      <c r="BV82" s="23" t="str">
        <f aca="false">C82&amp;");"</f>
        <v>6);</v>
      </c>
      <c r="BX82" s="0" t="n">
        <f aca="false">BX81+1</f>
        <v>82</v>
      </c>
      <c r="BY82" s="23" t="str">
        <f aca="false">"insert into App_Pessoa_pessoa (id, nome, cd_sit, dt_cad) values ("&amp;BX82&amp;", '"&amp;A82&amp;"', 1, '2018-11-10');"</f>
        <v>insert into App_Pessoa_pessoa (id, nome, cd_sit, dt_cad) values (82, 'Benicio', 1, '2018-11-10');</v>
      </c>
      <c r="CB82" s="0" t="n">
        <f aca="false">CB81+1</f>
        <v>80</v>
      </c>
      <c r="CC82" s="23" t="str">
        <f aca="false">"insert into App_Pessoa_pessoa_pessoa_tipo (id, fk_pessoa_id_id, fk_pessoa_tipo_id_id) values ("&amp;CB82&amp;", "&amp;BX82&amp;", 1);"</f>
        <v>insert into App_Pessoa_pessoa_pessoa_tipo (id, fk_pessoa_id_id, fk_pessoa_tipo_id_id) values (80, 82, 1);</v>
      </c>
      <c r="CF82" s="0" t="n">
        <f aca="false">CF81+1</f>
        <v>80</v>
      </c>
      <c r="CG82" s="23" t="str">
        <f aca="false">"insert into Evento_Pessoa (id, fk_evento_id_id, fk_pessoa_pessoa_tipo_id_id) values ("&amp;CF82&amp;", "&amp;CF82&amp;", "&amp;CF82&amp;");"</f>
        <v>insert into Evento_Pessoa (id, fk_evento_id_id, fk_pessoa_pessoa_tipo_id_id) values (80, 80, 80);</v>
      </c>
    </row>
    <row r="83" customFormat="false" ht="13.8" hidden="false" customHeight="false" outlineLevel="0" collapsed="false">
      <c r="A83" s="14" t="s">
        <v>89</v>
      </c>
      <c r="B83" s="15" t="s">
        <v>109</v>
      </c>
      <c r="C83" s="16" t="n">
        <v>5</v>
      </c>
      <c r="D83" s="17" t="n">
        <v>43030</v>
      </c>
      <c r="E83" s="18" t="n">
        <v>300</v>
      </c>
      <c r="F83" s="4" t="n">
        <v>1</v>
      </c>
      <c r="G83" s="20" t="s">
        <v>45</v>
      </c>
      <c r="Y83" s="21" t="n">
        <v>300</v>
      </c>
      <c r="BA83" s="0" t="n">
        <f aca="false">BA82+1</f>
        <v>81</v>
      </c>
      <c r="BB83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83" s="0" t="n">
        <f aca="false">BA83</f>
        <v>81</v>
      </c>
      <c r="BD83" s="23" t="s">
        <v>47</v>
      </c>
      <c r="BE83" s="23" t="s">
        <v>48</v>
      </c>
      <c r="BF83" s="17" t="n">
        <v>43030</v>
      </c>
      <c r="BG83" s="24" t="str">
        <f aca="false">" - "&amp;A83&amp;" - "&amp;B83</f>
        <v>- Heitor - Batizado</v>
      </c>
      <c r="BH83" s="23" t="s">
        <v>48</v>
      </c>
      <c r="BI83" s="23" t="s">
        <v>47</v>
      </c>
      <c r="BJ83" s="23" t="s">
        <v>48</v>
      </c>
      <c r="BK83" s="17" t="n">
        <v>43030</v>
      </c>
      <c r="BL83" s="23" t="s">
        <v>48</v>
      </c>
      <c r="BM83" s="23" t="s">
        <v>47</v>
      </c>
      <c r="BN83" s="23" t="s">
        <v>48</v>
      </c>
      <c r="BO83" s="17" t="n">
        <v>43030</v>
      </c>
      <c r="BP83" s="23" t="s">
        <v>48</v>
      </c>
      <c r="BQ83" s="23" t="s">
        <v>47</v>
      </c>
      <c r="BR83" s="18" t="n">
        <v>300</v>
      </c>
      <c r="BS83" s="23" t="s">
        <v>47</v>
      </c>
      <c r="BT83" s="0" t="n">
        <f aca="false">F83</f>
        <v>1</v>
      </c>
      <c r="BU83" s="23" t="str">
        <f aca="false">", null, null,"</f>
        <v>, null, null,</v>
      </c>
      <c r="BV83" s="23" t="str">
        <f aca="false">C83&amp;");"</f>
        <v>5);</v>
      </c>
      <c r="BX83" s="0" t="n">
        <f aca="false">BX82+1</f>
        <v>83</v>
      </c>
      <c r="BY83" s="23" t="str">
        <f aca="false">"insert into App_Pessoa_pessoa (id, nome, cd_sit, dt_cad) values ("&amp;BX83&amp;", '"&amp;A83&amp;"', 1, '2018-11-10');"</f>
        <v>insert into App_Pessoa_pessoa (id, nome, cd_sit, dt_cad) values (83, 'Heitor', 1, '2018-11-10');</v>
      </c>
      <c r="CB83" s="0" t="n">
        <f aca="false">CB82+1</f>
        <v>81</v>
      </c>
      <c r="CC83" s="23" t="str">
        <f aca="false">"insert into App_Pessoa_pessoa_pessoa_tipo (id, fk_pessoa_id_id, fk_pessoa_tipo_id_id) values ("&amp;CB83&amp;", "&amp;BX83&amp;", 1);"</f>
        <v>insert into App_Pessoa_pessoa_pessoa_tipo (id, fk_pessoa_id_id, fk_pessoa_tipo_id_id) values (81, 83, 1);</v>
      </c>
      <c r="CF83" s="0" t="n">
        <f aca="false">CF82+1</f>
        <v>81</v>
      </c>
      <c r="CG83" s="23" t="str">
        <f aca="false">"insert into Evento_Pessoa (id, fk_evento_id_id, fk_pessoa_pessoa_tipo_id_id) values ("&amp;CF83&amp;", "&amp;CF83&amp;", "&amp;CF83&amp;");"</f>
        <v>insert into Evento_Pessoa (id, fk_evento_id_id, fk_pessoa_pessoa_tipo_id_id) values (81, 81, 81);</v>
      </c>
    </row>
    <row r="84" customFormat="false" ht="13.8" hidden="false" customHeight="false" outlineLevel="0" collapsed="false">
      <c r="A84" s="14" t="s">
        <v>144</v>
      </c>
      <c r="B84" s="15" t="s">
        <v>102</v>
      </c>
      <c r="C84" s="16" t="n">
        <v>12</v>
      </c>
      <c r="D84" s="17" t="n">
        <v>43041</v>
      </c>
      <c r="E84" s="18" t="n">
        <v>290</v>
      </c>
      <c r="F84" s="4" t="n">
        <v>1</v>
      </c>
      <c r="G84" s="20" t="s">
        <v>45</v>
      </c>
      <c r="Z84" s="21" t="n">
        <v>290</v>
      </c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BA84" s="0" t="n">
        <f aca="false">BA83+1</f>
        <v>82</v>
      </c>
      <c r="BB84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84" s="0" t="n">
        <f aca="false">BA84</f>
        <v>82</v>
      </c>
      <c r="BD84" s="23" t="s">
        <v>47</v>
      </c>
      <c r="BE84" s="23" t="s">
        <v>48</v>
      </c>
      <c r="BF84" s="17" t="n">
        <v>43041</v>
      </c>
      <c r="BG84" s="24" t="str">
        <f aca="false">" - "&amp;A84&amp;" - "&amp;B84</f>
        <v>- Henrico - Ensaio Infantil</v>
      </c>
      <c r="BH84" s="23" t="s">
        <v>48</v>
      </c>
      <c r="BI84" s="23" t="s">
        <v>47</v>
      </c>
      <c r="BJ84" s="23" t="s">
        <v>48</v>
      </c>
      <c r="BK84" s="17" t="n">
        <v>43041</v>
      </c>
      <c r="BL84" s="23" t="s">
        <v>48</v>
      </c>
      <c r="BM84" s="23" t="s">
        <v>47</v>
      </c>
      <c r="BN84" s="23" t="s">
        <v>48</v>
      </c>
      <c r="BO84" s="17" t="n">
        <v>43041</v>
      </c>
      <c r="BP84" s="23" t="s">
        <v>48</v>
      </c>
      <c r="BQ84" s="23" t="s">
        <v>47</v>
      </c>
      <c r="BR84" s="18" t="n">
        <v>290</v>
      </c>
      <c r="BS84" s="23" t="s">
        <v>47</v>
      </c>
      <c r="BT84" s="0" t="n">
        <f aca="false">F84</f>
        <v>1</v>
      </c>
      <c r="BU84" s="23" t="str">
        <f aca="false">", null, null,"</f>
        <v>, null, null,</v>
      </c>
      <c r="BV84" s="23" t="str">
        <f aca="false">C84&amp;");"</f>
        <v>12);</v>
      </c>
      <c r="BX84" s="0" t="n">
        <f aca="false">BX83+1</f>
        <v>84</v>
      </c>
      <c r="BY84" s="23" t="str">
        <f aca="false">"insert into App_Pessoa_pessoa (id, nome, cd_sit, dt_cad) values ("&amp;BX84&amp;", '"&amp;A84&amp;"', 1, '2018-11-10');"</f>
        <v>insert into App_Pessoa_pessoa (id, nome, cd_sit, dt_cad) values (84, 'Henrico', 1, '2018-11-10');</v>
      </c>
      <c r="CB84" s="0" t="n">
        <f aca="false">CB83+1</f>
        <v>82</v>
      </c>
      <c r="CC84" s="23" t="str">
        <f aca="false">"insert into App_Pessoa_pessoa_pessoa_tipo (id, fk_pessoa_id_id, fk_pessoa_tipo_id_id) values ("&amp;CB84&amp;", "&amp;BX84&amp;", 1);"</f>
        <v>insert into App_Pessoa_pessoa_pessoa_tipo (id, fk_pessoa_id_id, fk_pessoa_tipo_id_id) values (82, 84, 1);</v>
      </c>
      <c r="CF84" s="0" t="n">
        <f aca="false">CF83+1</f>
        <v>82</v>
      </c>
      <c r="CG84" s="23" t="str">
        <f aca="false">"insert into Evento_Pessoa (id, fk_evento_id_id, fk_pessoa_pessoa_tipo_id_id) values ("&amp;CF84&amp;", "&amp;CF84&amp;", "&amp;CF84&amp;");"</f>
        <v>insert into Evento_Pessoa (id, fk_evento_id_id, fk_pessoa_pessoa_tipo_id_id) values (82, 82, 82);</v>
      </c>
    </row>
    <row r="85" customFormat="false" ht="13.8" hidden="false" customHeight="false" outlineLevel="0" collapsed="false">
      <c r="A85" s="14" t="s">
        <v>145</v>
      </c>
      <c r="B85" s="15" t="s">
        <v>44</v>
      </c>
      <c r="C85" s="16" t="n">
        <v>2</v>
      </c>
      <c r="D85" s="17" t="n">
        <v>43050</v>
      </c>
      <c r="E85" s="18" t="n">
        <v>3620</v>
      </c>
      <c r="F85" s="28" t="n">
        <v>10</v>
      </c>
      <c r="G85" s="20" t="s">
        <v>45</v>
      </c>
      <c r="H85" s="15"/>
      <c r="I85" s="15"/>
      <c r="J85" s="15"/>
      <c r="K85" s="15"/>
      <c r="L85" s="21" t="n">
        <v>620</v>
      </c>
      <c r="M85" s="15"/>
      <c r="N85" s="21" t="n">
        <v>300</v>
      </c>
      <c r="O85" s="21" t="n">
        <v>300</v>
      </c>
      <c r="P85" s="21" t="n">
        <v>300</v>
      </c>
      <c r="Q85" s="21" t="n">
        <v>300</v>
      </c>
      <c r="R85" s="21" t="n">
        <v>300</v>
      </c>
      <c r="S85" s="21" t="n">
        <v>300</v>
      </c>
      <c r="T85" s="21" t="n">
        <v>300</v>
      </c>
      <c r="U85" s="21" t="n">
        <v>300</v>
      </c>
      <c r="V85" s="21" t="n">
        <v>300</v>
      </c>
      <c r="W85" s="21" t="n">
        <v>300</v>
      </c>
      <c r="X85" s="15"/>
      <c r="Y85" s="15"/>
      <c r="Z85" s="30"/>
      <c r="AA85" s="30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BA85" s="0" t="n">
        <f aca="false">BA84+1</f>
        <v>83</v>
      </c>
      <c r="BB85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85" s="0" t="n">
        <f aca="false">BA85</f>
        <v>83</v>
      </c>
      <c r="BD85" s="23" t="s">
        <v>47</v>
      </c>
      <c r="BE85" s="23" t="s">
        <v>48</v>
      </c>
      <c r="BF85" s="17" t="n">
        <v>43050</v>
      </c>
      <c r="BG85" s="24" t="str">
        <f aca="false">" - "&amp;A85&amp;" - "&amp;B85</f>
        <v>- Jessica - Casamento</v>
      </c>
      <c r="BH85" s="23" t="s">
        <v>48</v>
      </c>
      <c r="BI85" s="23" t="s">
        <v>47</v>
      </c>
      <c r="BJ85" s="23" t="s">
        <v>48</v>
      </c>
      <c r="BK85" s="17" t="n">
        <v>43050</v>
      </c>
      <c r="BL85" s="23" t="s">
        <v>48</v>
      </c>
      <c r="BM85" s="23" t="s">
        <v>47</v>
      </c>
      <c r="BN85" s="23" t="s">
        <v>48</v>
      </c>
      <c r="BO85" s="17" t="n">
        <v>43050</v>
      </c>
      <c r="BP85" s="23" t="s">
        <v>48</v>
      </c>
      <c r="BQ85" s="23" t="s">
        <v>47</v>
      </c>
      <c r="BR85" s="18" t="n">
        <v>3620</v>
      </c>
      <c r="BS85" s="23" t="s">
        <v>47</v>
      </c>
      <c r="BT85" s="0" t="n">
        <f aca="false">F85</f>
        <v>10</v>
      </c>
      <c r="BU85" s="23" t="str">
        <f aca="false">", null, null,"</f>
        <v>, null, null,</v>
      </c>
      <c r="BV85" s="23" t="str">
        <f aca="false">C85&amp;");"</f>
        <v>2);</v>
      </c>
      <c r="BX85" s="0" t="n">
        <f aca="false">BX84+1</f>
        <v>85</v>
      </c>
      <c r="BY85" s="23" t="str">
        <f aca="false">"insert into App_Pessoa_pessoa (id, nome, cd_sit, dt_cad) values ("&amp;BX85&amp;", '"&amp;A85&amp;"', 1, '2018-11-10');"</f>
        <v>insert into App_Pessoa_pessoa (id, nome, cd_sit, dt_cad) values (85, 'Jessica', 1, '2018-11-10');</v>
      </c>
      <c r="CB85" s="0" t="n">
        <f aca="false">CB84+1</f>
        <v>83</v>
      </c>
      <c r="CC85" s="23" t="str">
        <f aca="false">"insert into App_Pessoa_pessoa_pessoa_tipo (id, fk_pessoa_id_id, fk_pessoa_tipo_id_id) values ("&amp;CB85&amp;", "&amp;BX85&amp;", 1);"</f>
        <v>insert into App_Pessoa_pessoa_pessoa_tipo (id, fk_pessoa_id_id, fk_pessoa_tipo_id_id) values (83, 85, 1);</v>
      </c>
      <c r="CF85" s="0" t="n">
        <f aca="false">CF84+1</f>
        <v>83</v>
      </c>
      <c r="CG85" s="23" t="str">
        <f aca="false">"insert into Evento_Pessoa (id, fk_evento_id_id, fk_pessoa_pessoa_tipo_id_id) values ("&amp;CF85&amp;", "&amp;CF85&amp;", "&amp;CF85&amp;");"</f>
        <v>insert into Evento_Pessoa (id, fk_evento_id_id, fk_pessoa_pessoa_tipo_id_id) values (83, 83, 83);</v>
      </c>
    </row>
    <row r="86" customFormat="false" ht="13.8" hidden="false" customHeight="false" outlineLevel="0" collapsed="false">
      <c r="A86" s="14" t="s">
        <v>76</v>
      </c>
      <c r="B86" s="15" t="s">
        <v>60</v>
      </c>
      <c r="C86" s="16" t="n">
        <v>13</v>
      </c>
      <c r="D86" s="17" t="n">
        <v>43054</v>
      </c>
      <c r="E86" s="18" t="n">
        <v>1000</v>
      </c>
      <c r="F86" s="28" t="n">
        <v>5</v>
      </c>
      <c r="G86" s="20" t="s">
        <v>45</v>
      </c>
      <c r="V86" s="21" t="n">
        <v>200</v>
      </c>
      <c r="W86" s="21" t="n">
        <v>200</v>
      </c>
      <c r="X86" s="21" t="n">
        <v>200</v>
      </c>
      <c r="Y86" s="21" t="n">
        <v>200</v>
      </c>
      <c r="Z86" s="21" t="n">
        <v>200</v>
      </c>
      <c r="BA86" s="0" t="n">
        <f aca="false">BA85+1</f>
        <v>84</v>
      </c>
      <c r="BB86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86" s="0" t="n">
        <f aca="false">BA86</f>
        <v>84</v>
      </c>
      <c r="BD86" s="23" t="s">
        <v>47</v>
      </c>
      <c r="BE86" s="23" t="s">
        <v>48</v>
      </c>
      <c r="BF86" s="17" t="n">
        <v>43054</v>
      </c>
      <c r="BG86" s="24" t="str">
        <f aca="false">" - "&amp;A86&amp;" - "&amp;B86</f>
        <v>- Meri - Niver adulto</v>
      </c>
      <c r="BH86" s="23" t="s">
        <v>48</v>
      </c>
      <c r="BI86" s="23" t="s">
        <v>47</v>
      </c>
      <c r="BJ86" s="23" t="s">
        <v>48</v>
      </c>
      <c r="BK86" s="17" t="n">
        <v>43054</v>
      </c>
      <c r="BL86" s="23" t="s">
        <v>48</v>
      </c>
      <c r="BM86" s="23" t="s">
        <v>47</v>
      </c>
      <c r="BN86" s="23" t="s">
        <v>48</v>
      </c>
      <c r="BO86" s="17" t="n">
        <v>43054</v>
      </c>
      <c r="BP86" s="23" t="s">
        <v>48</v>
      </c>
      <c r="BQ86" s="23" t="s">
        <v>47</v>
      </c>
      <c r="BR86" s="18" t="n">
        <v>1000</v>
      </c>
      <c r="BS86" s="23" t="s">
        <v>47</v>
      </c>
      <c r="BT86" s="0" t="n">
        <f aca="false">F86</f>
        <v>5</v>
      </c>
      <c r="BU86" s="23" t="str">
        <f aca="false">", null, null,"</f>
        <v>, null, null,</v>
      </c>
      <c r="BV86" s="23" t="str">
        <f aca="false">C86&amp;");"</f>
        <v>13);</v>
      </c>
      <c r="BX86" s="0" t="n">
        <f aca="false">BX85+1</f>
        <v>86</v>
      </c>
      <c r="BY86" s="23" t="str">
        <f aca="false">"insert into App_Pessoa_pessoa (id, nome, cd_sit, dt_cad) values ("&amp;BX86&amp;", '"&amp;A86&amp;"', 1, '2018-11-10');"</f>
        <v>insert into App_Pessoa_pessoa (id, nome, cd_sit, dt_cad) values (86, 'Meri', 1, '2018-11-10');</v>
      </c>
      <c r="CB86" s="0" t="n">
        <f aca="false">CB85+1</f>
        <v>84</v>
      </c>
      <c r="CC86" s="23" t="str">
        <f aca="false">"insert into App_Pessoa_pessoa_pessoa_tipo (id, fk_pessoa_id_id, fk_pessoa_tipo_id_id) values ("&amp;CB86&amp;", "&amp;BX86&amp;", 1);"</f>
        <v>insert into App_Pessoa_pessoa_pessoa_tipo (id, fk_pessoa_id_id, fk_pessoa_tipo_id_id) values (84, 86, 1);</v>
      </c>
      <c r="CF86" s="0" t="n">
        <f aca="false">CF85+1</f>
        <v>84</v>
      </c>
      <c r="CG86" s="23" t="str">
        <f aca="false">"insert into Evento_Pessoa (id, fk_evento_id_id, fk_pessoa_pessoa_tipo_id_id) values ("&amp;CF86&amp;", "&amp;CF86&amp;", "&amp;CF86&amp;");"</f>
        <v>insert into Evento_Pessoa (id, fk_evento_id_id, fk_pessoa_pessoa_tipo_id_id) values (84, 84, 84);</v>
      </c>
    </row>
    <row r="87" customFormat="false" ht="13.8" hidden="false" customHeight="false" outlineLevel="0" collapsed="false">
      <c r="A87" s="14" t="s">
        <v>146</v>
      </c>
      <c r="B87" s="15" t="s">
        <v>44</v>
      </c>
      <c r="C87" s="16" t="n">
        <v>2</v>
      </c>
      <c r="D87" s="17" t="n">
        <v>43057</v>
      </c>
      <c r="E87" s="18" t="n">
        <v>1500</v>
      </c>
      <c r="F87" s="28" t="n">
        <v>4</v>
      </c>
      <c r="G87" s="20" t="s">
        <v>45</v>
      </c>
      <c r="Y87" s="21" t="n">
        <v>375</v>
      </c>
      <c r="Z87" s="21" t="n">
        <v>375</v>
      </c>
      <c r="AA87" s="21" t="n">
        <v>375</v>
      </c>
      <c r="AB87" s="21" t="n">
        <v>375</v>
      </c>
      <c r="BA87" s="0" t="n">
        <f aca="false">BA86+1</f>
        <v>85</v>
      </c>
      <c r="BB87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87" s="0" t="n">
        <f aca="false">BA87</f>
        <v>85</v>
      </c>
      <c r="BD87" s="23" t="s">
        <v>47</v>
      </c>
      <c r="BE87" s="23" t="s">
        <v>48</v>
      </c>
      <c r="BF87" s="17" t="n">
        <v>43057</v>
      </c>
      <c r="BG87" s="24" t="str">
        <f aca="false">" - "&amp;A87&amp;" - "&amp;B87</f>
        <v>- Bia e Gui - Casamento</v>
      </c>
      <c r="BH87" s="23" t="s">
        <v>48</v>
      </c>
      <c r="BI87" s="23" t="s">
        <v>47</v>
      </c>
      <c r="BJ87" s="23" t="s">
        <v>48</v>
      </c>
      <c r="BK87" s="17" t="n">
        <v>43057</v>
      </c>
      <c r="BL87" s="23" t="s">
        <v>48</v>
      </c>
      <c r="BM87" s="23" t="s">
        <v>47</v>
      </c>
      <c r="BN87" s="23" t="s">
        <v>48</v>
      </c>
      <c r="BO87" s="17" t="n">
        <v>43057</v>
      </c>
      <c r="BP87" s="23" t="s">
        <v>48</v>
      </c>
      <c r="BQ87" s="23" t="s">
        <v>47</v>
      </c>
      <c r="BR87" s="18" t="n">
        <v>1500</v>
      </c>
      <c r="BS87" s="23" t="s">
        <v>47</v>
      </c>
      <c r="BT87" s="0" t="n">
        <f aca="false">F87</f>
        <v>4</v>
      </c>
      <c r="BU87" s="23" t="str">
        <f aca="false">", null, null,"</f>
        <v>, null, null,</v>
      </c>
      <c r="BV87" s="23" t="str">
        <f aca="false">C87&amp;");"</f>
        <v>2);</v>
      </c>
      <c r="BX87" s="0" t="n">
        <f aca="false">BX86+1</f>
        <v>87</v>
      </c>
      <c r="BY87" s="23" t="str">
        <f aca="false">"insert into App_Pessoa_pessoa (id, nome, cd_sit, dt_cad) values ("&amp;BX87&amp;", '"&amp;A87&amp;"', 1, '2018-11-10');"</f>
        <v>insert into App_Pessoa_pessoa (id, nome, cd_sit, dt_cad) values (87, 'Bia e Gui', 1, '2018-11-10');</v>
      </c>
      <c r="CB87" s="0" t="n">
        <f aca="false">CB86+1</f>
        <v>85</v>
      </c>
      <c r="CC87" s="23" t="str">
        <f aca="false">"insert into App_Pessoa_pessoa_pessoa_tipo (id, fk_pessoa_id_id, fk_pessoa_tipo_id_id) values ("&amp;CB87&amp;", "&amp;BX87&amp;", 1);"</f>
        <v>insert into App_Pessoa_pessoa_pessoa_tipo (id, fk_pessoa_id_id, fk_pessoa_tipo_id_id) values (85, 87, 1);</v>
      </c>
      <c r="CF87" s="0" t="n">
        <f aca="false">CF86+1</f>
        <v>85</v>
      </c>
      <c r="CG87" s="23" t="str">
        <f aca="false">"insert into Evento_Pessoa (id, fk_evento_id_id, fk_pessoa_pessoa_tipo_id_id) values ("&amp;CF87&amp;", "&amp;CF87&amp;", "&amp;CF87&amp;");"</f>
        <v>insert into Evento_Pessoa (id, fk_evento_id_id, fk_pessoa_pessoa_tipo_id_id) values (85, 85, 85);</v>
      </c>
    </row>
    <row r="88" customFormat="false" ht="13.8" hidden="false" customHeight="false" outlineLevel="0" collapsed="false">
      <c r="A88" s="14" t="s">
        <v>67</v>
      </c>
      <c r="B88" s="15" t="s">
        <v>50</v>
      </c>
      <c r="C88" s="16" t="n">
        <v>8</v>
      </c>
      <c r="D88" s="17" t="n">
        <v>43057</v>
      </c>
      <c r="E88" s="18" t="n">
        <v>700</v>
      </c>
      <c r="F88" s="28" t="n">
        <v>1</v>
      </c>
      <c r="G88" s="20" t="s">
        <v>45</v>
      </c>
      <c r="Z88" s="21" t="n">
        <v>350</v>
      </c>
      <c r="AA88" s="21" t="n">
        <v>350</v>
      </c>
      <c r="BA88" s="0" t="n">
        <f aca="false">BA87+1</f>
        <v>86</v>
      </c>
      <c r="BB88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88" s="0" t="n">
        <f aca="false">BA88</f>
        <v>86</v>
      </c>
      <c r="BD88" s="23" t="s">
        <v>47</v>
      </c>
      <c r="BE88" s="23" t="s">
        <v>48</v>
      </c>
      <c r="BF88" s="17" t="n">
        <v>43057</v>
      </c>
      <c r="BG88" s="24" t="str">
        <f aca="false">" - "&amp;A88&amp;" - "&amp;B88</f>
        <v>- Gi e Gabi - Niver infantil</v>
      </c>
      <c r="BH88" s="23" t="s">
        <v>48</v>
      </c>
      <c r="BI88" s="23" t="s">
        <v>47</v>
      </c>
      <c r="BJ88" s="23" t="s">
        <v>48</v>
      </c>
      <c r="BK88" s="17" t="n">
        <v>43057</v>
      </c>
      <c r="BL88" s="23" t="s">
        <v>48</v>
      </c>
      <c r="BM88" s="23" t="s">
        <v>47</v>
      </c>
      <c r="BN88" s="23" t="s">
        <v>48</v>
      </c>
      <c r="BO88" s="17" t="n">
        <v>43057</v>
      </c>
      <c r="BP88" s="23" t="s">
        <v>48</v>
      </c>
      <c r="BQ88" s="23" t="s">
        <v>47</v>
      </c>
      <c r="BR88" s="18" t="n">
        <v>700</v>
      </c>
      <c r="BS88" s="23" t="s">
        <v>47</v>
      </c>
      <c r="BT88" s="0" t="n">
        <f aca="false">F88</f>
        <v>1</v>
      </c>
      <c r="BU88" s="23" t="str">
        <f aca="false">", null, null,"</f>
        <v>, null, null,</v>
      </c>
      <c r="BV88" s="23" t="str">
        <f aca="false">C88&amp;");"</f>
        <v>8);</v>
      </c>
      <c r="BX88" s="0" t="n">
        <f aca="false">BX87+1</f>
        <v>88</v>
      </c>
      <c r="BY88" s="23" t="str">
        <f aca="false">"insert into App_Pessoa_pessoa (id, nome, cd_sit, dt_cad) values ("&amp;BX88&amp;", '"&amp;A88&amp;"', 1, '2018-11-10');"</f>
        <v>insert into App_Pessoa_pessoa (id, nome, cd_sit, dt_cad) values (88, 'Gi e Gabi', 1, '2018-11-10');</v>
      </c>
      <c r="CB88" s="0" t="n">
        <f aca="false">CB87+1</f>
        <v>86</v>
      </c>
      <c r="CC88" s="23" t="str">
        <f aca="false">"insert into App_Pessoa_pessoa_pessoa_tipo (id, fk_pessoa_id_id, fk_pessoa_tipo_id_id) values ("&amp;CB88&amp;", "&amp;BX88&amp;", 1);"</f>
        <v>insert into App_Pessoa_pessoa_pessoa_tipo (id, fk_pessoa_id_id, fk_pessoa_tipo_id_id) values (86, 88, 1);</v>
      </c>
      <c r="CF88" s="0" t="n">
        <f aca="false">CF87+1</f>
        <v>86</v>
      </c>
      <c r="CG88" s="23" t="str">
        <f aca="false">"insert into Evento_Pessoa (id, fk_evento_id_id, fk_pessoa_pessoa_tipo_id_id) values ("&amp;CF88&amp;", "&amp;CF88&amp;", "&amp;CF88&amp;");"</f>
        <v>insert into Evento_Pessoa (id, fk_evento_id_id, fk_pessoa_pessoa_tipo_id_id) values (86, 86, 86);</v>
      </c>
    </row>
    <row r="89" customFormat="false" ht="13.8" hidden="false" customHeight="false" outlineLevel="0" collapsed="false">
      <c r="A89" s="14" t="s">
        <v>147</v>
      </c>
      <c r="B89" s="15" t="s">
        <v>60</v>
      </c>
      <c r="C89" s="16" t="n">
        <v>13</v>
      </c>
      <c r="D89" s="17" t="n">
        <v>43057</v>
      </c>
      <c r="E89" s="18" t="n">
        <v>890</v>
      </c>
      <c r="F89" s="28" t="n">
        <v>1</v>
      </c>
      <c r="G89" s="20" t="s">
        <v>45</v>
      </c>
      <c r="Z89" s="21" t="n">
        <v>890</v>
      </c>
      <c r="BA89" s="0" t="n">
        <f aca="false">BA88+1</f>
        <v>87</v>
      </c>
      <c r="BB89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89" s="0" t="n">
        <f aca="false">BA89</f>
        <v>87</v>
      </c>
      <c r="BD89" s="23" t="s">
        <v>47</v>
      </c>
      <c r="BE89" s="23" t="s">
        <v>48</v>
      </c>
      <c r="BF89" s="17" t="n">
        <v>43057</v>
      </c>
      <c r="BG89" s="24" t="str">
        <f aca="false">" - "&amp;A89&amp;" - "&amp;B89</f>
        <v>- Djalma - Niver adulto</v>
      </c>
      <c r="BH89" s="23" t="s">
        <v>48</v>
      </c>
      <c r="BI89" s="23" t="s">
        <v>47</v>
      </c>
      <c r="BJ89" s="23" t="s">
        <v>48</v>
      </c>
      <c r="BK89" s="17" t="n">
        <v>43057</v>
      </c>
      <c r="BL89" s="23" t="s">
        <v>48</v>
      </c>
      <c r="BM89" s="23" t="s">
        <v>47</v>
      </c>
      <c r="BN89" s="23" t="s">
        <v>48</v>
      </c>
      <c r="BO89" s="17" t="n">
        <v>43057</v>
      </c>
      <c r="BP89" s="23" t="s">
        <v>48</v>
      </c>
      <c r="BQ89" s="23" t="s">
        <v>47</v>
      </c>
      <c r="BR89" s="18" t="n">
        <v>890</v>
      </c>
      <c r="BS89" s="23" t="s">
        <v>47</v>
      </c>
      <c r="BT89" s="0" t="n">
        <f aca="false">F89</f>
        <v>1</v>
      </c>
      <c r="BU89" s="23" t="str">
        <f aca="false">", null, null,"</f>
        <v>, null, null,</v>
      </c>
      <c r="BV89" s="23" t="str">
        <f aca="false">C89&amp;");"</f>
        <v>13);</v>
      </c>
      <c r="BX89" s="0" t="n">
        <f aca="false">BX88+1</f>
        <v>89</v>
      </c>
      <c r="BY89" s="23" t="str">
        <f aca="false">"insert into App_Pessoa_pessoa (id, nome, cd_sit, dt_cad) values ("&amp;BX89&amp;", '"&amp;A89&amp;"', 1, '2018-11-10');"</f>
        <v>insert into App_Pessoa_pessoa (id, nome, cd_sit, dt_cad) values (89, 'Djalma', 1, '2018-11-10');</v>
      </c>
      <c r="CB89" s="0" t="n">
        <f aca="false">CB88+1</f>
        <v>87</v>
      </c>
      <c r="CC89" s="23" t="str">
        <f aca="false">"insert into App_Pessoa_pessoa_pessoa_tipo (id, fk_pessoa_id_id, fk_pessoa_tipo_id_id) values ("&amp;CB89&amp;", "&amp;BX89&amp;", 1);"</f>
        <v>insert into App_Pessoa_pessoa_pessoa_tipo (id, fk_pessoa_id_id, fk_pessoa_tipo_id_id) values (87, 89, 1);</v>
      </c>
      <c r="CF89" s="0" t="n">
        <f aca="false">CF88+1</f>
        <v>87</v>
      </c>
      <c r="CG89" s="23" t="str">
        <f aca="false">"insert into Evento_Pessoa (id, fk_evento_id_id, fk_pessoa_pessoa_tipo_id_id) values ("&amp;CF89&amp;", "&amp;CF89&amp;", "&amp;CF89&amp;");"</f>
        <v>insert into Evento_Pessoa (id, fk_evento_id_id, fk_pessoa_pessoa_tipo_id_id) values (87, 87, 87);</v>
      </c>
    </row>
    <row r="90" customFormat="false" ht="13.8" hidden="false" customHeight="false" outlineLevel="0" collapsed="false">
      <c r="A90" s="14" t="s">
        <v>148</v>
      </c>
      <c r="B90" s="15" t="s">
        <v>60</v>
      </c>
      <c r="C90" s="16" t="n">
        <v>13</v>
      </c>
      <c r="D90" s="17" t="n">
        <v>43078</v>
      </c>
      <c r="E90" s="18" t="n">
        <v>690</v>
      </c>
      <c r="F90" s="28" t="n">
        <v>1</v>
      </c>
      <c r="G90" s="20" t="s">
        <v>45</v>
      </c>
      <c r="Z90" s="21" t="n">
        <v>690</v>
      </c>
      <c r="BA90" s="0" t="n">
        <f aca="false">BA89+1</f>
        <v>88</v>
      </c>
      <c r="BB90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90" s="0" t="n">
        <f aca="false">BA90</f>
        <v>88</v>
      </c>
      <c r="BD90" s="23" t="s">
        <v>47</v>
      </c>
      <c r="BE90" s="23" t="s">
        <v>48</v>
      </c>
      <c r="BF90" s="17" t="n">
        <v>43078</v>
      </c>
      <c r="BG90" s="24" t="str">
        <f aca="false">" - "&amp;A90&amp;" - "&amp;B90</f>
        <v>- Rachel Giansante - Niver adulto</v>
      </c>
      <c r="BH90" s="23" t="s">
        <v>48</v>
      </c>
      <c r="BI90" s="23" t="s">
        <v>47</v>
      </c>
      <c r="BJ90" s="23" t="s">
        <v>48</v>
      </c>
      <c r="BK90" s="17" t="n">
        <v>43078</v>
      </c>
      <c r="BL90" s="23" t="s">
        <v>48</v>
      </c>
      <c r="BM90" s="23" t="s">
        <v>47</v>
      </c>
      <c r="BN90" s="23" t="s">
        <v>48</v>
      </c>
      <c r="BO90" s="17" t="n">
        <v>43078</v>
      </c>
      <c r="BP90" s="23" t="s">
        <v>48</v>
      </c>
      <c r="BQ90" s="23" t="s">
        <v>47</v>
      </c>
      <c r="BR90" s="18" t="n">
        <v>690</v>
      </c>
      <c r="BS90" s="23" t="s">
        <v>47</v>
      </c>
      <c r="BT90" s="0" t="n">
        <f aca="false">F90</f>
        <v>1</v>
      </c>
      <c r="BU90" s="23" t="str">
        <f aca="false">", null, null,"</f>
        <v>, null, null,</v>
      </c>
      <c r="BV90" s="23" t="str">
        <f aca="false">C90&amp;");"</f>
        <v>13);</v>
      </c>
      <c r="BX90" s="0" t="n">
        <f aca="false">BX89+1</f>
        <v>90</v>
      </c>
      <c r="BY90" s="23" t="str">
        <f aca="false">"insert into App_Pessoa_pessoa (id, nome, cd_sit, dt_cad) values ("&amp;BX90&amp;", '"&amp;A90&amp;"', 1, '2018-11-10');"</f>
        <v>insert into App_Pessoa_pessoa (id, nome, cd_sit, dt_cad) values (90, 'Rachel Giansante', 1, '2018-11-10');</v>
      </c>
      <c r="CB90" s="0" t="n">
        <f aca="false">CB89+1</f>
        <v>88</v>
      </c>
      <c r="CC90" s="23" t="str">
        <f aca="false">"insert into App_Pessoa_pessoa_pessoa_tipo (id, fk_pessoa_id_id, fk_pessoa_tipo_id_id) values ("&amp;CB90&amp;", "&amp;BX90&amp;", 1);"</f>
        <v>insert into App_Pessoa_pessoa_pessoa_tipo (id, fk_pessoa_id_id, fk_pessoa_tipo_id_id) values (88, 90, 1);</v>
      </c>
      <c r="CF90" s="0" t="n">
        <f aca="false">CF89+1</f>
        <v>88</v>
      </c>
      <c r="CG90" s="23" t="str">
        <f aca="false">"insert into Evento_Pessoa (id, fk_evento_id_id, fk_pessoa_pessoa_tipo_id_id) values ("&amp;CF90&amp;", "&amp;CF90&amp;", "&amp;CF90&amp;");"</f>
        <v>insert into Evento_Pessoa (id, fk_evento_id_id, fk_pessoa_pessoa_tipo_id_id) values (88, 88, 88);</v>
      </c>
    </row>
    <row r="91" customFormat="false" ht="13.8" hidden="false" customHeight="false" outlineLevel="0" collapsed="false">
      <c r="A91" s="14" t="s">
        <v>149</v>
      </c>
      <c r="B91" s="15" t="s">
        <v>56</v>
      </c>
      <c r="C91" s="16" t="n">
        <v>4</v>
      </c>
      <c r="D91" s="17" t="n">
        <v>43083</v>
      </c>
      <c r="E91" s="18" t="n">
        <v>-1</v>
      </c>
      <c r="F91" s="28" t="n">
        <v>1</v>
      </c>
      <c r="G91" s="25" t="s">
        <v>51</v>
      </c>
      <c r="AA91" s="26" t="s">
        <v>150</v>
      </c>
      <c r="BA91" s="0" t="n">
        <f aca="false">BA90+1</f>
        <v>89</v>
      </c>
      <c r="BB91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91" s="0" t="n">
        <f aca="false">BA91</f>
        <v>89</v>
      </c>
      <c r="BD91" s="23" t="s">
        <v>47</v>
      </c>
      <c r="BE91" s="23" t="s">
        <v>48</v>
      </c>
      <c r="BF91" s="17" t="n">
        <v>43083</v>
      </c>
      <c r="BG91" s="24" t="str">
        <f aca="false">" - "&amp;A91&amp;" - "&amp;B91</f>
        <v>- Ballet Art Company - Ballet</v>
      </c>
      <c r="BH91" s="23" t="s">
        <v>48</v>
      </c>
      <c r="BI91" s="23" t="s">
        <v>47</v>
      </c>
      <c r="BJ91" s="23" t="s">
        <v>48</v>
      </c>
      <c r="BK91" s="17" t="n">
        <v>43083</v>
      </c>
      <c r="BL91" s="23" t="s">
        <v>48</v>
      </c>
      <c r="BM91" s="23" t="s">
        <v>47</v>
      </c>
      <c r="BN91" s="23" t="s">
        <v>48</v>
      </c>
      <c r="BO91" s="17" t="n">
        <v>43083</v>
      </c>
      <c r="BP91" s="23" t="s">
        <v>48</v>
      </c>
      <c r="BQ91" s="23" t="s">
        <v>47</v>
      </c>
      <c r="BR91" s="18" t="n">
        <v>-1</v>
      </c>
      <c r="BS91" s="23" t="s">
        <v>47</v>
      </c>
      <c r="BT91" s="0" t="n">
        <f aca="false">F91</f>
        <v>1</v>
      </c>
      <c r="BU91" s="23" t="str">
        <f aca="false">", null, null,"</f>
        <v>, null, null,</v>
      </c>
      <c r="BV91" s="23" t="str">
        <f aca="false">C91&amp;");"</f>
        <v>4);</v>
      </c>
      <c r="BX91" s="0" t="n">
        <f aca="false">BX90+1</f>
        <v>91</v>
      </c>
      <c r="BY91" s="23" t="str">
        <f aca="false">"insert into App_Pessoa_pessoa (id, nome, cd_sit, dt_cad) values ("&amp;BX91&amp;", '"&amp;A91&amp;"', 1, '2018-11-10');"</f>
        <v>insert into App_Pessoa_pessoa (id, nome, cd_sit, dt_cad) values (91, 'Ballet Art Company', 1, '2018-11-10');</v>
      </c>
      <c r="CB91" s="0" t="n">
        <f aca="false">CB90+1</f>
        <v>89</v>
      </c>
      <c r="CC91" s="23" t="str">
        <f aca="false">"insert into App_Pessoa_pessoa_pessoa_tipo (id, fk_pessoa_id_id, fk_pessoa_tipo_id_id) values ("&amp;CB91&amp;", "&amp;BX91&amp;", 1);"</f>
        <v>insert into App_Pessoa_pessoa_pessoa_tipo (id, fk_pessoa_id_id, fk_pessoa_tipo_id_id) values (89, 91, 1);</v>
      </c>
      <c r="CF91" s="0" t="n">
        <f aca="false">CF90+1</f>
        <v>89</v>
      </c>
      <c r="CG91" s="23" t="str">
        <f aca="false">"insert into Evento_Pessoa (id, fk_evento_id_id, fk_pessoa_pessoa_tipo_id_id) values ("&amp;CF91&amp;", "&amp;CF91&amp;", "&amp;CF91&amp;");"</f>
        <v>insert into Evento_Pessoa (id, fk_evento_id_id, fk_pessoa_pessoa_tipo_id_id) values (89, 89, 89);</v>
      </c>
    </row>
    <row r="92" customFormat="false" ht="13.8" hidden="false" customHeight="false" outlineLevel="0" collapsed="false">
      <c r="A92" s="14" t="s">
        <v>151</v>
      </c>
      <c r="B92" s="15" t="s">
        <v>60</v>
      </c>
      <c r="C92" s="16" t="n">
        <v>13</v>
      </c>
      <c r="D92" s="17" t="n">
        <v>43085</v>
      </c>
      <c r="E92" s="18" t="n">
        <v>1290</v>
      </c>
      <c r="F92" s="28" t="n">
        <v>1</v>
      </c>
      <c r="G92" s="20" t="s">
        <v>45</v>
      </c>
      <c r="H92" s="0" t="s">
        <v>152</v>
      </c>
      <c r="AA92" s="21" t="n">
        <v>430</v>
      </c>
      <c r="AB92" s="21" t="n">
        <v>430</v>
      </c>
      <c r="AC92" s="21" t="n">
        <v>430</v>
      </c>
      <c r="BA92" s="0" t="n">
        <f aca="false">BA91+1</f>
        <v>90</v>
      </c>
      <c r="BB92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92" s="0" t="n">
        <f aca="false">BA92</f>
        <v>90</v>
      </c>
      <c r="BD92" s="23" t="s">
        <v>47</v>
      </c>
      <c r="BE92" s="23" t="s">
        <v>48</v>
      </c>
      <c r="BF92" s="17" t="n">
        <v>43085</v>
      </c>
      <c r="BG92" s="24" t="str">
        <f aca="false">" - "&amp;A92&amp;" - "&amp;B92</f>
        <v>- Rita - Niver adulto</v>
      </c>
      <c r="BH92" s="23" t="s">
        <v>48</v>
      </c>
      <c r="BI92" s="23" t="s">
        <v>47</v>
      </c>
      <c r="BJ92" s="23" t="s">
        <v>48</v>
      </c>
      <c r="BK92" s="17" t="n">
        <v>43085</v>
      </c>
      <c r="BL92" s="23" t="s">
        <v>48</v>
      </c>
      <c r="BM92" s="23" t="s">
        <v>47</v>
      </c>
      <c r="BN92" s="23" t="s">
        <v>48</v>
      </c>
      <c r="BO92" s="17" t="n">
        <v>43085</v>
      </c>
      <c r="BP92" s="23" t="s">
        <v>48</v>
      </c>
      <c r="BQ92" s="23" t="s">
        <v>47</v>
      </c>
      <c r="BR92" s="18" t="n">
        <v>1290</v>
      </c>
      <c r="BS92" s="23" t="s">
        <v>47</v>
      </c>
      <c r="BT92" s="0" t="n">
        <f aca="false">F92</f>
        <v>1</v>
      </c>
      <c r="BU92" s="23" t="str">
        <f aca="false">", null, null,"</f>
        <v>, null, null,</v>
      </c>
      <c r="BV92" s="23" t="str">
        <f aca="false">C92&amp;");"</f>
        <v>13);</v>
      </c>
      <c r="BX92" s="0" t="n">
        <f aca="false">BX91+1</f>
        <v>92</v>
      </c>
      <c r="BY92" s="23" t="str">
        <f aca="false">"insert into App_Pessoa_pessoa (id, nome, cd_sit, dt_cad) values ("&amp;BX92&amp;", '"&amp;A92&amp;"', 1, '2018-11-10');"</f>
        <v>insert into App_Pessoa_pessoa (id, nome, cd_sit, dt_cad) values (92, 'Rita', 1, '2018-11-10');</v>
      </c>
      <c r="CB92" s="0" t="n">
        <f aca="false">CB91+1</f>
        <v>90</v>
      </c>
      <c r="CC92" s="23" t="str">
        <f aca="false">"insert into App_Pessoa_pessoa_pessoa_tipo (id, fk_pessoa_id_id, fk_pessoa_tipo_id_id) values ("&amp;CB92&amp;", "&amp;BX92&amp;", 1);"</f>
        <v>insert into App_Pessoa_pessoa_pessoa_tipo (id, fk_pessoa_id_id, fk_pessoa_tipo_id_id) values (90, 92, 1);</v>
      </c>
      <c r="CF92" s="0" t="n">
        <f aca="false">CF91+1</f>
        <v>90</v>
      </c>
      <c r="CG92" s="23" t="str">
        <f aca="false">"insert into Evento_Pessoa (id, fk_evento_id_id, fk_pessoa_pessoa_tipo_id_id) values ("&amp;CF92&amp;", "&amp;CF92&amp;", "&amp;CF92&amp;");"</f>
        <v>insert into Evento_Pessoa (id, fk_evento_id_id, fk_pessoa_pessoa_tipo_id_id) values (90, 90, 90);</v>
      </c>
    </row>
    <row r="93" customFormat="false" ht="13.8" hidden="false" customHeight="false" outlineLevel="0" collapsed="false">
      <c r="A93" s="14" t="s">
        <v>149</v>
      </c>
      <c r="B93" s="15" t="s">
        <v>56</v>
      </c>
      <c r="C93" s="16" t="n">
        <v>4</v>
      </c>
      <c r="D93" s="17" t="n">
        <v>43086</v>
      </c>
      <c r="E93" s="18" t="n">
        <v>700</v>
      </c>
      <c r="F93" s="28" t="n">
        <v>1</v>
      </c>
      <c r="G93" s="20" t="s">
        <v>45</v>
      </c>
      <c r="Z93" s="34"/>
      <c r="AA93" s="21" t="n">
        <v>700</v>
      </c>
      <c r="BA93" s="0" t="n">
        <f aca="false">BA92+1</f>
        <v>91</v>
      </c>
      <c r="BB93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93" s="0" t="n">
        <f aca="false">BA93</f>
        <v>91</v>
      </c>
      <c r="BD93" s="23" t="s">
        <v>47</v>
      </c>
      <c r="BE93" s="23" t="s">
        <v>48</v>
      </c>
      <c r="BF93" s="17" t="n">
        <v>43086</v>
      </c>
      <c r="BG93" s="24" t="str">
        <f aca="false">" - "&amp;A93&amp;" - "&amp;B93</f>
        <v>- Ballet Art Company - Ballet</v>
      </c>
      <c r="BH93" s="23" t="s">
        <v>48</v>
      </c>
      <c r="BI93" s="23" t="s">
        <v>47</v>
      </c>
      <c r="BJ93" s="23" t="s">
        <v>48</v>
      </c>
      <c r="BK93" s="17" t="n">
        <v>43086</v>
      </c>
      <c r="BL93" s="23" t="s">
        <v>48</v>
      </c>
      <c r="BM93" s="23" t="s">
        <v>47</v>
      </c>
      <c r="BN93" s="23" t="s">
        <v>48</v>
      </c>
      <c r="BO93" s="17" t="n">
        <v>43086</v>
      </c>
      <c r="BP93" s="23" t="s">
        <v>48</v>
      </c>
      <c r="BQ93" s="23" t="s">
        <v>47</v>
      </c>
      <c r="BR93" s="18" t="n">
        <v>700</v>
      </c>
      <c r="BS93" s="23" t="s">
        <v>47</v>
      </c>
      <c r="BT93" s="0" t="n">
        <f aca="false">F93</f>
        <v>1</v>
      </c>
      <c r="BU93" s="23" t="str">
        <f aca="false">", null, null,"</f>
        <v>, null, null,</v>
      </c>
      <c r="BV93" s="23" t="str">
        <f aca="false">C93&amp;");"</f>
        <v>4);</v>
      </c>
      <c r="BX93" s="0" t="n">
        <f aca="false">BX92+1</f>
        <v>93</v>
      </c>
      <c r="BY93" s="23" t="str">
        <f aca="false">"insert into App_Pessoa_pessoa (id, nome, cd_sit, dt_cad) values ("&amp;BX93&amp;", '"&amp;A93&amp;"', 1, '2018-11-10');"</f>
        <v>insert into App_Pessoa_pessoa (id, nome, cd_sit, dt_cad) values (93, 'Ballet Art Company', 1, '2018-11-10');</v>
      </c>
      <c r="CB93" s="0" t="n">
        <f aca="false">CB92+1</f>
        <v>91</v>
      </c>
      <c r="CC93" s="23" t="str">
        <f aca="false">"insert into App_Pessoa_pessoa_pessoa_tipo (id, fk_pessoa_id_id, fk_pessoa_tipo_id_id) values ("&amp;CB93&amp;", "&amp;BX93&amp;", 1);"</f>
        <v>insert into App_Pessoa_pessoa_pessoa_tipo (id, fk_pessoa_id_id, fk_pessoa_tipo_id_id) values (91, 93, 1);</v>
      </c>
      <c r="CF93" s="0" t="n">
        <f aca="false">CF92+1</f>
        <v>91</v>
      </c>
      <c r="CG93" s="23" t="str">
        <f aca="false">"insert into Evento_Pessoa (id, fk_evento_id_id, fk_pessoa_pessoa_tipo_id_id) values ("&amp;CF93&amp;", "&amp;CF93&amp;", "&amp;CF93&amp;");"</f>
        <v>insert into Evento_Pessoa (id, fk_evento_id_id, fk_pessoa_pessoa_tipo_id_id) values (91, 91, 91);</v>
      </c>
    </row>
    <row r="94" customFormat="false" ht="13.8" hidden="false" customHeight="false" outlineLevel="0" collapsed="false">
      <c r="A94" s="14" t="s">
        <v>153</v>
      </c>
      <c r="B94" s="15" t="s">
        <v>154</v>
      </c>
      <c r="C94" s="16" t="n">
        <v>8</v>
      </c>
      <c r="D94" s="17" t="n">
        <v>43106</v>
      </c>
      <c r="E94" s="18" t="n">
        <v>590</v>
      </c>
      <c r="F94" s="28" t="n">
        <v>1</v>
      </c>
      <c r="G94" s="20" t="s">
        <v>45</v>
      </c>
      <c r="AB94" s="21" t="n">
        <v>590</v>
      </c>
      <c r="BA94" s="0" t="n">
        <f aca="false">BA93+1</f>
        <v>92</v>
      </c>
      <c r="BB94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94" s="0" t="n">
        <f aca="false">BA94</f>
        <v>92</v>
      </c>
      <c r="BD94" s="23" t="s">
        <v>47</v>
      </c>
      <c r="BE94" s="23" t="s">
        <v>48</v>
      </c>
      <c r="BF94" s="17" t="n">
        <v>43106</v>
      </c>
      <c r="BG94" s="24" t="str">
        <f aca="false">" - "&amp;A94&amp;" - "&amp;B94</f>
        <v>- Alice Landon - Niver Infantil</v>
      </c>
      <c r="BH94" s="23" t="s">
        <v>48</v>
      </c>
      <c r="BI94" s="23" t="s">
        <v>47</v>
      </c>
      <c r="BJ94" s="23" t="s">
        <v>48</v>
      </c>
      <c r="BK94" s="17" t="n">
        <v>43106</v>
      </c>
      <c r="BL94" s="23" t="s">
        <v>48</v>
      </c>
      <c r="BM94" s="23" t="s">
        <v>47</v>
      </c>
      <c r="BN94" s="23" t="s">
        <v>48</v>
      </c>
      <c r="BO94" s="17" t="n">
        <v>43106</v>
      </c>
      <c r="BP94" s="23" t="s">
        <v>48</v>
      </c>
      <c r="BQ94" s="23" t="s">
        <v>47</v>
      </c>
      <c r="BR94" s="18" t="n">
        <v>590</v>
      </c>
      <c r="BS94" s="23" t="s">
        <v>47</v>
      </c>
      <c r="BT94" s="0" t="n">
        <f aca="false">F94</f>
        <v>1</v>
      </c>
      <c r="BU94" s="23" t="str">
        <f aca="false">", null, null,"</f>
        <v>, null, null,</v>
      </c>
      <c r="BV94" s="23" t="str">
        <f aca="false">C94&amp;");"</f>
        <v>8);</v>
      </c>
      <c r="BX94" s="0" t="n">
        <f aca="false">BX93+1</f>
        <v>94</v>
      </c>
      <c r="BY94" s="23" t="str">
        <f aca="false">"insert into App_Pessoa_pessoa (id, nome, cd_sit, dt_cad) values ("&amp;BX94&amp;", '"&amp;A94&amp;"', 1, '2018-11-10');"</f>
        <v>insert into App_Pessoa_pessoa (id, nome, cd_sit, dt_cad) values (94, 'Alice Landon', 1, '2018-11-10');</v>
      </c>
      <c r="CB94" s="0" t="n">
        <f aca="false">CB93+1</f>
        <v>92</v>
      </c>
      <c r="CC94" s="23" t="str">
        <f aca="false">"insert into App_Pessoa_pessoa_pessoa_tipo (id, fk_pessoa_id_id, fk_pessoa_tipo_id_id) values ("&amp;CB94&amp;", "&amp;BX94&amp;", 1);"</f>
        <v>insert into App_Pessoa_pessoa_pessoa_tipo (id, fk_pessoa_id_id, fk_pessoa_tipo_id_id) values (92, 94, 1);</v>
      </c>
      <c r="CF94" s="0" t="n">
        <f aca="false">CF93+1</f>
        <v>92</v>
      </c>
      <c r="CG94" s="23" t="str">
        <f aca="false">"insert into Evento_Pessoa (id, fk_evento_id_id, fk_pessoa_pessoa_tipo_id_id) values ("&amp;CF94&amp;", "&amp;CF94&amp;", "&amp;CF94&amp;");"</f>
        <v>insert into Evento_Pessoa (id, fk_evento_id_id, fk_pessoa_pessoa_tipo_id_id) values (92, 92, 92);</v>
      </c>
    </row>
    <row r="95" customFormat="false" ht="13.8" hidden="false" customHeight="false" outlineLevel="0" collapsed="false">
      <c r="A95" s="14" t="s">
        <v>155</v>
      </c>
      <c r="B95" s="15" t="s">
        <v>154</v>
      </c>
      <c r="C95" s="16" t="n">
        <v>8</v>
      </c>
      <c r="D95" s="17" t="n">
        <v>43121</v>
      </c>
      <c r="E95" s="18" t="n">
        <v>590</v>
      </c>
      <c r="F95" s="28" t="n">
        <v>3</v>
      </c>
      <c r="G95" s="20" t="s">
        <v>45</v>
      </c>
      <c r="Z95" s="21" t="n">
        <v>190</v>
      </c>
      <c r="AA95" s="21" t="n">
        <v>200</v>
      </c>
      <c r="AB95" s="21" t="n">
        <v>200</v>
      </c>
      <c r="BA95" s="0" t="n">
        <f aca="false">BA94+1</f>
        <v>93</v>
      </c>
      <c r="BB95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95" s="0" t="n">
        <f aca="false">BA95</f>
        <v>93</v>
      </c>
      <c r="BD95" s="23" t="s">
        <v>47</v>
      </c>
      <c r="BE95" s="23" t="s">
        <v>48</v>
      </c>
      <c r="BF95" s="17" t="n">
        <v>43121</v>
      </c>
      <c r="BG95" s="24" t="str">
        <f aca="false">" - "&amp;A95&amp;" - "&amp;B95</f>
        <v>- Olivia - Niver Infantil</v>
      </c>
      <c r="BH95" s="23" t="s">
        <v>48</v>
      </c>
      <c r="BI95" s="23" t="s">
        <v>47</v>
      </c>
      <c r="BJ95" s="23" t="s">
        <v>48</v>
      </c>
      <c r="BK95" s="17" t="n">
        <v>43121</v>
      </c>
      <c r="BL95" s="23" t="s">
        <v>48</v>
      </c>
      <c r="BM95" s="23" t="s">
        <v>47</v>
      </c>
      <c r="BN95" s="23" t="s">
        <v>48</v>
      </c>
      <c r="BO95" s="17" t="n">
        <v>43121</v>
      </c>
      <c r="BP95" s="23" t="s">
        <v>48</v>
      </c>
      <c r="BQ95" s="23" t="s">
        <v>47</v>
      </c>
      <c r="BR95" s="18" t="n">
        <v>590</v>
      </c>
      <c r="BS95" s="23" t="s">
        <v>47</v>
      </c>
      <c r="BT95" s="0" t="n">
        <f aca="false">F95</f>
        <v>3</v>
      </c>
      <c r="BU95" s="23" t="str">
        <f aca="false">", null, null,"</f>
        <v>, null, null,</v>
      </c>
      <c r="BV95" s="23" t="str">
        <f aca="false">C95&amp;");"</f>
        <v>8);</v>
      </c>
      <c r="BX95" s="0" t="n">
        <f aca="false">BX94+1</f>
        <v>95</v>
      </c>
      <c r="BY95" s="23" t="str">
        <f aca="false">"insert into App_Pessoa_pessoa (id, nome, cd_sit, dt_cad) values ("&amp;BX95&amp;", '"&amp;A95&amp;"', 1, '2018-11-10');"</f>
        <v>insert into App_Pessoa_pessoa (id, nome, cd_sit, dt_cad) values (95, 'Olivia', 1, '2018-11-10');</v>
      </c>
      <c r="CB95" s="0" t="n">
        <f aca="false">CB94+1</f>
        <v>93</v>
      </c>
      <c r="CC95" s="23" t="str">
        <f aca="false">"insert into App_Pessoa_pessoa_pessoa_tipo (id, fk_pessoa_id_id, fk_pessoa_tipo_id_id) values ("&amp;CB95&amp;", "&amp;BX95&amp;", 1);"</f>
        <v>insert into App_Pessoa_pessoa_pessoa_tipo (id, fk_pessoa_id_id, fk_pessoa_tipo_id_id) values (93, 95, 1);</v>
      </c>
      <c r="CF95" s="0" t="n">
        <f aca="false">CF94+1</f>
        <v>93</v>
      </c>
      <c r="CG95" s="23" t="str">
        <f aca="false">"insert into Evento_Pessoa (id, fk_evento_id_id, fk_pessoa_pessoa_tipo_id_id) values ("&amp;CF95&amp;", "&amp;CF95&amp;", "&amp;CF95&amp;");"</f>
        <v>insert into Evento_Pessoa (id, fk_evento_id_id, fk_pessoa_pessoa_tipo_id_id) values (93, 93, 93);</v>
      </c>
    </row>
    <row r="96" customFormat="false" ht="13.8" hidden="false" customHeight="false" outlineLevel="0" collapsed="false">
      <c r="A96" s="14" t="s">
        <v>156</v>
      </c>
      <c r="B96" s="15" t="s">
        <v>60</v>
      </c>
      <c r="C96" s="16" t="n">
        <v>13</v>
      </c>
      <c r="D96" s="17" t="n">
        <v>43127</v>
      </c>
      <c r="E96" s="18" t="n">
        <v>1600</v>
      </c>
      <c r="F96" s="28" t="n">
        <v>1</v>
      </c>
      <c r="G96" s="20" t="s">
        <v>45</v>
      </c>
      <c r="H96" s="0" t="s">
        <v>152</v>
      </c>
      <c r="AB96" s="21" t="n">
        <v>800</v>
      </c>
      <c r="AC96" s="21" t="n">
        <v>800</v>
      </c>
      <c r="BA96" s="0" t="n">
        <f aca="false">BA95+1</f>
        <v>94</v>
      </c>
      <c r="BB96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96" s="0" t="n">
        <f aca="false">BA96</f>
        <v>94</v>
      </c>
      <c r="BD96" s="23" t="s">
        <v>47</v>
      </c>
      <c r="BE96" s="23" t="s">
        <v>48</v>
      </c>
      <c r="BF96" s="17" t="n">
        <v>43127</v>
      </c>
      <c r="BG96" s="24" t="str">
        <f aca="false">" - "&amp;A96&amp;" - "&amp;B96</f>
        <v>- Neusa - Niver adulto</v>
      </c>
      <c r="BH96" s="23" t="s">
        <v>48</v>
      </c>
      <c r="BI96" s="23" t="s">
        <v>47</v>
      </c>
      <c r="BJ96" s="23" t="s">
        <v>48</v>
      </c>
      <c r="BK96" s="17" t="n">
        <v>43127</v>
      </c>
      <c r="BL96" s="23" t="s">
        <v>48</v>
      </c>
      <c r="BM96" s="23" t="s">
        <v>47</v>
      </c>
      <c r="BN96" s="23" t="s">
        <v>48</v>
      </c>
      <c r="BO96" s="17" t="n">
        <v>43127</v>
      </c>
      <c r="BP96" s="23" t="s">
        <v>48</v>
      </c>
      <c r="BQ96" s="23" t="s">
        <v>47</v>
      </c>
      <c r="BR96" s="18" t="n">
        <v>1600</v>
      </c>
      <c r="BS96" s="23" t="s">
        <v>47</v>
      </c>
      <c r="BT96" s="0" t="n">
        <f aca="false">F96</f>
        <v>1</v>
      </c>
      <c r="BU96" s="23" t="str">
        <f aca="false">", null, null,"</f>
        <v>, null, null,</v>
      </c>
      <c r="BV96" s="23" t="str">
        <f aca="false">C96&amp;");"</f>
        <v>13);</v>
      </c>
      <c r="BX96" s="0" t="n">
        <f aca="false">BX95+1</f>
        <v>96</v>
      </c>
      <c r="BY96" s="23" t="str">
        <f aca="false">"insert into App_Pessoa_pessoa (id, nome, cd_sit, dt_cad) values ("&amp;BX96&amp;", '"&amp;A96&amp;"', 1, '2018-11-10');"</f>
        <v>insert into App_Pessoa_pessoa (id, nome, cd_sit, dt_cad) values (96, 'Neusa', 1, '2018-11-10');</v>
      </c>
      <c r="CB96" s="0" t="n">
        <f aca="false">CB95+1</f>
        <v>94</v>
      </c>
      <c r="CC96" s="23" t="str">
        <f aca="false">"insert into App_Pessoa_pessoa_pessoa_tipo (id, fk_pessoa_id_id, fk_pessoa_tipo_id_id) values ("&amp;CB96&amp;", "&amp;BX96&amp;", 1);"</f>
        <v>insert into App_Pessoa_pessoa_pessoa_tipo (id, fk_pessoa_id_id, fk_pessoa_tipo_id_id) values (94, 96, 1);</v>
      </c>
      <c r="CF96" s="0" t="n">
        <f aca="false">CF95+1</f>
        <v>94</v>
      </c>
      <c r="CG96" s="23" t="str">
        <f aca="false">"insert into Evento_Pessoa (id, fk_evento_id_id, fk_pessoa_pessoa_tipo_id_id) values ("&amp;CF96&amp;", "&amp;CF96&amp;", "&amp;CF96&amp;");"</f>
        <v>insert into Evento_Pessoa (id, fk_evento_id_id, fk_pessoa_pessoa_tipo_id_id) values (94, 94, 94);</v>
      </c>
    </row>
    <row r="97" customFormat="false" ht="13.8" hidden="false" customHeight="false" outlineLevel="0" collapsed="false">
      <c r="A97" s="14" t="s">
        <v>95</v>
      </c>
      <c r="B97" s="15" t="s">
        <v>109</v>
      </c>
      <c r="C97" s="16" t="n">
        <v>5</v>
      </c>
      <c r="D97" s="17" t="n">
        <v>43128</v>
      </c>
      <c r="E97" s="18" t="n">
        <v>300</v>
      </c>
      <c r="F97" s="28" t="n">
        <v>1</v>
      </c>
      <c r="G97" s="20" t="s">
        <v>45</v>
      </c>
      <c r="AB97" s="21" t="n">
        <v>300</v>
      </c>
      <c r="BA97" s="0" t="n">
        <f aca="false">BA96+1</f>
        <v>95</v>
      </c>
      <c r="BB97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97" s="0" t="n">
        <f aca="false">BA97</f>
        <v>95</v>
      </c>
      <c r="BD97" s="23" t="s">
        <v>47</v>
      </c>
      <c r="BE97" s="23" t="s">
        <v>48</v>
      </c>
      <c r="BF97" s="17" t="n">
        <v>43128</v>
      </c>
      <c r="BG97" s="24" t="str">
        <f aca="false">" - "&amp;A97&amp;" - "&amp;B97</f>
        <v>- Isabela - Batizado</v>
      </c>
      <c r="BH97" s="23" t="s">
        <v>48</v>
      </c>
      <c r="BI97" s="23" t="s">
        <v>47</v>
      </c>
      <c r="BJ97" s="23" t="s">
        <v>48</v>
      </c>
      <c r="BK97" s="17" t="n">
        <v>43128</v>
      </c>
      <c r="BL97" s="23" t="s">
        <v>48</v>
      </c>
      <c r="BM97" s="23" t="s">
        <v>47</v>
      </c>
      <c r="BN97" s="23" t="s">
        <v>48</v>
      </c>
      <c r="BO97" s="17" t="n">
        <v>43128</v>
      </c>
      <c r="BP97" s="23" t="s">
        <v>48</v>
      </c>
      <c r="BQ97" s="23" t="s">
        <v>47</v>
      </c>
      <c r="BR97" s="18" t="n">
        <v>300</v>
      </c>
      <c r="BS97" s="23" t="s">
        <v>47</v>
      </c>
      <c r="BT97" s="0" t="n">
        <f aca="false">F97</f>
        <v>1</v>
      </c>
      <c r="BU97" s="23" t="str">
        <f aca="false">", null, null,"</f>
        <v>, null, null,</v>
      </c>
      <c r="BV97" s="23" t="str">
        <f aca="false">C97&amp;");"</f>
        <v>5);</v>
      </c>
      <c r="BX97" s="0" t="n">
        <f aca="false">BX96+1</f>
        <v>97</v>
      </c>
      <c r="BY97" s="23" t="str">
        <f aca="false">"insert into App_Pessoa_pessoa (id, nome, cd_sit, dt_cad) values ("&amp;BX97&amp;", '"&amp;A97&amp;"', 1, '2018-11-10');"</f>
        <v>insert into App_Pessoa_pessoa (id, nome, cd_sit, dt_cad) values (97, 'Isabela', 1, '2018-11-10');</v>
      </c>
      <c r="CB97" s="0" t="n">
        <f aca="false">CB96+1</f>
        <v>95</v>
      </c>
      <c r="CC97" s="23" t="str">
        <f aca="false">"insert into App_Pessoa_pessoa_pessoa_tipo (id, fk_pessoa_id_id, fk_pessoa_tipo_id_id) values ("&amp;CB97&amp;", "&amp;BX97&amp;", 1);"</f>
        <v>insert into App_Pessoa_pessoa_pessoa_tipo (id, fk_pessoa_id_id, fk_pessoa_tipo_id_id) values (95, 97, 1);</v>
      </c>
      <c r="CF97" s="0" t="n">
        <f aca="false">CF96+1</f>
        <v>95</v>
      </c>
      <c r="CG97" s="23" t="str">
        <f aca="false">"insert into Evento_Pessoa (id, fk_evento_id_id, fk_pessoa_pessoa_tipo_id_id) values ("&amp;CF97&amp;", "&amp;CF97&amp;", "&amp;CF97&amp;");"</f>
        <v>insert into Evento_Pessoa (id, fk_evento_id_id, fk_pessoa_pessoa_tipo_id_id) values (95, 95, 95);</v>
      </c>
    </row>
    <row r="98" customFormat="false" ht="13.8" hidden="false" customHeight="false" outlineLevel="0" collapsed="false">
      <c r="A98" s="14" t="s">
        <v>157</v>
      </c>
      <c r="B98" s="15" t="s">
        <v>154</v>
      </c>
      <c r="C98" s="16" t="n">
        <v>8</v>
      </c>
      <c r="D98" s="17" t="n">
        <v>43133</v>
      </c>
      <c r="E98" s="18" t="n">
        <v>350</v>
      </c>
      <c r="F98" s="19" t="n">
        <v>1</v>
      </c>
      <c r="G98" s="20" t="s">
        <v>45</v>
      </c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30"/>
      <c r="AA98" s="30"/>
      <c r="AB98" s="15"/>
      <c r="AC98" s="21" t="n">
        <v>350</v>
      </c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BA98" s="0" t="n">
        <f aca="false">BA97+1</f>
        <v>96</v>
      </c>
      <c r="BB98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98" s="0" t="n">
        <f aca="false">BA98</f>
        <v>96</v>
      </c>
      <c r="BD98" s="23" t="s">
        <v>47</v>
      </c>
      <c r="BE98" s="23" t="s">
        <v>48</v>
      </c>
      <c r="BF98" s="17" t="n">
        <v>43133</v>
      </c>
      <c r="BG98" s="24" t="str">
        <f aca="false">" - "&amp;A98&amp;" - "&amp;B98</f>
        <v>- Maria Clara - Niver Infantil</v>
      </c>
      <c r="BH98" s="23" t="s">
        <v>48</v>
      </c>
      <c r="BI98" s="23" t="s">
        <v>47</v>
      </c>
      <c r="BJ98" s="23" t="s">
        <v>48</v>
      </c>
      <c r="BK98" s="17" t="n">
        <v>43133</v>
      </c>
      <c r="BL98" s="23" t="s">
        <v>48</v>
      </c>
      <c r="BM98" s="23" t="s">
        <v>47</v>
      </c>
      <c r="BN98" s="23" t="s">
        <v>48</v>
      </c>
      <c r="BO98" s="17" t="n">
        <v>43133</v>
      </c>
      <c r="BP98" s="23" t="s">
        <v>48</v>
      </c>
      <c r="BQ98" s="23" t="s">
        <v>47</v>
      </c>
      <c r="BR98" s="18" t="n">
        <v>350</v>
      </c>
      <c r="BS98" s="23" t="s">
        <v>47</v>
      </c>
      <c r="BT98" s="0" t="n">
        <f aca="false">F98</f>
        <v>1</v>
      </c>
      <c r="BU98" s="23" t="str">
        <f aca="false">", null, null,"</f>
        <v>, null, null,</v>
      </c>
      <c r="BV98" s="23" t="str">
        <f aca="false">C98&amp;");"</f>
        <v>8);</v>
      </c>
      <c r="BX98" s="0" t="n">
        <f aca="false">BX97+1</f>
        <v>98</v>
      </c>
      <c r="BY98" s="23" t="str">
        <f aca="false">"insert into App_Pessoa_pessoa (id, nome, cd_sit, dt_cad) values ("&amp;BX98&amp;", '"&amp;A98&amp;"', 1, '2018-11-10');"</f>
        <v>insert into App_Pessoa_pessoa (id, nome, cd_sit, dt_cad) values (98, 'Maria Clara', 1, '2018-11-10');</v>
      </c>
      <c r="CB98" s="0" t="n">
        <f aca="false">CB97+1</f>
        <v>96</v>
      </c>
      <c r="CC98" s="23" t="str">
        <f aca="false">"insert into App_Pessoa_pessoa_pessoa_tipo (id, fk_pessoa_id_id, fk_pessoa_tipo_id_id) values ("&amp;CB98&amp;", "&amp;BX98&amp;", 1);"</f>
        <v>insert into App_Pessoa_pessoa_pessoa_tipo (id, fk_pessoa_id_id, fk_pessoa_tipo_id_id) values (96, 98, 1);</v>
      </c>
      <c r="CF98" s="0" t="n">
        <f aca="false">CF97+1</f>
        <v>96</v>
      </c>
      <c r="CG98" s="23" t="str">
        <f aca="false">"insert into Evento_Pessoa (id, fk_evento_id_id, fk_pessoa_pessoa_tipo_id_id) values ("&amp;CF98&amp;", "&amp;CF98&amp;", "&amp;CF98&amp;");"</f>
        <v>insert into Evento_Pessoa (id, fk_evento_id_id, fk_pessoa_pessoa_tipo_id_id) values (96, 96, 96);</v>
      </c>
    </row>
    <row r="99" customFormat="false" ht="13.8" hidden="false" customHeight="false" outlineLevel="0" collapsed="false">
      <c r="A99" s="14" t="s">
        <v>143</v>
      </c>
      <c r="B99" s="15" t="s">
        <v>109</v>
      </c>
      <c r="C99" s="16" t="n">
        <v>5</v>
      </c>
      <c r="D99" s="17" t="n">
        <v>43135</v>
      </c>
      <c r="E99" s="18" t="n">
        <v>400</v>
      </c>
      <c r="F99" s="4" t="n">
        <v>1</v>
      </c>
      <c r="G99" s="20" t="s">
        <v>45</v>
      </c>
      <c r="M99" s="15"/>
      <c r="N99" s="15"/>
      <c r="O99" s="15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15"/>
      <c r="AC99" s="21" t="n">
        <v>400</v>
      </c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BA99" s="0" t="n">
        <f aca="false">BA98+1</f>
        <v>97</v>
      </c>
      <c r="BB99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99" s="0" t="n">
        <f aca="false">BA99</f>
        <v>97</v>
      </c>
      <c r="BD99" s="23" t="s">
        <v>47</v>
      </c>
      <c r="BE99" s="23" t="s">
        <v>48</v>
      </c>
      <c r="BF99" s="17" t="n">
        <v>43135</v>
      </c>
      <c r="BG99" s="24" t="str">
        <f aca="false">" - "&amp;A99&amp;" - "&amp;B99</f>
        <v>- Benicio - Batizado</v>
      </c>
      <c r="BH99" s="23" t="s">
        <v>48</v>
      </c>
      <c r="BI99" s="23" t="s">
        <v>47</v>
      </c>
      <c r="BJ99" s="23" t="s">
        <v>48</v>
      </c>
      <c r="BK99" s="17" t="n">
        <v>43135</v>
      </c>
      <c r="BL99" s="23" t="s">
        <v>48</v>
      </c>
      <c r="BM99" s="23" t="s">
        <v>47</v>
      </c>
      <c r="BN99" s="23" t="s">
        <v>48</v>
      </c>
      <c r="BO99" s="17" t="n">
        <v>43135</v>
      </c>
      <c r="BP99" s="23" t="s">
        <v>48</v>
      </c>
      <c r="BQ99" s="23" t="s">
        <v>47</v>
      </c>
      <c r="BR99" s="18" t="n">
        <v>400</v>
      </c>
      <c r="BS99" s="23" t="s">
        <v>47</v>
      </c>
      <c r="BT99" s="0" t="n">
        <f aca="false">F99</f>
        <v>1</v>
      </c>
      <c r="BU99" s="23" t="str">
        <f aca="false">", null, null,"</f>
        <v>, null, null,</v>
      </c>
      <c r="BV99" s="23" t="str">
        <f aca="false">C99&amp;");"</f>
        <v>5);</v>
      </c>
      <c r="BX99" s="0" t="n">
        <f aca="false">BX98+1</f>
        <v>99</v>
      </c>
      <c r="BY99" s="23" t="str">
        <f aca="false">"insert into App_Pessoa_pessoa (id, nome, cd_sit, dt_cad) values ("&amp;BX99&amp;", '"&amp;A99&amp;"', 1, '2018-11-10');"</f>
        <v>insert into App_Pessoa_pessoa (id, nome, cd_sit, dt_cad) values (99, 'Benicio', 1, '2018-11-10');</v>
      </c>
      <c r="CB99" s="0" t="n">
        <f aca="false">CB98+1</f>
        <v>97</v>
      </c>
      <c r="CC99" s="23" t="str">
        <f aca="false">"insert into App_Pessoa_pessoa_pessoa_tipo (id, fk_pessoa_id_id, fk_pessoa_tipo_id_id) values ("&amp;CB99&amp;", "&amp;BX99&amp;", 1);"</f>
        <v>insert into App_Pessoa_pessoa_pessoa_tipo (id, fk_pessoa_id_id, fk_pessoa_tipo_id_id) values (97, 99, 1);</v>
      </c>
      <c r="CF99" s="0" t="n">
        <f aca="false">CF98+1</f>
        <v>97</v>
      </c>
      <c r="CG99" s="23" t="str">
        <f aca="false">"insert into Evento_Pessoa (id, fk_evento_id_id, fk_pessoa_pessoa_tipo_id_id) values ("&amp;CF99&amp;", "&amp;CF99&amp;", "&amp;CF99&amp;");"</f>
        <v>insert into Evento_Pessoa (id, fk_evento_id_id, fk_pessoa_pessoa_tipo_id_id) values (97, 97, 97);</v>
      </c>
    </row>
    <row r="100" customFormat="false" ht="13.8" hidden="false" customHeight="false" outlineLevel="0" collapsed="false">
      <c r="A100" s="14" t="s">
        <v>158</v>
      </c>
      <c r="B100" s="15" t="s">
        <v>63</v>
      </c>
      <c r="C100" s="16" t="n">
        <v>14</v>
      </c>
      <c r="D100" s="17" t="n">
        <v>43135</v>
      </c>
      <c r="E100" s="18" t="n">
        <v>1200</v>
      </c>
      <c r="F100" s="4" t="n">
        <v>1</v>
      </c>
      <c r="G100" s="20" t="s">
        <v>45</v>
      </c>
      <c r="M100" s="15"/>
      <c r="N100" s="15"/>
      <c r="O100" s="15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15"/>
      <c r="AC100" s="21" t="n">
        <v>400</v>
      </c>
      <c r="AD100" s="21" t="n">
        <v>400</v>
      </c>
      <c r="AE100" s="21" t="n">
        <v>400</v>
      </c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BA100" s="0" t="n">
        <f aca="false">BA99+1</f>
        <v>98</v>
      </c>
      <c r="BB100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00" s="0" t="n">
        <f aca="false">BA100</f>
        <v>98</v>
      </c>
      <c r="BD100" s="23" t="s">
        <v>47</v>
      </c>
      <c r="BE100" s="23" t="s">
        <v>48</v>
      </c>
      <c r="BF100" s="17" t="n">
        <v>43135</v>
      </c>
      <c r="BG100" s="24" t="str">
        <f aca="false">" - "&amp;A100&amp;" - "&amp;B100</f>
        <v>- Parto Isa Liz - Parto</v>
      </c>
      <c r="BH100" s="23" t="s">
        <v>48</v>
      </c>
      <c r="BI100" s="23" t="s">
        <v>47</v>
      </c>
      <c r="BJ100" s="23" t="s">
        <v>48</v>
      </c>
      <c r="BK100" s="17" t="n">
        <v>43135</v>
      </c>
      <c r="BL100" s="23" t="s">
        <v>48</v>
      </c>
      <c r="BM100" s="23" t="s">
        <v>47</v>
      </c>
      <c r="BN100" s="23" t="s">
        <v>48</v>
      </c>
      <c r="BO100" s="17" t="n">
        <v>43135</v>
      </c>
      <c r="BP100" s="23" t="s">
        <v>48</v>
      </c>
      <c r="BQ100" s="23" t="s">
        <v>47</v>
      </c>
      <c r="BR100" s="18" t="n">
        <v>1200</v>
      </c>
      <c r="BS100" s="23" t="s">
        <v>47</v>
      </c>
      <c r="BT100" s="0" t="n">
        <f aca="false">F100</f>
        <v>1</v>
      </c>
      <c r="BU100" s="23" t="str">
        <f aca="false">", null, null,"</f>
        <v>, null, null,</v>
      </c>
      <c r="BV100" s="23" t="str">
        <f aca="false">C100&amp;");"</f>
        <v>14);</v>
      </c>
      <c r="BX100" s="0" t="n">
        <f aca="false">BX99+1</f>
        <v>100</v>
      </c>
      <c r="BY100" s="23" t="str">
        <f aca="false">"insert into App_Pessoa_pessoa (id, nome, cd_sit, dt_cad) values ("&amp;BX100&amp;", '"&amp;A100&amp;"', 1, '2018-11-10');"</f>
        <v>insert into App_Pessoa_pessoa (id, nome, cd_sit, dt_cad) values (100, 'Parto Isa Liz', 1, '2018-11-10');</v>
      </c>
      <c r="CB100" s="0" t="n">
        <f aca="false">CB99+1</f>
        <v>98</v>
      </c>
      <c r="CC100" s="23" t="str">
        <f aca="false">"insert into App_Pessoa_pessoa_pessoa_tipo (id, fk_pessoa_id_id, fk_pessoa_tipo_id_id) values ("&amp;CB100&amp;", "&amp;BX100&amp;", 1);"</f>
        <v>insert into App_Pessoa_pessoa_pessoa_tipo (id, fk_pessoa_id_id, fk_pessoa_tipo_id_id) values (98, 100, 1);</v>
      </c>
      <c r="CF100" s="0" t="n">
        <f aca="false">CF99+1</f>
        <v>98</v>
      </c>
      <c r="CG100" s="23" t="str">
        <f aca="false">"insert into Evento_Pessoa (id, fk_evento_id_id, fk_pessoa_pessoa_tipo_id_id) values ("&amp;CF100&amp;", "&amp;CF100&amp;", "&amp;CF100&amp;");"</f>
        <v>insert into Evento_Pessoa (id, fk_evento_id_id, fk_pessoa_pessoa_tipo_id_id) values (98, 98, 98);</v>
      </c>
    </row>
    <row r="101" customFormat="false" ht="13.8" hidden="false" customHeight="false" outlineLevel="0" collapsed="false">
      <c r="A101" s="14" t="s">
        <v>159</v>
      </c>
      <c r="B101" s="15" t="s">
        <v>71</v>
      </c>
      <c r="C101" s="16" t="n">
        <v>7</v>
      </c>
      <c r="D101" s="17" t="n">
        <v>43139</v>
      </c>
      <c r="E101" s="18" t="n">
        <v>750</v>
      </c>
      <c r="F101" s="4" t="n">
        <v>3</v>
      </c>
      <c r="G101" s="25" t="s">
        <v>51</v>
      </c>
      <c r="M101" s="15"/>
      <c r="N101" s="15"/>
      <c r="O101" s="15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21" t="n">
        <v>100</v>
      </c>
      <c r="AC101" s="21" t="n">
        <v>71.5</v>
      </c>
      <c r="AD101" s="15"/>
      <c r="AE101" s="15"/>
      <c r="AF101" s="15"/>
      <c r="AG101" s="15"/>
      <c r="AH101" s="15"/>
      <c r="AI101" s="15"/>
      <c r="AK101" s="35" t="n">
        <v>533.5</v>
      </c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BA101" s="0" t="n">
        <f aca="false">BA100+1</f>
        <v>99</v>
      </c>
      <c r="BB101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01" s="0" t="n">
        <f aca="false">BA101</f>
        <v>99</v>
      </c>
      <c r="BD101" s="23" t="s">
        <v>47</v>
      </c>
      <c r="BE101" s="23" t="s">
        <v>48</v>
      </c>
      <c r="BF101" s="17" t="n">
        <v>43139</v>
      </c>
      <c r="BG101" s="24" t="str">
        <f aca="false">" - "&amp;A101&amp;" - "&amp;B101</f>
        <v>- Lidi Rilary - Capitolio - Ensaio</v>
      </c>
      <c r="BH101" s="23" t="s">
        <v>48</v>
      </c>
      <c r="BI101" s="23" t="s">
        <v>47</v>
      </c>
      <c r="BJ101" s="23" t="s">
        <v>48</v>
      </c>
      <c r="BK101" s="17" t="n">
        <v>43139</v>
      </c>
      <c r="BL101" s="23" t="s">
        <v>48</v>
      </c>
      <c r="BM101" s="23" t="s">
        <v>47</v>
      </c>
      <c r="BN101" s="23" t="s">
        <v>48</v>
      </c>
      <c r="BO101" s="17" t="n">
        <v>43139</v>
      </c>
      <c r="BP101" s="23" t="s">
        <v>48</v>
      </c>
      <c r="BQ101" s="23" t="s">
        <v>47</v>
      </c>
      <c r="BR101" s="18" t="n">
        <v>750</v>
      </c>
      <c r="BS101" s="23" t="s">
        <v>47</v>
      </c>
      <c r="BT101" s="0" t="n">
        <f aca="false">F101</f>
        <v>3</v>
      </c>
      <c r="BU101" s="23" t="str">
        <f aca="false">", null, null,"</f>
        <v>, null, null,</v>
      </c>
      <c r="BV101" s="23" t="str">
        <f aca="false">C101&amp;");"</f>
        <v>7);</v>
      </c>
      <c r="BX101" s="0" t="n">
        <f aca="false">BX100+1</f>
        <v>101</v>
      </c>
      <c r="BY101" s="23" t="str">
        <f aca="false">"insert into App_Pessoa_pessoa (id, nome, cd_sit, dt_cad) values ("&amp;BX101&amp;", '"&amp;A101&amp;"', 1, '2018-11-10');"</f>
        <v>insert into App_Pessoa_pessoa (id, nome, cd_sit, dt_cad) values (101, 'Lidi Rilary - Capitolio', 1, '2018-11-10');</v>
      </c>
      <c r="CB101" s="0" t="n">
        <f aca="false">CB100+1</f>
        <v>99</v>
      </c>
      <c r="CC101" s="23" t="str">
        <f aca="false">"insert into App_Pessoa_pessoa_pessoa_tipo (id, fk_pessoa_id_id, fk_pessoa_tipo_id_id) values ("&amp;CB101&amp;", "&amp;BX101&amp;", 1);"</f>
        <v>insert into App_Pessoa_pessoa_pessoa_tipo (id, fk_pessoa_id_id, fk_pessoa_tipo_id_id) values (99, 101, 1);</v>
      </c>
      <c r="CF101" s="0" t="n">
        <f aca="false">CF100+1</f>
        <v>99</v>
      </c>
      <c r="CG101" s="23" t="str">
        <f aca="false">"insert into Evento_Pessoa (id, fk_evento_id_id, fk_pessoa_pessoa_tipo_id_id) values ("&amp;CF101&amp;", "&amp;CF101&amp;", "&amp;CF101&amp;");"</f>
        <v>insert into Evento_Pessoa (id, fk_evento_id_id, fk_pessoa_pessoa_tipo_id_id) values (99, 99, 99);</v>
      </c>
    </row>
    <row r="102" customFormat="false" ht="13.8" hidden="false" customHeight="false" outlineLevel="0" collapsed="false">
      <c r="A102" s="14" t="s">
        <v>160</v>
      </c>
      <c r="B102" s="15" t="s">
        <v>109</v>
      </c>
      <c r="C102" s="16" t="n">
        <v>5</v>
      </c>
      <c r="D102" s="17" t="n">
        <v>43142</v>
      </c>
      <c r="E102" s="18" t="n">
        <v>300</v>
      </c>
      <c r="F102" s="4" t="n">
        <v>1</v>
      </c>
      <c r="G102" s="20" t="s">
        <v>45</v>
      </c>
      <c r="M102" s="15"/>
      <c r="N102" s="15"/>
      <c r="O102" s="15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15"/>
      <c r="AC102" s="21" t="n">
        <v>300</v>
      </c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BA102" s="0" t="n">
        <f aca="false">BA101+1</f>
        <v>100</v>
      </c>
      <c r="BB102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02" s="0" t="n">
        <f aca="false">BA102</f>
        <v>100</v>
      </c>
      <c r="BD102" s="23" t="s">
        <v>47</v>
      </c>
      <c r="BE102" s="23" t="s">
        <v>48</v>
      </c>
      <c r="BF102" s="17" t="n">
        <v>43142</v>
      </c>
      <c r="BG102" s="24" t="str">
        <f aca="false">" - "&amp;A102&amp;" - "&amp;B102</f>
        <v>- Sofia - Batizado</v>
      </c>
      <c r="BH102" s="23" t="s">
        <v>48</v>
      </c>
      <c r="BI102" s="23" t="s">
        <v>47</v>
      </c>
      <c r="BJ102" s="23" t="s">
        <v>48</v>
      </c>
      <c r="BK102" s="17" t="n">
        <v>43142</v>
      </c>
      <c r="BL102" s="23" t="s">
        <v>48</v>
      </c>
      <c r="BM102" s="23" t="s">
        <v>47</v>
      </c>
      <c r="BN102" s="23" t="s">
        <v>48</v>
      </c>
      <c r="BO102" s="17" t="n">
        <v>43142</v>
      </c>
      <c r="BP102" s="23" t="s">
        <v>48</v>
      </c>
      <c r="BQ102" s="23" t="s">
        <v>47</v>
      </c>
      <c r="BR102" s="18" t="n">
        <v>300</v>
      </c>
      <c r="BS102" s="23" t="s">
        <v>47</v>
      </c>
      <c r="BT102" s="0" t="n">
        <f aca="false">F102</f>
        <v>1</v>
      </c>
      <c r="BU102" s="23" t="str">
        <f aca="false">", null, null,"</f>
        <v>, null, null,</v>
      </c>
      <c r="BV102" s="23" t="str">
        <f aca="false">C102&amp;");"</f>
        <v>5);</v>
      </c>
      <c r="BX102" s="0" t="n">
        <f aca="false">BX101+1</f>
        <v>102</v>
      </c>
      <c r="BY102" s="23" t="str">
        <f aca="false">"insert into App_Pessoa_pessoa (id, nome, cd_sit, dt_cad) values ("&amp;BX102&amp;", '"&amp;A102&amp;"', 1, '2018-11-10');"</f>
        <v>insert into App_Pessoa_pessoa (id, nome, cd_sit, dt_cad) values (102, 'Sofia', 1, '2018-11-10');</v>
      </c>
      <c r="CB102" s="0" t="n">
        <f aca="false">CB101+1</f>
        <v>100</v>
      </c>
      <c r="CC102" s="23" t="str">
        <f aca="false">"insert into App_Pessoa_pessoa_pessoa_tipo (id, fk_pessoa_id_id, fk_pessoa_tipo_id_id) values ("&amp;CB102&amp;", "&amp;BX102&amp;", 1);"</f>
        <v>insert into App_Pessoa_pessoa_pessoa_tipo (id, fk_pessoa_id_id, fk_pessoa_tipo_id_id) values (100, 102, 1);</v>
      </c>
      <c r="CF102" s="0" t="n">
        <f aca="false">CF101+1</f>
        <v>100</v>
      </c>
      <c r="CG102" s="23" t="str">
        <f aca="false">"insert into Evento_Pessoa (id, fk_evento_id_id, fk_pessoa_pessoa_tipo_id_id) values ("&amp;CF102&amp;", "&amp;CF102&amp;", "&amp;CF102&amp;");"</f>
        <v>insert into Evento_Pessoa (id, fk_evento_id_id, fk_pessoa_pessoa_tipo_id_id) values (100, 100, 100);</v>
      </c>
    </row>
    <row r="103" customFormat="false" ht="13.8" hidden="false" customHeight="false" outlineLevel="0" collapsed="false">
      <c r="A103" s="14" t="s">
        <v>75</v>
      </c>
      <c r="B103" s="15" t="s">
        <v>77</v>
      </c>
      <c r="C103" s="16" t="n">
        <v>10</v>
      </c>
      <c r="D103" s="17" t="n">
        <v>43150</v>
      </c>
      <c r="E103" s="18" t="n">
        <v>350</v>
      </c>
      <c r="F103" s="4" t="n">
        <v>1</v>
      </c>
      <c r="G103" s="20" t="s">
        <v>45</v>
      </c>
      <c r="H103" s="15"/>
      <c r="I103" s="15"/>
      <c r="J103" s="15"/>
      <c r="K103" s="15"/>
      <c r="L103" s="15"/>
      <c r="M103" s="15"/>
      <c r="N103" s="15"/>
      <c r="O103" s="15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15"/>
      <c r="AC103" s="21" t="n">
        <v>350</v>
      </c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BA103" s="0" t="n">
        <f aca="false">BA102+1</f>
        <v>101</v>
      </c>
      <c r="BB103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03" s="0" t="n">
        <f aca="false">BA103</f>
        <v>101</v>
      </c>
      <c r="BD103" s="23" t="s">
        <v>47</v>
      </c>
      <c r="BE103" s="23" t="s">
        <v>48</v>
      </c>
      <c r="BF103" s="17" t="n">
        <v>43150</v>
      </c>
      <c r="BG103" s="24" t="str">
        <f aca="false">" - "&amp;A103&amp;" - "&amp;B103</f>
        <v>- Marcela - Gestante</v>
      </c>
      <c r="BH103" s="23" t="s">
        <v>48</v>
      </c>
      <c r="BI103" s="23" t="s">
        <v>47</v>
      </c>
      <c r="BJ103" s="23" t="s">
        <v>48</v>
      </c>
      <c r="BK103" s="17" t="n">
        <v>43150</v>
      </c>
      <c r="BL103" s="23" t="s">
        <v>48</v>
      </c>
      <c r="BM103" s="23" t="s">
        <v>47</v>
      </c>
      <c r="BN103" s="23" t="s">
        <v>48</v>
      </c>
      <c r="BO103" s="17" t="n">
        <v>43150</v>
      </c>
      <c r="BP103" s="23" t="s">
        <v>48</v>
      </c>
      <c r="BQ103" s="23" t="s">
        <v>47</v>
      </c>
      <c r="BR103" s="18" t="n">
        <v>350</v>
      </c>
      <c r="BS103" s="23" t="s">
        <v>47</v>
      </c>
      <c r="BT103" s="0" t="n">
        <f aca="false">F103</f>
        <v>1</v>
      </c>
      <c r="BU103" s="23" t="str">
        <f aca="false">", null, null,"</f>
        <v>, null, null,</v>
      </c>
      <c r="BV103" s="23" t="str">
        <f aca="false">C103&amp;");"</f>
        <v>10);</v>
      </c>
      <c r="BX103" s="0" t="n">
        <f aca="false">BX102+1</f>
        <v>103</v>
      </c>
      <c r="BY103" s="23" t="str">
        <f aca="false">"insert into App_Pessoa_pessoa (id, nome, cd_sit, dt_cad) values ("&amp;BX103&amp;", '"&amp;A103&amp;"', 1, '2018-11-10');"</f>
        <v>insert into App_Pessoa_pessoa (id, nome, cd_sit, dt_cad) values (103, 'Marcela', 1, '2018-11-10');</v>
      </c>
      <c r="CB103" s="0" t="n">
        <f aca="false">CB102+1</f>
        <v>101</v>
      </c>
      <c r="CC103" s="23" t="str">
        <f aca="false">"insert into App_Pessoa_pessoa_pessoa_tipo (id, fk_pessoa_id_id, fk_pessoa_tipo_id_id) values ("&amp;CB103&amp;", "&amp;BX103&amp;", 1);"</f>
        <v>insert into App_Pessoa_pessoa_pessoa_tipo (id, fk_pessoa_id_id, fk_pessoa_tipo_id_id) values (101, 103, 1);</v>
      </c>
      <c r="CF103" s="0" t="n">
        <f aca="false">CF102+1</f>
        <v>101</v>
      </c>
      <c r="CG103" s="23" t="str">
        <f aca="false">"insert into Evento_Pessoa (id, fk_evento_id_id, fk_pessoa_pessoa_tipo_id_id) values ("&amp;CF103&amp;", "&amp;CF103&amp;", "&amp;CF103&amp;");"</f>
        <v>insert into Evento_Pessoa (id, fk_evento_id_id, fk_pessoa_pessoa_tipo_id_id) values (101, 101, 101);</v>
      </c>
    </row>
    <row r="104" customFormat="false" ht="13.8" hidden="false" customHeight="false" outlineLevel="0" collapsed="false">
      <c r="A104" s="14" t="s">
        <v>89</v>
      </c>
      <c r="B104" s="15" t="s">
        <v>50</v>
      </c>
      <c r="C104" s="16" t="n">
        <v>8</v>
      </c>
      <c r="D104" s="17" t="n">
        <v>43155</v>
      </c>
      <c r="E104" s="18" t="n">
        <v>400</v>
      </c>
      <c r="F104" s="4" t="n">
        <v>1</v>
      </c>
      <c r="G104" s="20" t="s">
        <v>45</v>
      </c>
      <c r="H104" s="15"/>
      <c r="I104" s="15"/>
      <c r="J104" s="15"/>
      <c r="K104" s="15"/>
      <c r="L104" s="15"/>
      <c r="M104" s="15"/>
      <c r="N104" s="15"/>
      <c r="O104" s="15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15"/>
      <c r="AC104" s="21" t="n">
        <v>400</v>
      </c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BA104" s="0" t="n">
        <f aca="false">BA103+1</f>
        <v>102</v>
      </c>
      <c r="BB104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04" s="0" t="n">
        <f aca="false">BA104</f>
        <v>102</v>
      </c>
      <c r="BD104" s="23" t="s">
        <v>47</v>
      </c>
      <c r="BE104" s="23" t="s">
        <v>48</v>
      </c>
      <c r="BF104" s="17" t="n">
        <v>43155</v>
      </c>
      <c r="BG104" s="24" t="str">
        <f aca="false">" - "&amp;A104&amp;" - "&amp;B104</f>
        <v>- Heitor - Niver infantil</v>
      </c>
      <c r="BH104" s="23" t="s">
        <v>48</v>
      </c>
      <c r="BI104" s="23" t="s">
        <v>47</v>
      </c>
      <c r="BJ104" s="23" t="s">
        <v>48</v>
      </c>
      <c r="BK104" s="17" t="n">
        <v>43155</v>
      </c>
      <c r="BL104" s="23" t="s">
        <v>48</v>
      </c>
      <c r="BM104" s="23" t="s">
        <v>47</v>
      </c>
      <c r="BN104" s="23" t="s">
        <v>48</v>
      </c>
      <c r="BO104" s="17" t="n">
        <v>43155</v>
      </c>
      <c r="BP104" s="23" t="s">
        <v>48</v>
      </c>
      <c r="BQ104" s="23" t="s">
        <v>47</v>
      </c>
      <c r="BR104" s="18" t="n">
        <v>400</v>
      </c>
      <c r="BS104" s="23" t="s">
        <v>47</v>
      </c>
      <c r="BT104" s="0" t="n">
        <f aca="false">F104</f>
        <v>1</v>
      </c>
      <c r="BU104" s="23" t="str">
        <f aca="false">", null, null,"</f>
        <v>, null, null,</v>
      </c>
      <c r="BV104" s="23" t="str">
        <f aca="false">C104&amp;");"</f>
        <v>8);</v>
      </c>
      <c r="BX104" s="0" t="n">
        <f aca="false">BX103+1</f>
        <v>104</v>
      </c>
      <c r="BY104" s="23" t="str">
        <f aca="false">"insert into App_Pessoa_pessoa (id, nome, cd_sit, dt_cad) values ("&amp;BX104&amp;", '"&amp;A104&amp;"', 1, '2018-11-10');"</f>
        <v>insert into App_Pessoa_pessoa (id, nome, cd_sit, dt_cad) values (104, 'Heitor', 1, '2018-11-10');</v>
      </c>
      <c r="CB104" s="0" t="n">
        <f aca="false">CB103+1</f>
        <v>102</v>
      </c>
      <c r="CC104" s="23" t="str">
        <f aca="false">"insert into App_Pessoa_pessoa_pessoa_tipo (id, fk_pessoa_id_id, fk_pessoa_tipo_id_id) values ("&amp;CB104&amp;", "&amp;BX104&amp;", 1);"</f>
        <v>insert into App_Pessoa_pessoa_pessoa_tipo (id, fk_pessoa_id_id, fk_pessoa_tipo_id_id) values (102, 104, 1);</v>
      </c>
      <c r="CF104" s="0" t="n">
        <f aca="false">CF103+1</f>
        <v>102</v>
      </c>
      <c r="CG104" s="23" t="str">
        <f aca="false">"insert into Evento_Pessoa (id, fk_evento_id_id, fk_pessoa_pessoa_tipo_id_id) values ("&amp;CF104&amp;", "&amp;CF104&amp;", "&amp;CF104&amp;");"</f>
        <v>insert into Evento_Pessoa (id, fk_evento_id_id, fk_pessoa_pessoa_tipo_id_id) values (102, 102, 102);</v>
      </c>
    </row>
    <row r="105" customFormat="false" ht="13.8" hidden="false" customHeight="false" outlineLevel="0" collapsed="false">
      <c r="A105" s="14" t="s">
        <v>160</v>
      </c>
      <c r="B105" s="15" t="s">
        <v>109</v>
      </c>
      <c r="C105" s="16" t="n">
        <v>5</v>
      </c>
      <c r="D105" s="17" t="n">
        <v>43156</v>
      </c>
      <c r="E105" s="18" t="n">
        <v>400</v>
      </c>
      <c r="F105" s="4" t="n">
        <v>1</v>
      </c>
      <c r="G105" s="20" t="s">
        <v>45</v>
      </c>
      <c r="H105" s="15"/>
      <c r="I105" s="15"/>
      <c r="J105" s="15"/>
      <c r="K105" s="15"/>
      <c r="L105" s="15"/>
      <c r="M105" s="15"/>
      <c r="N105" s="15"/>
      <c r="O105" s="15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15"/>
      <c r="AC105" s="21" t="n">
        <v>100</v>
      </c>
      <c r="AD105" s="21" t="n">
        <v>300</v>
      </c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BA105" s="0" t="n">
        <f aca="false">BA104+1</f>
        <v>103</v>
      </c>
      <c r="BB105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05" s="0" t="n">
        <f aca="false">BA105</f>
        <v>103</v>
      </c>
      <c r="BD105" s="23" t="s">
        <v>47</v>
      </c>
      <c r="BE105" s="23" t="s">
        <v>48</v>
      </c>
      <c r="BF105" s="17" t="n">
        <v>43156</v>
      </c>
      <c r="BG105" s="24" t="str">
        <f aca="false">" - "&amp;A105&amp;" - "&amp;B105</f>
        <v>- Sofia - Batizado</v>
      </c>
      <c r="BH105" s="23" t="s">
        <v>48</v>
      </c>
      <c r="BI105" s="23" t="s">
        <v>47</v>
      </c>
      <c r="BJ105" s="23" t="s">
        <v>48</v>
      </c>
      <c r="BK105" s="17" t="n">
        <v>43156</v>
      </c>
      <c r="BL105" s="23" t="s">
        <v>48</v>
      </c>
      <c r="BM105" s="23" t="s">
        <v>47</v>
      </c>
      <c r="BN105" s="23" t="s">
        <v>48</v>
      </c>
      <c r="BO105" s="17" t="n">
        <v>43156</v>
      </c>
      <c r="BP105" s="23" t="s">
        <v>48</v>
      </c>
      <c r="BQ105" s="23" t="s">
        <v>47</v>
      </c>
      <c r="BR105" s="18" t="n">
        <v>400</v>
      </c>
      <c r="BS105" s="23" t="s">
        <v>47</v>
      </c>
      <c r="BT105" s="0" t="n">
        <f aca="false">F105</f>
        <v>1</v>
      </c>
      <c r="BU105" s="23" t="str">
        <f aca="false">", null, null,"</f>
        <v>, null, null,</v>
      </c>
      <c r="BV105" s="23" t="str">
        <f aca="false">C105&amp;");"</f>
        <v>5);</v>
      </c>
      <c r="BX105" s="0" t="n">
        <f aca="false">BX104+1</f>
        <v>105</v>
      </c>
      <c r="BY105" s="23" t="str">
        <f aca="false">"insert into App_Pessoa_pessoa (id, nome, cd_sit, dt_cad) values ("&amp;BX105&amp;", '"&amp;A105&amp;"', 1, '2018-11-10');"</f>
        <v>insert into App_Pessoa_pessoa (id, nome, cd_sit, dt_cad) values (105, 'Sofia', 1, '2018-11-10');</v>
      </c>
      <c r="CB105" s="0" t="n">
        <f aca="false">CB104+1</f>
        <v>103</v>
      </c>
      <c r="CC105" s="23" t="str">
        <f aca="false">"insert into App_Pessoa_pessoa_pessoa_tipo (id, fk_pessoa_id_id, fk_pessoa_tipo_id_id) values ("&amp;CB105&amp;", "&amp;BX105&amp;", 1);"</f>
        <v>insert into App_Pessoa_pessoa_pessoa_tipo (id, fk_pessoa_id_id, fk_pessoa_tipo_id_id) values (103, 105, 1);</v>
      </c>
      <c r="CF105" s="0" t="n">
        <f aca="false">CF104+1</f>
        <v>103</v>
      </c>
      <c r="CG105" s="23" t="str">
        <f aca="false">"insert into Evento_Pessoa (id, fk_evento_id_id, fk_pessoa_pessoa_tipo_id_id) values ("&amp;CF105&amp;", "&amp;CF105&amp;", "&amp;CF105&amp;");"</f>
        <v>insert into Evento_Pessoa (id, fk_evento_id_id, fk_pessoa_pessoa_tipo_id_id) values (103, 103, 103);</v>
      </c>
    </row>
    <row r="106" customFormat="false" ht="13.8" hidden="false" customHeight="false" outlineLevel="0" collapsed="false">
      <c r="A106" s="14" t="s">
        <v>161</v>
      </c>
      <c r="B106" s="15" t="s">
        <v>50</v>
      </c>
      <c r="C106" s="16" t="n">
        <v>8</v>
      </c>
      <c r="D106" s="17" t="n">
        <v>43170</v>
      </c>
      <c r="E106" s="18" t="n">
        <v>0</v>
      </c>
      <c r="F106" s="4" t="n">
        <v>1</v>
      </c>
      <c r="G106" s="20" t="s">
        <v>45</v>
      </c>
      <c r="M106" s="15"/>
      <c r="N106" s="15"/>
      <c r="O106" s="15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BA106" s="0" t="n">
        <f aca="false">BA105+1</f>
        <v>104</v>
      </c>
      <c r="BB106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06" s="0" t="n">
        <f aca="false">BA106</f>
        <v>104</v>
      </c>
      <c r="BD106" s="23" t="s">
        <v>47</v>
      </c>
      <c r="BE106" s="23" t="s">
        <v>48</v>
      </c>
      <c r="BF106" s="17" t="n">
        <v>43170</v>
      </c>
      <c r="BG106" s="24" t="str">
        <f aca="false">" - "&amp;A106&amp;" - "&amp;B106</f>
        <v>- Alice e Bernardo - Niver infantil</v>
      </c>
      <c r="BH106" s="23" t="s">
        <v>48</v>
      </c>
      <c r="BI106" s="23" t="s">
        <v>47</v>
      </c>
      <c r="BJ106" s="23" t="s">
        <v>48</v>
      </c>
      <c r="BK106" s="17" t="n">
        <v>43170</v>
      </c>
      <c r="BL106" s="23" t="s">
        <v>48</v>
      </c>
      <c r="BM106" s="23" t="s">
        <v>47</v>
      </c>
      <c r="BN106" s="23" t="s">
        <v>48</v>
      </c>
      <c r="BO106" s="17" t="n">
        <v>43170</v>
      </c>
      <c r="BP106" s="23" t="s">
        <v>48</v>
      </c>
      <c r="BQ106" s="23" t="s">
        <v>47</v>
      </c>
      <c r="BR106" s="18" t="n">
        <v>0</v>
      </c>
      <c r="BS106" s="23" t="s">
        <v>47</v>
      </c>
      <c r="BT106" s="0" t="n">
        <f aca="false">F106</f>
        <v>1</v>
      </c>
      <c r="BU106" s="23" t="str">
        <f aca="false">", null, null,"</f>
        <v>, null, null,</v>
      </c>
      <c r="BV106" s="23" t="str">
        <f aca="false">C106&amp;");"</f>
        <v>8);</v>
      </c>
      <c r="BX106" s="0" t="n">
        <f aca="false">BX105+1</f>
        <v>106</v>
      </c>
      <c r="BY106" s="23" t="str">
        <f aca="false">"insert into App_Pessoa_pessoa (id, nome, cd_sit, dt_cad) values ("&amp;BX106&amp;", '"&amp;A106&amp;"', 1, '2018-11-10');"</f>
        <v>insert into App_Pessoa_pessoa (id, nome, cd_sit, dt_cad) values (106, 'Alice e Bernardo', 1, '2018-11-10');</v>
      </c>
      <c r="CB106" s="0" t="n">
        <f aca="false">CB105+1</f>
        <v>104</v>
      </c>
      <c r="CC106" s="23" t="str">
        <f aca="false">"insert into App_Pessoa_pessoa_pessoa_tipo (id, fk_pessoa_id_id, fk_pessoa_tipo_id_id) values ("&amp;CB106&amp;", "&amp;BX106&amp;", 1);"</f>
        <v>insert into App_Pessoa_pessoa_pessoa_tipo (id, fk_pessoa_id_id, fk_pessoa_tipo_id_id) values (104, 106, 1);</v>
      </c>
      <c r="CF106" s="0" t="n">
        <f aca="false">CF105+1</f>
        <v>104</v>
      </c>
      <c r="CG106" s="23" t="str">
        <f aca="false">"insert into Evento_Pessoa (id, fk_evento_id_id, fk_pessoa_pessoa_tipo_id_id) values ("&amp;CF106&amp;", "&amp;CF106&amp;", "&amp;CF106&amp;");"</f>
        <v>insert into Evento_Pessoa (id, fk_evento_id_id, fk_pessoa_pessoa_tipo_id_id) values (104, 104, 104);</v>
      </c>
    </row>
    <row r="107" customFormat="false" ht="13.8" hidden="false" customHeight="false" outlineLevel="0" collapsed="false">
      <c r="A107" s="14" t="s">
        <v>162</v>
      </c>
      <c r="B107" s="15" t="s">
        <v>63</v>
      </c>
      <c r="C107" s="16" t="n">
        <v>14</v>
      </c>
      <c r="D107" s="17" t="n">
        <v>43172</v>
      </c>
      <c r="E107" s="18" t="n">
        <v>1200</v>
      </c>
      <c r="F107" s="4" t="n">
        <v>1</v>
      </c>
      <c r="G107" s="20" t="s">
        <v>45</v>
      </c>
      <c r="M107" s="15"/>
      <c r="N107" s="15"/>
      <c r="O107" s="15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15"/>
      <c r="AC107" s="15"/>
      <c r="AD107" s="15"/>
      <c r="AE107" s="21" t="n">
        <v>1200</v>
      </c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BA107" s="0" t="n">
        <f aca="false">BA106+1</f>
        <v>105</v>
      </c>
      <c r="BB107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07" s="0" t="n">
        <f aca="false">BA107</f>
        <v>105</v>
      </c>
      <c r="BD107" s="23" t="s">
        <v>47</v>
      </c>
      <c r="BE107" s="23" t="s">
        <v>48</v>
      </c>
      <c r="BF107" s="17" t="n">
        <v>43172</v>
      </c>
      <c r="BG107" s="24" t="str">
        <f aca="false">" - "&amp;A107&amp;" - "&amp;B107</f>
        <v>- Parto Sol - Parto</v>
      </c>
      <c r="BH107" s="23" t="s">
        <v>48</v>
      </c>
      <c r="BI107" s="23" t="s">
        <v>47</v>
      </c>
      <c r="BJ107" s="23" t="s">
        <v>48</v>
      </c>
      <c r="BK107" s="17" t="n">
        <v>43172</v>
      </c>
      <c r="BL107" s="23" t="s">
        <v>48</v>
      </c>
      <c r="BM107" s="23" t="s">
        <v>47</v>
      </c>
      <c r="BN107" s="23" t="s">
        <v>48</v>
      </c>
      <c r="BO107" s="17" t="n">
        <v>43172</v>
      </c>
      <c r="BP107" s="23" t="s">
        <v>48</v>
      </c>
      <c r="BQ107" s="23" t="s">
        <v>47</v>
      </c>
      <c r="BR107" s="18" t="n">
        <v>1200</v>
      </c>
      <c r="BS107" s="23" t="s">
        <v>47</v>
      </c>
      <c r="BT107" s="0" t="n">
        <f aca="false">F107</f>
        <v>1</v>
      </c>
      <c r="BU107" s="23" t="str">
        <f aca="false">", null, null,"</f>
        <v>, null, null,</v>
      </c>
      <c r="BV107" s="23" t="str">
        <f aca="false">C107&amp;");"</f>
        <v>14);</v>
      </c>
      <c r="BX107" s="0" t="n">
        <f aca="false">BX106+1</f>
        <v>107</v>
      </c>
      <c r="BY107" s="23" t="str">
        <f aca="false">"insert into App_Pessoa_pessoa (id, nome, cd_sit, dt_cad) values ("&amp;BX107&amp;", '"&amp;A107&amp;"', 1, '2018-11-10');"</f>
        <v>insert into App_Pessoa_pessoa (id, nome, cd_sit, dt_cad) values (107, 'Parto Sol', 1, '2018-11-10');</v>
      </c>
      <c r="CB107" s="0" t="n">
        <f aca="false">CB106+1</f>
        <v>105</v>
      </c>
      <c r="CC107" s="23" t="str">
        <f aca="false">"insert into App_Pessoa_pessoa_pessoa_tipo (id, fk_pessoa_id_id, fk_pessoa_tipo_id_id) values ("&amp;CB107&amp;", "&amp;BX107&amp;", 1);"</f>
        <v>insert into App_Pessoa_pessoa_pessoa_tipo (id, fk_pessoa_id_id, fk_pessoa_tipo_id_id) values (105, 107, 1);</v>
      </c>
      <c r="CF107" s="0" t="n">
        <f aca="false">CF106+1</f>
        <v>105</v>
      </c>
      <c r="CG107" s="23" t="str">
        <f aca="false">"insert into Evento_Pessoa (id, fk_evento_id_id, fk_pessoa_pessoa_tipo_id_id) values ("&amp;CF107&amp;", "&amp;CF107&amp;", "&amp;CF107&amp;");"</f>
        <v>insert into Evento_Pessoa (id, fk_evento_id_id, fk_pessoa_pessoa_tipo_id_id) values (105, 105, 105);</v>
      </c>
    </row>
    <row r="108" customFormat="false" ht="13.8" hidden="false" customHeight="false" outlineLevel="0" collapsed="false">
      <c r="A108" s="14" t="s">
        <v>163</v>
      </c>
      <c r="B108" s="15" t="s">
        <v>154</v>
      </c>
      <c r="C108" s="16" t="n">
        <v>8</v>
      </c>
      <c r="D108" s="17" t="n">
        <v>43183</v>
      </c>
      <c r="E108" s="18" t="n">
        <v>1140</v>
      </c>
      <c r="F108" s="4" t="n">
        <v>1</v>
      </c>
      <c r="G108" s="20" t="s">
        <v>45</v>
      </c>
      <c r="H108" s="0" t="s">
        <v>152</v>
      </c>
      <c r="M108" s="15"/>
      <c r="N108" s="15"/>
      <c r="O108" s="15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21" t="n">
        <v>380</v>
      </c>
      <c r="AC108" s="21" t="n">
        <v>380</v>
      </c>
      <c r="AD108" s="21" t="n">
        <v>380</v>
      </c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BA108" s="0" t="n">
        <f aca="false">BA107+1</f>
        <v>106</v>
      </c>
      <c r="BB108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08" s="0" t="n">
        <f aca="false">BA108</f>
        <v>106</v>
      </c>
      <c r="BD108" s="23" t="s">
        <v>47</v>
      </c>
      <c r="BE108" s="23" t="s">
        <v>48</v>
      </c>
      <c r="BF108" s="17" t="n">
        <v>43183</v>
      </c>
      <c r="BG108" s="24" t="str">
        <f aca="false">" - "&amp;A108&amp;" - "&amp;B108</f>
        <v>- Theo - Niver Infantil</v>
      </c>
      <c r="BH108" s="23" t="s">
        <v>48</v>
      </c>
      <c r="BI108" s="23" t="s">
        <v>47</v>
      </c>
      <c r="BJ108" s="23" t="s">
        <v>48</v>
      </c>
      <c r="BK108" s="17" t="n">
        <v>43183</v>
      </c>
      <c r="BL108" s="23" t="s">
        <v>48</v>
      </c>
      <c r="BM108" s="23" t="s">
        <v>47</v>
      </c>
      <c r="BN108" s="23" t="s">
        <v>48</v>
      </c>
      <c r="BO108" s="17" t="n">
        <v>43183</v>
      </c>
      <c r="BP108" s="23" t="s">
        <v>48</v>
      </c>
      <c r="BQ108" s="23" t="s">
        <v>47</v>
      </c>
      <c r="BR108" s="18" t="n">
        <v>1140</v>
      </c>
      <c r="BS108" s="23" t="s">
        <v>47</v>
      </c>
      <c r="BT108" s="0" t="n">
        <f aca="false">F108</f>
        <v>1</v>
      </c>
      <c r="BU108" s="23" t="str">
        <f aca="false">", null, null,"</f>
        <v>, null, null,</v>
      </c>
      <c r="BV108" s="23" t="str">
        <f aca="false">C108&amp;");"</f>
        <v>8);</v>
      </c>
      <c r="BX108" s="0" t="n">
        <f aca="false">BX107+1</f>
        <v>108</v>
      </c>
      <c r="BY108" s="23" t="str">
        <f aca="false">"insert into App_Pessoa_pessoa (id, nome, cd_sit, dt_cad) values ("&amp;BX108&amp;", '"&amp;A108&amp;"', 1, '2018-11-10');"</f>
        <v>insert into App_Pessoa_pessoa (id, nome, cd_sit, dt_cad) values (108, 'Theo', 1, '2018-11-10');</v>
      </c>
      <c r="CB108" s="0" t="n">
        <f aca="false">CB107+1</f>
        <v>106</v>
      </c>
      <c r="CC108" s="23" t="str">
        <f aca="false">"insert into App_Pessoa_pessoa_pessoa_tipo (id, fk_pessoa_id_id, fk_pessoa_tipo_id_id) values ("&amp;CB108&amp;", "&amp;BX108&amp;", 1);"</f>
        <v>insert into App_Pessoa_pessoa_pessoa_tipo (id, fk_pessoa_id_id, fk_pessoa_tipo_id_id) values (106, 108, 1);</v>
      </c>
      <c r="CF108" s="0" t="n">
        <f aca="false">CF107+1</f>
        <v>106</v>
      </c>
      <c r="CG108" s="23" t="str">
        <f aca="false">"insert into Evento_Pessoa (id, fk_evento_id_id, fk_pessoa_pessoa_tipo_id_id) values ("&amp;CF108&amp;", "&amp;CF108&amp;", "&amp;CF108&amp;");"</f>
        <v>insert into Evento_Pessoa (id, fk_evento_id_id, fk_pessoa_pessoa_tipo_id_id) values (106, 106, 106);</v>
      </c>
    </row>
    <row r="109" customFormat="false" ht="13.8" hidden="false" customHeight="false" outlineLevel="0" collapsed="false">
      <c r="A109" s="14" t="s">
        <v>106</v>
      </c>
      <c r="B109" s="15" t="s">
        <v>90</v>
      </c>
      <c r="C109" s="16" t="n">
        <v>11</v>
      </c>
      <c r="D109" s="17" t="n">
        <v>43189</v>
      </c>
      <c r="E109" s="18" t="n">
        <v>390</v>
      </c>
      <c r="F109" s="4" t="n">
        <v>1</v>
      </c>
      <c r="G109" s="20" t="s">
        <v>45</v>
      </c>
      <c r="M109" s="15"/>
      <c r="N109" s="15"/>
      <c r="O109" s="15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15"/>
      <c r="AC109" s="15"/>
      <c r="AD109" s="21" t="n">
        <v>390</v>
      </c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BA109" s="0" t="n">
        <f aca="false">BA108+1</f>
        <v>107</v>
      </c>
      <c r="BB109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09" s="0" t="n">
        <f aca="false">BA109</f>
        <v>107</v>
      </c>
      <c r="BD109" s="23" t="s">
        <v>47</v>
      </c>
      <c r="BE109" s="23" t="s">
        <v>48</v>
      </c>
      <c r="BF109" s="17" t="n">
        <v>43189</v>
      </c>
      <c r="BG109" s="24" t="str">
        <f aca="false">" - "&amp;A109&amp;" - "&amp;B109</f>
        <v>- Alice - Newborn</v>
      </c>
      <c r="BH109" s="23" t="s">
        <v>48</v>
      </c>
      <c r="BI109" s="23" t="s">
        <v>47</v>
      </c>
      <c r="BJ109" s="23" t="s">
        <v>48</v>
      </c>
      <c r="BK109" s="17" t="n">
        <v>43189</v>
      </c>
      <c r="BL109" s="23" t="s">
        <v>48</v>
      </c>
      <c r="BM109" s="23" t="s">
        <v>47</v>
      </c>
      <c r="BN109" s="23" t="s">
        <v>48</v>
      </c>
      <c r="BO109" s="17" t="n">
        <v>43189</v>
      </c>
      <c r="BP109" s="23" t="s">
        <v>48</v>
      </c>
      <c r="BQ109" s="23" t="s">
        <v>47</v>
      </c>
      <c r="BR109" s="18" t="n">
        <v>390</v>
      </c>
      <c r="BS109" s="23" t="s">
        <v>47</v>
      </c>
      <c r="BT109" s="0" t="n">
        <f aca="false">F109</f>
        <v>1</v>
      </c>
      <c r="BU109" s="23" t="str">
        <f aca="false">", null, null,"</f>
        <v>, null, null,</v>
      </c>
      <c r="BV109" s="23" t="str">
        <f aca="false">C109&amp;");"</f>
        <v>11);</v>
      </c>
      <c r="BX109" s="0" t="n">
        <f aca="false">BX108+1</f>
        <v>109</v>
      </c>
      <c r="BY109" s="23" t="str">
        <f aca="false">"insert into App_Pessoa_pessoa (id, nome, cd_sit, dt_cad) values ("&amp;BX109&amp;", '"&amp;A109&amp;"', 1, '2018-11-10');"</f>
        <v>insert into App_Pessoa_pessoa (id, nome, cd_sit, dt_cad) values (109, 'Alice', 1, '2018-11-10');</v>
      </c>
      <c r="CB109" s="0" t="n">
        <f aca="false">CB108+1</f>
        <v>107</v>
      </c>
      <c r="CC109" s="23" t="str">
        <f aca="false">"insert into App_Pessoa_pessoa_pessoa_tipo (id, fk_pessoa_id_id, fk_pessoa_tipo_id_id) values ("&amp;CB109&amp;", "&amp;BX109&amp;", 1);"</f>
        <v>insert into App_Pessoa_pessoa_pessoa_tipo (id, fk_pessoa_id_id, fk_pessoa_tipo_id_id) values (107, 109, 1);</v>
      </c>
      <c r="CF109" s="0" t="n">
        <f aca="false">CF108+1</f>
        <v>107</v>
      </c>
      <c r="CG109" s="23" t="str">
        <f aca="false">"insert into Evento_Pessoa (id, fk_evento_id_id, fk_pessoa_pessoa_tipo_id_id) values ("&amp;CF109&amp;", "&amp;CF109&amp;", "&amp;CF109&amp;");"</f>
        <v>insert into Evento_Pessoa (id, fk_evento_id_id, fk_pessoa_pessoa_tipo_id_id) values (107, 107, 107);</v>
      </c>
    </row>
    <row r="110" customFormat="false" ht="13.8" hidden="false" customHeight="false" outlineLevel="0" collapsed="false">
      <c r="A110" s="14" t="s">
        <v>164</v>
      </c>
      <c r="B110" s="15" t="s">
        <v>154</v>
      </c>
      <c r="C110" s="16" t="n">
        <v>8</v>
      </c>
      <c r="D110" s="17" t="n">
        <v>43190</v>
      </c>
      <c r="E110" s="18" t="n">
        <v>400</v>
      </c>
      <c r="F110" s="4" t="n">
        <v>1</v>
      </c>
      <c r="G110" s="20" t="s">
        <v>45</v>
      </c>
      <c r="M110" s="15"/>
      <c r="N110" s="15"/>
      <c r="O110" s="15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15"/>
      <c r="AC110" s="21" t="n">
        <v>400</v>
      </c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BA110" s="0" t="n">
        <f aca="false">BA109+1</f>
        <v>108</v>
      </c>
      <c r="BB110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10" s="0" t="n">
        <f aca="false">BA110</f>
        <v>108</v>
      </c>
      <c r="BD110" s="23" t="s">
        <v>47</v>
      </c>
      <c r="BE110" s="23" t="s">
        <v>48</v>
      </c>
      <c r="BF110" s="17" t="n">
        <v>43190</v>
      </c>
      <c r="BG110" s="24" t="str">
        <f aca="false">" - "&amp;A110&amp;" - "&amp;B110</f>
        <v>- Bianca - Niver Infantil</v>
      </c>
      <c r="BH110" s="23" t="s">
        <v>48</v>
      </c>
      <c r="BI110" s="23" t="s">
        <v>47</v>
      </c>
      <c r="BJ110" s="23" t="s">
        <v>48</v>
      </c>
      <c r="BK110" s="17" t="n">
        <v>43190</v>
      </c>
      <c r="BL110" s="23" t="s">
        <v>48</v>
      </c>
      <c r="BM110" s="23" t="s">
        <v>47</v>
      </c>
      <c r="BN110" s="23" t="s">
        <v>48</v>
      </c>
      <c r="BO110" s="17" t="n">
        <v>43190</v>
      </c>
      <c r="BP110" s="23" t="s">
        <v>48</v>
      </c>
      <c r="BQ110" s="23" t="s">
        <v>47</v>
      </c>
      <c r="BR110" s="18" t="n">
        <v>400</v>
      </c>
      <c r="BS110" s="23" t="s">
        <v>47</v>
      </c>
      <c r="BT110" s="0" t="n">
        <f aca="false">F110</f>
        <v>1</v>
      </c>
      <c r="BU110" s="23" t="str">
        <f aca="false">", null, null,"</f>
        <v>, null, null,</v>
      </c>
      <c r="BV110" s="23" t="str">
        <f aca="false">C110&amp;");"</f>
        <v>8);</v>
      </c>
      <c r="BX110" s="0" t="n">
        <f aca="false">BX109+1</f>
        <v>110</v>
      </c>
      <c r="BY110" s="23" t="str">
        <f aca="false">"insert into App_Pessoa_pessoa (id, nome, cd_sit, dt_cad) values ("&amp;BX110&amp;", '"&amp;A110&amp;"', 1, '2018-11-10');"</f>
        <v>insert into App_Pessoa_pessoa (id, nome, cd_sit, dt_cad) values (110, 'Bianca', 1, '2018-11-10');</v>
      </c>
      <c r="CB110" s="0" t="n">
        <f aca="false">CB109+1</f>
        <v>108</v>
      </c>
      <c r="CC110" s="23" t="str">
        <f aca="false">"insert into App_Pessoa_pessoa_pessoa_tipo (id, fk_pessoa_id_id, fk_pessoa_tipo_id_id) values ("&amp;CB110&amp;", "&amp;BX110&amp;", 1);"</f>
        <v>insert into App_Pessoa_pessoa_pessoa_tipo (id, fk_pessoa_id_id, fk_pessoa_tipo_id_id) values (108, 110, 1);</v>
      </c>
      <c r="CF110" s="0" t="n">
        <f aca="false">CF109+1</f>
        <v>108</v>
      </c>
      <c r="CG110" s="23" t="str">
        <f aca="false">"insert into Evento_Pessoa (id, fk_evento_id_id, fk_pessoa_pessoa_tipo_id_id) values ("&amp;CF110&amp;", "&amp;CF110&amp;", "&amp;CF110&amp;");"</f>
        <v>insert into Evento_Pessoa (id, fk_evento_id_id, fk_pessoa_pessoa_tipo_id_id) values (108, 108, 108);</v>
      </c>
    </row>
    <row r="111" customFormat="false" ht="13.8" hidden="false" customHeight="false" outlineLevel="0" collapsed="false">
      <c r="A111" s="14" t="s">
        <v>165</v>
      </c>
      <c r="B111" s="15" t="s">
        <v>44</v>
      </c>
      <c r="C111" s="16" t="n">
        <v>2</v>
      </c>
      <c r="D111" s="17" t="n">
        <v>43190</v>
      </c>
      <c r="E111" s="18" t="n">
        <v>0</v>
      </c>
      <c r="F111" s="4" t="n">
        <v>1</v>
      </c>
      <c r="G111" s="20" t="s">
        <v>45</v>
      </c>
      <c r="M111" s="15"/>
      <c r="N111" s="15"/>
      <c r="O111" s="15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BA111" s="0" t="n">
        <f aca="false">BA110+1</f>
        <v>109</v>
      </c>
      <c r="BB111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11" s="0" t="n">
        <f aca="false">BA111</f>
        <v>109</v>
      </c>
      <c r="BD111" s="23" t="s">
        <v>47</v>
      </c>
      <c r="BE111" s="23" t="s">
        <v>48</v>
      </c>
      <c r="BF111" s="17" t="n">
        <v>43190</v>
      </c>
      <c r="BG111" s="24" t="str">
        <f aca="false">" - "&amp;A111&amp;" - "&amp;B111</f>
        <v>- Leonardo e Carol - Casamento</v>
      </c>
      <c r="BH111" s="23" t="s">
        <v>48</v>
      </c>
      <c r="BI111" s="23" t="s">
        <v>47</v>
      </c>
      <c r="BJ111" s="23" t="s">
        <v>48</v>
      </c>
      <c r="BK111" s="17" t="n">
        <v>43190</v>
      </c>
      <c r="BL111" s="23" t="s">
        <v>48</v>
      </c>
      <c r="BM111" s="23" t="s">
        <v>47</v>
      </c>
      <c r="BN111" s="23" t="s">
        <v>48</v>
      </c>
      <c r="BO111" s="17" t="n">
        <v>43190</v>
      </c>
      <c r="BP111" s="23" t="s">
        <v>48</v>
      </c>
      <c r="BQ111" s="23" t="s">
        <v>47</v>
      </c>
      <c r="BR111" s="18" t="n">
        <v>0</v>
      </c>
      <c r="BS111" s="23" t="s">
        <v>47</v>
      </c>
      <c r="BT111" s="0" t="n">
        <f aca="false">F111</f>
        <v>1</v>
      </c>
      <c r="BU111" s="23" t="str">
        <f aca="false">", null, null,"</f>
        <v>, null, null,</v>
      </c>
      <c r="BV111" s="23" t="str">
        <f aca="false">C111&amp;");"</f>
        <v>2);</v>
      </c>
      <c r="BX111" s="0" t="n">
        <f aca="false">BX110+1</f>
        <v>111</v>
      </c>
      <c r="BY111" s="23" t="str">
        <f aca="false">"insert into App_Pessoa_pessoa (id, nome, cd_sit, dt_cad) values ("&amp;BX111&amp;", '"&amp;A111&amp;"', 1, '2018-11-10');"</f>
        <v>insert into App_Pessoa_pessoa (id, nome, cd_sit, dt_cad) values (111, 'Leonardo e Carol', 1, '2018-11-10');</v>
      </c>
      <c r="CB111" s="0" t="n">
        <f aca="false">CB110+1</f>
        <v>109</v>
      </c>
      <c r="CC111" s="23" t="str">
        <f aca="false">"insert into App_Pessoa_pessoa_pessoa_tipo (id, fk_pessoa_id_id, fk_pessoa_tipo_id_id) values ("&amp;CB111&amp;", "&amp;BX111&amp;", 1);"</f>
        <v>insert into App_Pessoa_pessoa_pessoa_tipo (id, fk_pessoa_id_id, fk_pessoa_tipo_id_id) values (109, 111, 1);</v>
      </c>
      <c r="CF111" s="0" t="n">
        <f aca="false">CF110+1</f>
        <v>109</v>
      </c>
      <c r="CG111" s="23" t="str">
        <f aca="false">"insert into Evento_Pessoa (id, fk_evento_id_id, fk_pessoa_pessoa_tipo_id_id) values ("&amp;CF111&amp;", "&amp;CF111&amp;", "&amp;CF111&amp;");"</f>
        <v>insert into Evento_Pessoa (id, fk_evento_id_id, fk_pessoa_pessoa_tipo_id_id) values (109, 109, 109);</v>
      </c>
    </row>
    <row r="112" customFormat="false" ht="13.8" hidden="false" customHeight="false" outlineLevel="0" collapsed="false">
      <c r="A112" s="14" t="s">
        <v>166</v>
      </c>
      <c r="B112" s="15" t="s">
        <v>77</v>
      </c>
      <c r="C112" s="16" t="n">
        <v>10</v>
      </c>
      <c r="D112" s="17" t="n">
        <v>43197</v>
      </c>
      <c r="E112" s="18" t="n">
        <v>400</v>
      </c>
      <c r="F112" s="4" t="n">
        <v>1</v>
      </c>
      <c r="G112" s="20" t="s">
        <v>45</v>
      </c>
      <c r="M112" s="15"/>
      <c r="N112" s="15"/>
      <c r="O112" s="15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15"/>
      <c r="AC112" s="15"/>
      <c r="AD112" s="21" t="n">
        <v>200</v>
      </c>
      <c r="AE112" s="21" t="n">
        <v>200</v>
      </c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BA112" s="0" t="n">
        <f aca="false">BA111+1</f>
        <v>110</v>
      </c>
      <c r="BB112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12" s="0" t="n">
        <f aca="false">BA112</f>
        <v>110</v>
      </c>
      <c r="BD112" s="23" t="s">
        <v>47</v>
      </c>
      <c r="BE112" s="23" t="s">
        <v>48</v>
      </c>
      <c r="BF112" s="17" t="n">
        <v>43197</v>
      </c>
      <c r="BG112" s="24" t="str">
        <f aca="false">" - "&amp;A112&amp;" - "&amp;B112</f>
        <v>- Lavinia - Gestante</v>
      </c>
      <c r="BH112" s="23" t="s">
        <v>48</v>
      </c>
      <c r="BI112" s="23" t="s">
        <v>47</v>
      </c>
      <c r="BJ112" s="23" t="s">
        <v>48</v>
      </c>
      <c r="BK112" s="17" t="n">
        <v>43197</v>
      </c>
      <c r="BL112" s="23" t="s">
        <v>48</v>
      </c>
      <c r="BM112" s="23" t="s">
        <v>47</v>
      </c>
      <c r="BN112" s="23" t="s">
        <v>48</v>
      </c>
      <c r="BO112" s="17" t="n">
        <v>43197</v>
      </c>
      <c r="BP112" s="23" t="s">
        <v>48</v>
      </c>
      <c r="BQ112" s="23" t="s">
        <v>47</v>
      </c>
      <c r="BR112" s="18" t="n">
        <v>400</v>
      </c>
      <c r="BS112" s="23" t="s">
        <v>47</v>
      </c>
      <c r="BT112" s="0" t="n">
        <f aca="false">F112</f>
        <v>1</v>
      </c>
      <c r="BU112" s="23" t="str">
        <f aca="false">", null, null,"</f>
        <v>, null, null,</v>
      </c>
      <c r="BV112" s="23" t="str">
        <f aca="false">C112&amp;");"</f>
        <v>10);</v>
      </c>
      <c r="BX112" s="0" t="n">
        <f aca="false">BX111+1</f>
        <v>112</v>
      </c>
      <c r="BY112" s="23" t="str">
        <f aca="false">"insert into App_Pessoa_pessoa (id, nome, cd_sit, dt_cad) values ("&amp;BX112&amp;", '"&amp;A112&amp;"', 1, '2018-11-10');"</f>
        <v>insert into App_Pessoa_pessoa (id, nome, cd_sit, dt_cad) values (112, 'Lavinia', 1, '2018-11-10');</v>
      </c>
      <c r="CB112" s="0" t="n">
        <f aca="false">CB111+1</f>
        <v>110</v>
      </c>
      <c r="CC112" s="23" t="str">
        <f aca="false">"insert into App_Pessoa_pessoa_pessoa_tipo (id, fk_pessoa_id_id, fk_pessoa_tipo_id_id) values ("&amp;CB112&amp;", "&amp;BX112&amp;", 1);"</f>
        <v>insert into App_Pessoa_pessoa_pessoa_tipo (id, fk_pessoa_id_id, fk_pessoa_tipo_id_id) values (110, 112, 1);</v>
      </c>
      <c r="CF112" s="0" t="n">
        <f aca="false">CF111+1</f>
        <v>110</v>
      </c>
      <c r="CG112" s="23" t="str">
        <f aca="false">"insert into Evento_Pessoa (id, fk_evento_id_id, fk_pessoa_pessoa_tipo_id_id) values ("&amp;CF112&amp;", "&amp;CF112&amp;", "&amp;CF112&amp;");"</f>
        <v>insert into Evento_Pessoa (id, fk_evento_id_id, fk_pessoa_pessoa_tipo_id_id) values (110, 110, 110);</v>
      </c>
    </row>
    <row r="113" customFormat="false" ht="13.8" hidden="false" customHeight="false" outlineLevel="0" collapsed="false">
      <c r="A113" s="14" t="s">
        <v>167</v>
      </c>
      <c r="B113" s="15" t="s">
        <v>71</v>
      </c>
      <c r="C113" s="16" t="n">
        <v>7</v>
      </c>
      <c r="D113" s="17" t="n">
        <v>43197</v>
      </c>
      <c r="E113" s="18" t="n">
        <v>350</v>
      </c>
      <c r="F113" s="4" t="n">
        <v>1</v>
      </c>
      <c r="G113" s="20" t="s">
        <v>45</v>
      </c>
      <c r="M113" s="15"/>
      <c r="N113" s="15"/>
      <c r="O113" s="15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15"/>
      <c r="AC113" s="15"/>
      <c r="AD113" s="15"/>
      <c r="AE113" s="21" t="n">
        <v>350</v>
      </c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BA113" s="0" t="n">
        <f aca="false">BA112+1</f>
        <v>111</v>
      </c>
      <c r="BB113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13" s="0" t="n">
        <f aca="false">BA113</f>
        <v>111</v>
      </c>
      <c r="BD113" s="23" t="s">
        <v>47</v>
      </c>
      <c r="BE113" s="23" t="s">
        <v>48</v>
      </c>
      <c r="BF113" s="17" t="n">
        <v>43197</v>
      </c>
      <c r="BG113" s="24" t="str">
        <f aca="false">" - "&amp;A113&amp;" - "&amp;B113</f>
        <v>- Fernanda Floricultura - Ensaio</v>
      </c>
      <c r="BH113" s="23" t="s">
        <v>48</v>
      </c>
      <c r="BI113" s="23" t="s">
        <v>47</v>
      </c>
      <c r="BJ113" s="23" t="s">
        <v>48</v>
      </c>
      <c r="BK113" s="17" t="n">
        <v>43197</v>
      </c>
      <c r="BL113" s="23" t="s">
        <v>48</v>
      </c>
      <c r="BM113" s="23" t="s">
        <v>47</v>
      </c>
      <c r="BN113" s="23" t="s">
        <v>48</v>
      </c>
      <c r="BO113" s="17" t="n">
        <v>43197</v>
      </c>
      <c r="BP113" s="23" t="s">
        <v>48</v>
      </c>
      <c r="BQ113" s="23" t="s">
        <v>47</v>
      </c>
      <c r="BR113" s="18" t="n">
        <v>350</v>
      </c>
      <c r="BS113" s="23" t="s">
        <v>47</v>
      </c>
      <c r="BT113" s="0" t="n">
        <f aca="false">F113</f>
        <v>1</v>
      </c>
      <c r="BU113" s="23" t="str">
        <f aca="false">", null, null,"</f>
        <v>, null, null,</v>
      </c>
      <c r="BV113" s="23" t="str">
        <f aca="false">C113&amp;");"</f>
        <v>7);</v>
      </c>
      <c r="BX113" s="0" t="n">
        <f aca="false">BX112+1</f>
        <v>113</v>
      </c>
      <c r="BY113" s="23" t="str">
        <f aca="false">"insert into App_Pessoa_pessoa (id, nome, cd_sit, dt_cad) values ("&amp;BX113&amp;", '"&amp;A113&amp;"', 1, '2018-11-10');"</f>
        <v>insert into App_Pessoa_pessoa (id, nome, cd_sit, dt_cad) values (113, 'Fernanda Floricultura', 1, '2018-11-10');</v>
      </c>
      <c r="CB113" s="0" t="n">
        <f aca="false">CB112+1</f>
        <v>111</v>
      </c>
      <c r="CC113" s="23" t="str">
        <f aca="false">"insert into App_Pessoa_pessoa_pessoa_tipo (id, fk_pessoa_id_id, fk_pessoa_tipo_id_id) values ("&amp;CB113&amp;", "&amp;BX113&amp;", 1);"</f>
        <v>insert into App_Pessoa_pessoa_pessoa_tipo (id, fk_pessoa_id_id, fk_pessoa_tipo_id_id) values (111, 113, 1);</v>
      </c>
      <c r="CF113" s="0" t="n">
        <f aca="false">CF112+1</f>
        <v>111</v>
      </c>
      <c r="CG113" s="23" t="str">
        <f aca="false">"insert into Evento_Pessoa (id, fk_evento_id_id, fk_pessoa_pessoa_tipo_id_id) values ("&amp;CF113&amp;", "&amp;CF113&amp;", "&amp;CF113&amp;");"</f>
        <v>insert into Evento_Pessoa (id, fk_evento_id_id, fk_pessoa_pessoa_tipo_id_id) values (111, 111, 111);</v>
      </c>
    </row>
    <row r="114" customFormat="false" ht="13.8" hidden="false" customHeight="false" outlineLevel="0" collapsed="false">
      <c r="A114" s="14" t="s">
        <v>168</v>
      </c>
      <c r="B114" s="15" t="s">
        <v>109</v>
      </c>
      <c r="C114" s="16" t="n">
        <v>5</v>
      </c>
      <c r="D114" s="17" t="n">
        <v>43198</v>
      </c>
      <c r="E114" s="18" t="n">
        <v>250</v>
      </c>
      <c r="F114" s="4" t="n">
        <v>1</v>
      </c>
      <c r="G114" s="20" t="s">
        <v>45</v>
      </c>
      <c r="M114" s="15"/>
      <c r="N114" s="15"/>
      <c r="O114" s="15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15"/>
      <c r="AC114" s="15"/>
      <c r="AD114" s="15"/>
      <c r="AE114" s="21" t="n">
        <v>250</v>
      </c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BA114" s="0" t="n">
        <f aca="false">BA113+1</f>
        <v>112</v>
      </c>
      <c r="BB114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14" s="0" t="n">
        <f aca="false">BA114</f>
        <v>112</v>
      </c>
      <c r="BD114" s="23" t="s">
        <v>47</v>
      </c>
      <c r="BE114" s="23" t="s">
        <v>48</v>
      </c>
      <c r="BF114" s="17" t="n">
        <v>43198</v>
      </c>
      <c r="BG114" s="24" t="str">
        <f aca="false">" - "&amp;A114&amp;" - "&amp;B114</f>
        <v>- Yasmin e Manuella - Batizado</v>
      </c>
      <c r="BH114" s="23" t="s">
        <v>48</v>
      </c>
      <c r="BI114" s="23" t="s">
        <v>47</v>
      </c>
      <c r="BJ114" s="23" t="s">
        <v>48</v>
      </c>
      <c r="BK114" s="17" t="n">
        <v>43198</v>
      </c>
      <c r="BL114" s="23" t="s">
        <v>48</v>
      </c>
      <c r="BM114" s="23" t="s">
        <v>47</v>
      </c>
      <c r="BN114" s="23" t="s">
        <v>48</v>
      </c>
      <c r="BO114" s="17" t="n">
        <v>43198</v>
      </c>
      <c r="BP114" s="23" t="s">
        <v>48</v>
      </c>
      <c r="BQ114" s="23" t="s">
        <v>47</v>
      </c>
      <c r="BR114" s="18" t="n">
        <v>250</v>
      </c>
      <c r="BS114" s="23" t="s">
        <v>47</v>
      </c>
      <c r="BT114" s="0" t="n">
        <f aca="false">F114</f>
        <v>1</v>
      </c>
      <c r="BU114" s="23" t="str">
        <f aca="false">", null, null,"</f>
        <v>, null, null,</v>
      </c>
      <c r="BV114" s="23" t="str">
        <f aca="false">C114&amp;");"</f>
        <v>5);</v>
      </c>
      <c r="BX114" s="0" t="n">
        <f aca="false">BX113+1</f>
        <v>114</v>
      </c>
      <c r="BY114" s="23" t="str">
        <f aca="false">"insert into App_Pessoa_pessoa (id, nome, cd_sit, dt_cad) values ("&amp;BX114&amp;", '"&amp;A114&amp;"', 1, '2018-11-10');"</f>
        <v>insert into App_Pessoa_pessoa (id, nome, cd_sit, dt_cad) values (114, 'Yasmin e Manuella', 1, '2018-11-10');</v>
      </c>
      <c r="CB114" s="0" t="n">
        <f aca="false">CB113+1</f>
        <v>112</v>
      </c>
      <c r="CC114" s="23" t="str">
        <f aca="false">"insert into App_Pessoa_pessoa_pessoa_tipo (id, fk_pessoa_id_id, fk_pessoa_tipo_id_id) values ("&amp;CB114&amp;", "&amp;BX114&amp;", 1);"</f>
        <v>insert into App_Pessoa_pessoa_pessoa_tipo (id, fk_pessoa_id_id, fk_pessoa_tipo_id_id) values (112, 114, 1);</v>
      </c>
      <c r="CF114" s="0" t="n">
        <f aca="false">CF113+1</f>
        <v>112</v>
      </c>
      <c r="CG114" s="23" t="str">
        <f aca="false">"insert into Evento_Pessoa (id, fk_evento_id_id, fk_pessoa_pessoa_tipo_id_id) values ("&amp;CF114&amp;", "&amp;CF114&amp;", "&amp;CF114&amp;");"</f>
        <v>insert into Evento_Pessoa (id, fk_evento_id_id, fk_pessoa_pessoa_tipo_id_id) values (112, 112, 112);</v>
      </c>
    </row>
    <row r="115" customFormat="false" ht="13.8" hidden="false" customHeight="false" outlineLevel="0" collapsed="false">
      <c r="A115" s="14" t="s">
        <v>86</v>
      </c>
      <c r="B115" s="15" t="s">
        <v>69</v>
      </c>
      <c r="C115" s="16" t="n">
        <v>3</v>
      </c>
      <c r="D115" s="17" t="n">
        <v>43203</v>
      </c>
      <c r="E115" s="18" t="n">
        <v>620</v>
      </c>
      <c r="F115" s="4" t="n">
        <v>1</v>
      </c>
      <c r="G115" s="20" t="s">
        <v>45</v>
      </c>
      <c r="M115" s="15"/>
      <c r="N115" s="15"/>
      <c r="O115" s="15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15"/>
      <c r="AC115" s="15"/>
      <c r="AD115" s="15"/>
      <c r="AE115" s="21" t="n">
        <v>620</v>
      </c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BA115" s="0" t="n">
        <f aca="false">BA114+1</f>
        <v>113</v>
      </c>
      <c r="BB115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15" s="0" t="n">
        <f aca="false">BA115</f>
        <v>113</v>
      </c>
      <c r="BD115" s="23" t="s">
        <v>47</v>
      </c>
      <c r="BE115" s="23" t="s">
        <v>48</v>
      </c>
      <c r="BF115" s="17" t="n">
        <v>43203</v>
      </c>
      <c r="BG115" s="24" t="str">
        <f aca="false">" - "&amp;A115&amp;" - "&amp;B115</f>
        <v>- Laura - 15 anos</v>
      </c>
      <c r="BH115" s="23" t="s">
        <v>48</v>
      </c>
      <c r="BI115" s="23" t="s">
        <v>47</v>
      </c>
      <c r="BJ115" s="23" t="s">
        <v>48</v>
      </c>
      <c r="BK115" s="17" t="n">
        <v>43203</v>
      </c>
      <c r="BL115" s="23" t="s">
        <v>48</v>
      </c>
      <c r="BM115" s="23" t="s">
        <v>47</v>
      </c>
      <c r="BN115" s="23" t="s">
        <v>48</v>
      </c>
      <c r="BO115" s="17" t="n">
        <v>43203</v>
      </c>
      <c r="BP115" s="23" t="s">
        <v>48</v>
      </c>
      <c r="BQ115" s="23" t="s">
        <v>47</v>
      </c>
      <c r="BR115" s="18" t="n">
        <v>620</v>
      </c>
      <c r="BS115" s="23" t="s">
        <v>47</v>
      </c>
      <c r="BT115" s="0" t="n">
        <f aca="false">F115</f>
        <v>1</v>
      </c>
      <c r="BU115" s="23" t="str">
        <f aca="false">", null, null,"</f>
        <v>, null, null,</v>
      </c>
      <c r="BV115" s="23" t="str">
        <f aca="false">C115&amp;");"</f>
        <v>3);</v>
      </c>
      <c r="BX115" s="0" t="n">
        <f aca="false">BX114+1</f>
        <v>115</v>
      </c>
      <c r="BY115" s="23" t="str">
        <f aca="false">"insert into App_Pessoa_pessoa (id, nome, cd_sit, dt_cad) values ("&amp;BX115&amp;", '"&amp;A115&amp;"', 1, '2018-11-10');"</f>
        <v>insert into App_Pessoa_pessoa (id, nome, cd_sit, dt_cad) values (115, 'Laura', 1, '2018-11-10');</v>
      </c>
      <c r="CB115" s="0" t="n">
        <f aca="false">CB114+1</f>
        <v>113</v>
      </c>
      <c r="CC115" s="23" t="str">
        <f aca="false">"insert into App_Pessoa_pessoa_pessoa_tipo (id, fk_pessoa_id_id, fk_pessoa_tipo_id_id) values ("&amp;CB115&amp;", "&amp;BX115&amp;", 1);"</f>
        <v>insert into App_Pessoa_pessoa_pessoa_tipo (id, fk_pessoa_id_id, fk_pessoa_tipo_id_id) values (113, 115, 1);</v>
      </c>
      <c r="CF115" s="0" t="n">
        <f aca="false">CF114+1</f>
        <v>113</v>
      </c>
      <c r="CG115" s="23" t="str">
        <f aca="false">"insert into Evento_Pessoa (id, fk_evento_id_id, fk_pessoa_pessoa_tipo_id_id) values ("&amp;CF115&amp;", "&amp;CF115&amp;", "&amp;CF115&amp;");"</f>
        <v>insert into Evento_Pessoa (id, fk_evento_id_id, fk_pessoa_pessoa_tipo_id_id) values (113, 113, 113);</v>
      </c>
    </row>
    <row r="116" customFormat="false" ht="13.8" hidden="false" customHeight="false" outlineLevel="0" collapsed="false">
      <c r="A116" s="14" t="s">
        <v>169</v>
      </c>
      <c r="B116" s="15" t="s">
        <v>77</v>
      </c>
      <c r="C116" s="16" t="n">
        <v>10</v>
      </c>
      <c r="D116" s="17" t="n">
        <v>43219</v>
      </c>
      <c r="E116" s="18" t="n">
        <v>750</v>
      </c>
      <c r="F116" s="4" t="n">
        <v>1</v>
      </c>
      <c r="G116" s="20" t="s">
        <v>45</v>
      </c>
      <c r="M116" s="15"/>
      <c r="N116" s="15"/>
      <c r="O116" s="15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15"/>
      <c r="AC116" s="15"/>
      <c r="AD116" s="15"/>
      <c r="AE116" s="15"/>
      <c r="AF116" s="21" t="n">
        <v>250</v>
      </c>
      <c r="AG116" s="15"/>
      <c r="AH116" s="21" t="n">
        <v>250</v>
      </c>
      <c r="AI116" s="15"/>
      <c r="AJ116" s="21" t="n">
        <v>250</v>
      </c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BA116" s="0" t="n">
        <f aca="false">BA115+1</f>
        <v>114</v>
      </c>
      <c r="BB116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16" s="0" t="n">
        <f aca="false">BA116</f>
        <v>114</v>
      </c>
      <c r="BD116" s="23" t="s">
        <v>47</v>
      </c>
      <c r="BE116" s="23" t="s">
        <v>48</v>
      </c>
      <c r="BF116" s="17" t="n">
        <v>43219</v>
      </c>
      <c r="BG116" s="24" t="str">
        <f aca="false">" - "&amp;A116&amp;" - "&amp;B116</f>
        <v>- Clarice - Gestante</v>
      </c>
      <c r="BH116" s="23" t="s">
        <v>48</v>
      </c>
      <c r="BI116" s="23" t="s">
        <v>47</v>
      </c>
      <c r="BJ116" s="23" t="s">
        <v>48</v>
      </c>
      <c r="BK116" s="17" t="n">
        <v>43219</v>
      </c>
      <c r="BL116" s="23" t="s">
        <v>48</v>
      </c>
      <c r="BM116" s="23" t="s">
        <v>47</v>
      </c>
      <c r="BN116" s="23" t="s">
        <v>48</v>
      </c>
      <c r="BO116" s="17" t="n">
        <v>43219</v>
      </c>
      <c r="BP116" s="23" t="s">
        <v>48</v>
      </c>
      <c r="BQ116" s="23" t="s">
        <v>47</v>
      </c>
      <c r="BR116" s="18" t="n">
        <v>750</v>
      </c>
      <c r="BS116" s="23" t="s">
        <v>47</v>
      </c>
      <c r="BT116" s="0" t="n">
        <f aca="false">F116</f>
        <v>1</v>
      </c>
      <c r="BU116" s="23" t="str">
        <f aca="false">", null, null,"</f>
        <v>, null, null,</v>
      </c>
      <c r="BV116" s="23" t="str">
        <f aca="false">C116&amp;");"</f>
        <v>10);</v>
      </c>
      <c r="BX116" s="0" t="n">
        <f aca="false">BX115+1</f>
        <v>116</v>
      </c>
      <c r="BY116" s="23" t="str">
        <f aca="false">"insert into App_Pessoa_pessoa (id, nome, cd_sit, dt_cad) values ("&amp;BX116&amp;", '"&amp;A116&amp;"', 1, '2018-11-10');"</f>
        <v>insert into App_Pessoa_pessoa (id, nome, cd_sit, dt_cad) values (116, 'Clarice', 1, '2018-11-10');</v>
      </c>
      <c r="CB116" s="0" t="n">
        <f aca="false">CB115+1</f>
        <v>114</v>
      </c>
      <c r="CC116" s="23" t="str">
        <f aca="false">"insert into App_Pessoa_pessoa_pessoa_tipo (id, fk_pessoa_id_id, fk_pessoa_tipo_id_id) values ("&amp;CB116&amp;", "&amp;BX116&amp;", 1);"</f>
        <v>insert into App_Pessoa_pessoa_pessoa_tipo (id, fk_pessoa_id_id, fk_pessoa_tipo_id_id) values (114, 116, 1);</v>
      </c>
      <c r="CF116" s="0" t="n">
        <f aca="false">CF115+1</f>
        <v>114</v>
      </c>
      <c r="CG116" s="23" t="str">
        <f aca="false">"insert into Evento_Pessoa (id, fk_evento_id_id, fk_pessoa_pessoa_tipo_id_id) values ("&amp;CF116&amp;", "&amp;CF116&amp;", "&amp;CF116&amp;");"</f>
        <v>insert into Evento_Pessoa (id, fk_evento_id_id, fk_pessoa_pessoa_tipo_id_id) values (114, 114, 114);</v>
      </c>
    </row>
    <row r="117" customFormat="false" ht="13.8" hidden="false" customHeight="false" outlineLevel="0" collapsed="false">
      <c r="A117" s="14" t="s">
        <v>170</v>
      </c>
      <c r="B117" s="15" t="s">
        <v>77</v>
      </c>
      <c r="C117" s="16" t="n">
        <v>10</v>
      </c>
      <c r="D117" s="17" t="n">
        <v>43225</v>
      </c>
      <c r="E117" s="18" t="n">
        <v>350</v>
      </c>
      <c r="F117" s="4" t="n">
        <v>1</v>
      </c>
      <c r="G117" s="20" t="s">
        <v>45</v>
      </c>
      <c r="M117" s="15"/>
      <c r="N117" s="15"/>
      <c r="O117" s="15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15"/>
      <c r="AC117" s="15"/>
      <c r="AD117" s="15"/>
      <c r="AE117" s="15"/>
      <c r="AF117" s="21" t="n">
        <v>350</v>
      </c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BA117" s="0" t="n">
        <f aca="false">BA116+1</f>
        <v>115</v>
      </c>
      <c r="BB117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17" s="0" t="n">
        <f aca="false">BA117</f>
        <v>115</v>
      </c>
      <c r="BD117" s="23" t="s">
        <v>47</v>
      </c>
      <c r="BE117" s="23" t="s">
        <v>48</v>
      </c>
      <c r="BF117" s="17" t="n">
        <v>43225</v>
      </c>
      <c r="BG117" s="24" t="str">
        <f aca="false">" - "&amp;A117&amp;" - "&amp;B117</f>
        <v>- Juliana - Gestante</v>
      </c>
      <c r="BH117" s="23" t="s">
        <v>48</v>
      </c>
      <c r="BI117" s="23" t="s">
        <v>47</v>
      </c>
      <c r="BJ117" s="23" t="s">
        <v>48</v>
      </c>
      <c r="BK117" s="17" t="n">
        <v>43225</v>
      </c>
      <c r="BL117" s="23" t="s">
        <v>48</v>
      </c>
      <c r="BM117" s="23" t="s">
        <v>47</v>
      </c>
      <c r="BN117" s="23" t="s">
        <v>48</v>
      </c>
      <c r="BO117" s="17" t="n">
        <v>43225</v>
      </c>
      <c r="BP117" s="23" t="s">
        <v>48</v>
      </c>
      <c r="BQ117" s="23" t="s">
        <v>47</v>
      </c>
      <c r="BR117" s="18" t="n">
        <v>350</v>
      </c>
      <c r="BS117" s="23" t="s">
        <v>47</v>
      </c>
      <c r="BT117" s="0" t="n">
        <f aca="false">F117</f>
        <v>1</v>
      </c>
      <c r="BU117" s="23" t="str">
        <f aca="false">", null, null,"</f>
        <v>, null, null,</v>
      </c>
      <c r="BV117" s="23" t="str">
        <f aca="false">C117&amp;");"</f>
        <v>10);</v>
      </c>
      <c r="BX117" s="0" t="n">
        <f aca="false">BX116+1</f>
        <v>117</v>
      </c>
      <c r="BY117" s="23" t="str">
        <f aca="false">"insert into App_Pessoa_pessoa (id, nome, cd_sit, dt_cad) values ("&amp;BX117&amp;", '"&amp;A117&amp;"', 1, '2018-11-10');"</f>
        <v>insert into App_Pessoa_pessoa (id, nome, cd_sit, dt_cad) values (117, 'Juliana', 1, '2018-11-10');</v>
      </c>
      <c r="CB117" s="0" t="n">
        <f aca="false">CB116+1</f>
        <v>115</v>
      </c>
      <c r="CC117" s="23" t="str">
        <f aca="false">"insert into App_Pessoa_pessoa_pessoa_tipo (id, fk_pessoa_id_id, fk_pessoa_tipo_id_id) values ("&amp;CB117&amp;", "&amp;BX117&amp;", 1);"</f>
        <v>insert into App_Pessoa_pessoa_pessoa_tipo (id, fk_pessoa_id_id, fk_pessoa_tipo_id_id) values (115, 117, 1);</v>
      </c>
      <c r="CF117" s="0" t="n">
        <f aca="false">CF116+1</f>
        <v>115</v>
      </c>
      <c r="CG117" s="23" t="str">
        <f aca="false">"insert into Evento_Pessoa (id, fk_evento_id_id, fk_pessoa_pessoa_tipo_id_id) values ("&amp;CF117&amp;", "&amp;CF117&amp;", "&amp;CF117&amp;");"</f>
        <v>insert into Evento_Pessoa (id, fk_evento_id_id, fk_pessoa_pessoa_tipo_id_id) values (115, 115, 115);</v>
      </c>
    </row>
    <row r="118" customFormat="false" ht="13.8" hidden="false" customHeight="false" outlineLevel="0" collapsed="false">
      <c r="A118" s="14" t="s">
        <v>168</v>
      </c>
      <c r="B118" s="15" t="s">
        <v>154</v>
      </c>
      <c r="C118" s="16" t="n">
        <v>8</v>
      </c>
      <c r="D118" s="17" t="n">
        <v>43231</v>
      </c>
      <c r="E118" s="18" t="n">
        <v>0</v>
      </c>
      <c r="F118" s="4" t="n">
        <v>1</v>
      </c>
      <c r="G118" s="20" t="s">
        <v>45</v>
      </c>
      <c r="M118" s="15"/>
      <c r="N118" s="15"/>
      <c r="O118" s="15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BA118" s="0" t="n">
        <f aca="false">BA117+1</f>
        <v>116</v>
      </c>
      <c r="BB118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18" s="0" t="n">
        <f aca="false">BA118</f>
        <v>116</v>
      </c>
      <c r="BD118" s="23" t="s">
        <v>47</v>
      </c>
      <c r="BE118" s="23" t="s">
        <v>48</v>
      </c>
      <c r="BF118" s="17" t="n">
        <v>43231</v>
      </c>
      <c r="BG118" s="24" t="str">
        <f aca="false">" - "&amp;A118&amp;" - "&amp;B118</f>
        <v>- Yasmin e Manuella - Niver Infantil</v>
      </c>
      <c r="BH118" s="23" t="s">
        <v>48</v>
      </c>
      <c r="BI118" s="23" t="s">
        <v>47</v>
      </c>
      <c r="BJ118" s="23" t="s">
        <v>48</v>
      </c>
      <c r="BK118" s="17" t="n">
        <v>43231</v>
      </c>
      <c r="BL118" s="23" t="s">
        <v>48</v>
      </c>
      <c r="BM118" s="23" t="s">
        <v>47</v>
      </c>
      <c r="BN118" s="23" t="s">
        <v>48</v>
      </c>
      <c r="BO118" s="17" t="n">
        <v>43231</v>
      </c>
      <c r="BP118" s="23" t="s">
        <v>48</v>
      </c>
      <c r="BQ118" s="23" t="s">
        <v>47</v>
      </c>
      <c r="BR118" s="18" t="n">
        <v>0</v>
      </c>
      <c r="BS118" s="23" t="s">
        <v>47</v>
      </c>
      <c r="BT118" s="0" t="n">
        <f aca="false">F118</f>
        <v>1</v>
      </c>
      <c r="BU118" s="23" t="str">
        <f aca="false">", null, null,"</f>
        <v>, null, null,</v>
      </c>
      <c r="BV118" s="23" t="str">
        <f aca="false">C118&amp;");"</f>
        <v>8);</v>
      </c>
      <c r="BX118" s="0" t="n">
        <f aca="false">BX117+1</f>
        <v>118</v>
      </c>
      <c r="BY118" s="23" t="str">
        <f aca="false">"insert into App_Pessoa_pessoa (id, nome, cd_sit, dt_cad) values ("&amp;BX118&amp;", '"&amp;A118&amp;"', 1, '2018-11-10');"</f>
        <v>insert into App_Pessoa_pessoa (id, nome, cd_sit, dt_cad) values (118, 'Yasmin e Manuella', 1, '2018-11-10');</v>
      </c>
      <c r="CB118" s="0" t="n">
        <f aca="false">CB117+1</f>
        <v>116</v>
      </c>
      <c r="CC118" s="23" t="str">
        <f aca="false">"insert into App_Pessoa_pessoa_pessoa_tipo (id, fk_pessoa_id_id, fk_pessoa_tipo_id_id) values ("&amp;CB118&amp;", "&amp;BX118&amp;", 1);"</f>
        <v>insert into App_Pessoa_pessoa_pessoa_tipo (id, fk_pessoa_id_id, fk_pessoa_tipo_id_id) values (116, 118, 1);</v>
      </c>
      <c r="CF118" s="0" t="n">
        <f aca="false">CF117+1</f>
        <v>116</v>
      </c>
      <c r="CG118" s="23" t="str">
        <f aca="false">"insert into Evento_Pessoa (id, fk_evento_id_id, fk_pessoa_pessoa_tipo_id_id) values ("&amp;CF118&amp;", "&amp;CF118&amp;", "&amp;CF118&amp;");"</f>
        <v>insert into Evento_Pessoa (id, fk_evento_id_id, fk_pessoa_pessoa_tipo_id_id) values (116, 116, 116);</v>
      </c>
    </row>
    <row r="119" customFormat="false" ht="13.8" hidden="false" customHeight="false" outlineLevel="0" collapsed="false">
      <c r="A119" s="14" t="s">
        <v>171</v>
      </c>
      <c r="B119" s="15" t="s">
        <v>63</v>
      </c>
      <c r="C119" s="16" t="n">
        <v>14</v>
      </c>
      <c r="D119" s="17" t="n">
        <v>43238</v>
      </c>
      <c r="E119" s="18" t="n">
        <v>2760</v>
      </c>
      <c r="F119" s="4" t="n">
        <v>6</v>
      </c>
      <c r="G119" s="25" t="s">
        <v>51</v>
      </c>
      <c r="M119" s="15"/>
      <c r="N119" s="15"/>
      <c r="O119" s="15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15"/>
      <c r="AC119" s="15"/>
      <c r="AD119" s="15"/>
      <c r="AE119" s="21" t="n">
        <v>460</v>
      </c>
      <c r="AF119" s="15"/>
      <c r="AG119" s="21" t="n">
        <v>460</v>
      </c>
      <c r="AH119" s="21" t="n">
        <v>460</v>
      </c>
      <c r="AI119" s="15"/>
      <c r="AJ119" s="21" t="n">
        <v>460</v>
      </c>
      <c r="AK119" s="36" t="n">
        <v>460</v>
      </c>
      <c r="AL119" s="36" t="n">
        <v>460</v>
      </c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BA119" s="0" t="n">
        <f aca="false">BA118+1</f>
        <v>117</v>
      </c>
      <c r="BB119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19" s="0" t="n">
        <f aca="false">BA119</f>
        <v>117</v>
      </c>
      <c r="BD119" s="23" t="s">
        <v>47</v>
      </c>
      <c r="BE119" s="23" t="s">
        <v>48</v>
      </c>
      <c r="BF119" s="17" t="n">
        <v>43238</v>
      </c>
      <c r="BG119" s="24" t="str">
        <f aca="false">" - "&amp;A119&amp;" - "&amp;B119</f>
        <v>- Aurora - Patty - Parto</v>
      </c>
      <c r="BH119" s="23" t="s">
        <v>48</v>
      </c>
      <c r="BI119" s="23" t="s">
        <v>47</v>
      </c>
      <c r="BJ119" s="23" t="s">
        <v>48</v>
      </c>
      <c r="BK119" s="17" t="n">
        <v>43238</v>
      </c>
      <c r="BL119" s="23" t="s">
        <v>48</v>
      </c>
      <c r="BM119" s="23" t="s">
        <v>47</v>
      </c>
      <c r="BN119" s="23" t="s">
        <v>48</v>
      </c>
      <c r="BO119" s="17" t="n">
        <v>43238</v>
      </c>
      <c r="BP119" s="23" t="s">
        <v>48</v>
      </c>
      <c r="BQ119" s="23" t="s">
        <v>47</v>
      </c>
      <c r="BR119" s="18" t="n">
        <v>2760</v>
      </c>
      <c r="BS119" s="23" t="s">
        <v>47</v>
      </c>
      <c r="BT119" s="0" t="n">
        <f aca="false">F119</f>
        <v>6</v>
      </c>
      <c r="BU119" s="23" t="str">
        <f aca="false">", null, null,"</f>
        <v>, null, null,</v>
      </c>
      <c r="BV119" s="23" t="str">
        <f aca="false">C119&amp;");"</f>
        <v>14);</v>
      </c>
      <c r="BX119" s="0" t="n">
        <f aca="false">BX118+1</f>
        <v>119</v>
      </c>
      <c r="BY119" s="23" t="str">
        <f aca="false">"insert into App_Pessoa_pessoa (id, nome, cd_sit, dt_cad) values ("&amp;BX119&amp;", '"&amp;A119&amp;"', 1, '2018-11-10');"</f>
        <v>insert into App_Pessoa_pessoa (id, nome, cd_sit, dt_cad) values (119, 'Aurora - Patty', 1, '2018-11-10');</v>
      </c>
      <c r="CB119" s="0" t="n">
        <f aca="false">CB118+1</f>
        <v>117</v>
      </c>
      <c r="CC119" s="23" t="str">
        <f aca="false">"insert into App_Pessoa_pessoa_pessoa_tipo (id, fk_pessoa_id_id, fk_pessoa_tipo_id_id) values ("&amp;CB119&amp;", "&amp;BX119&amp;", 1);"</f>
        <v>insert into App_Pessoa_pessoa_pessoa_tipo (id, fk_pessoa_id_id, fk_pessoa_tipo_id_id) values (117, 119, 1);</v>
      </c>
      <c r="CF119" s="0" t="n">
        <f aca="false">CF118+1</f>
        <v>117</v>
      </c>
      <c r="CG119" s="23" t="str">
        <f aca="false">"insert into Evento_Pessoa (id, fk_evento_id_id, fk_pessoa_pessoa_tipo_id_id) values ("&amp;CF119&amp;", "&amp;CF119&amp;", "&amp;CF119&amp;");"</f>
        <v>insert into Evento_Pessoa (id, fk_evento_id_id, fk_pessoa_pessoa_tipo_id_id) values (117, 117, 117);</v>
      </c>
    </row>
    <row r="120" customFormat="false" ht="13.8" hidden="false" customHeight="false" outlineLevel="0" collapsed="false">
      <c r="A120" s="14" t="s">
        <v>172</v>
      </c>
      <c r="B120" s="15" t="s">
        <v>154</v>
      </c>
      <c r="C120" s="16" t="n">
        <v>8</v>
      </c>
      <c r="D120" s="17" t="n">
        <v>43239</v>
      </c>
      <c r="E120" s="18" t="n">
        <v>620</v>
      </c>
      <c r="F120" s="4" t="n">
        <v>1</v>
      </c>
      <c r="G120" s="20" t="s">
        <v>45</v>
      </c>
      <c r="AF120" s="21" t="n">
        <v>620</v>
      </c>
      <c r="BA120" s="0" t="n">
        <f aca="false">BA119+1</f>
        <v>118</v>
      </c>
      <c r="BB120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20" s="0" t="n">
        <f aca="false">BA120</f>
        <v>118</v>
      </c>
      <c r="BD120" s="23" t="s">
        <v>47</v>
      </c>
      <c r="BE120" s="23" t="s">
        <v>48</v>
      </c>
      <c r="BF120" s="17" t="n">
        <v>43239</v>
      </c>
      <c r="BG120" s="24" t="str">
        <f aca="false">" - "&amp;A120&amp;" - "&amp;B120</f>
        <v>- Helena - Ligabo - Niver Infantil</v>
      </c>
      <c r="BH120" s="23" t="s">
        <v>48</v>
      </c>
      <c r="BI120" s="23" t="s">
        <v>47</v>
      </c>
      <c r="BJ120" s="23" t="s">
        <v>48</v>
      </c>
      <c r="BK120" s="17" t="n">
        <v>43239</v>
      </c>
      <c r="BL120" s="23" t="s">
        <v>48</v>
      </c>
      <c r="BM120" s="23" t="s">
        <v>47</v>
      </c>
      <c r="BN120" s="23" t="s">
        <v>48</v>
      </c>
      <c r="BO120" s="17" t="n">
        <v>43239</v>
      </c>
      <c r="BP120" s="23" t="s">
        <v>48</v>
      </c>
      <c r="BQ120" s="23" t="s">
        <v>47</v>
      </c>
      <c r="BR120" s="18" t="n">
        <v>620</v>
      </c>
      <c r="BS120" s="23" t="s">
        <v>47</v>
      </c>
      <c r="BT120" s="0" t="n">
        <f aca="false">F120</f>
        <v>1</v>
      </c>
      <c r="BU120" s="23" t="str">
        <f aca="false">", null, null,"</f>
        <v>, null, null,</v>
      </c>
      <c r="BV120" s="23" t="str">
        <f aca="false">C120&amp;");"</f>
        <v>8);</v>
      </c>
      <c r="BX120" s="0" t="n">
        <f aca="false">BX119+1</f>
        <v>120</v>
      </c>
      <c r="BY120" s="23" t="str">
        <f aca="false">"insert into App_Pessoa_pessoa (id, nome, cd_sit, dt_cad) values ("&amp;BX120&amp;", '"&amp;A120&amp;"', 1, '2018-11-10');"</f>
        <v>insert into App_Pessoa_pessoa (id, nome, cd_sit, dt_cad) values (120, 'Helena - Ligabo', 1, '2018-11-10');</v>
      </c>
      <c r="CB120" s="0" t="n">
        <f aca="false">CB119+1</f>
        <v>118</v>
      </c>
      <c r="CC120" s="23" t="str">
        <f aca="false">"insert into App_Pessoa_pessoa_pessoa_tipo (id, fk_pessoa_id_id, fk_pessoa_tipo_id_id) values ("&amp;CB120&amp;", "&amp;BX120&amp;", 1);"</f>
        <v>insert into App_Pessoa_pessoa_pessoa_tipo (id, fk_pessoa_id_id, fk_pessoa_tipo_id_id) values (118, 120, 1);</v>
      </c>
      <c r="CF120" s="0" t="n">
        <f aca="false">CF119+1</f>
        <v>118</v>
      </c>
      <c r="CG120" s="23" t="str">
        <f aca="false">"insert into Evento_Pessoa (id, fk_evento_id_id, fk_pessoa_pessoa_tipo_id_id) values ("&amp;CF120&amp;", "&amp;CF120&amp;", "&amp;CF120&amp;");"</f>
        <v>insert into Evento_Pessoa (id, fk_evento_id_id, fk_pessoa_pessoa_tipo_id_id) values (118, 118, 118);</v>
      </c>
    </row>
    <row r="121" customFormat="false" ht="13.8" hidden="false" customHeight="false" outlineLevel="0" collapsed="false">
      <c r="A121" s="14" t="s">
        <v>103</v>
      </c>
      <c r="B121" s="15" t="s">
        <v>154</v>
      </c>
      <c r="C121" s="16" t="n">
        <v>8</v>
      </c>
      <c r="D121" s="17" t="n">
        <v>43246</v>
      </c>
      <c r="E121" s="18" t="n">
        <v>390</v>
      </c>
      <c r="F121" s="4" t="n">
        <v>2</v>
      </c>
      <c r="G121" s="25" t="s">
        <v>51</v>
      </c>
      <c r="M121" s="15"/>
      <c r="N121" s="15"/>
      <c r="O121" s="15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15"/>
      <c r="AC121" s="15"/>
      <c r="AD121" s="15"/>
      <c r="AE121" s="15"/>
      <c r="AF121" s="21" t="n">
        <v>240</v>
      </c>
      <c r="AG121" s="15"/>
      <c r="AH121" s="15"/>
      <c r="AI121" s="15"/>
      <c r="AK121" s="36" t="n">
        <v>150</v>
      </c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BA121" s="0" t="n">
        <f aca="false">BA120+1</f>
        <v>119</v>
      </c>
      <c r="BB121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21" s="0" t="n">
        <f aca="false">BA121</f>
        <v>119</v>
      </c>
      <c r="BD121" s="23" t="s">
        <v>47</v>
      </c>
      <c r="BE121" s="23" t="s">
        <v>48</v>
      </c>
      <c r="BF121" s="17" t="n">
        <v>43246</v>
      </c>
      <c r="BG121" s="24" t="str">
        <f aca="false">" - "&amp;A121&amp;" - "&amp;B121</f>
        <v>- Helena - Niver Infantil</v>
      </c>
      <c r="BH121" s="23" t="s">
        <v>48</v>
      </c>
      <c r="BI121" s="23" t="s">
        <v>47</v>
      </c>
      <c r="BJ121" s="23" t="s">
        <v>48</v>
      </c>
      <c r="BK121" s="17" t="n">
        <v>43246</v>
      </c>
      <c r="BL121" s="23" t="s">
        <v>48</v>
      </c>
      <c r="BM121" s="23" t="s">
        <v>47</v>
      </c>
      <c r="BN121" s="23" t="s">
        <v>48</v>
      </c>
      <c r="BO121" s="17" t="n">
        <v>43246</v>
      </c>
      <c r="BP121" s="23" t="s">
        <v>48</v>
      </c>
      <c r="BQ121" s="23" t="s">
        <v>47</v>
      </c>
      <c r="BR121" s="18" t="n">
        <v>390</v>
      </c>
      <c r="BS121" s="23" t="s">
        <v>47</v>
      </c>
      <c r="BT121" s="0" t="n">
        <f aca="false">F121</f>
        <v>2</v>
      </c>
      <c r="BU121" s="23" t="str">
        <f aca="false">", null, null,"</f>
        <v>, null, null,</v>
      </c>
      <c r="BV121" s="23" t="str">
        <f aca="false">C121&amp;");"</f>
        <v>8);</v>
      </c>
      <c r="BX121" s="0" t="n">
        <f aca="false">BX120+1</f>
        <v>121</v>
      </c>
      <c r="BY121" s="23" t="str">
        <f aca="false">"insert into App_Pessoa_pessoa (id, nome, cd_sit, dt_cad) values ("&amp;BX121&amp;", '"&amp;A121&amp;"', 1, '2018-11-10');"</f>
        <v>insert into App_Pessoa_pessoa (id, nome, cd_sit, dt_cad) values (121, 'Helena', 1, '2018-11-10');</v>
      </c>
      <c r="CB121" s="0" t="n">
        <f aca="false">CB120+1</f>
        <v>119</v>
      </c>
      <c r="CC121" s="23" t="str">
        <f aca="false">"insert into App_Pessoa_pessoa_pessoa_tipo (id, fk_pessoa_id_id, fk_pessoa_tipo_id_id) values ("&amp;CB121&amp;", "&amp;BX121&amp;", 1);"</f>
        <v>insert into App_Pessoa_pessoa_pessoa_tipo (id, fk_pessoa_id_id, fk_pessoa_tipo_id_id) values (119, 121, 1);</v>
      </c>
      <c r="CF121" s="0" t="n">
        <f aca="false">CF120+1</f>
        <v>119</v>
      </c>
      <c r="CG121" s="23" t="str">
        <f aca="false">"insert into Evento_Pessoa (id, fk_evento_id_id, fk_pessoa_pessoa_tipo_id_id) values ("&amp;CF121&amp;", "&amp;CF121&amp;", "&amp;CF121&amp;");"</f>
        <v>insert into Evento_Pessoa (id, fk_evento_id_id, fk_pessoa_pessoa_tipo_id_id) values (119, 119, 119);</v>
      </c>
    </row>
    <row r="122" customFormat="false" ht="13.8" hidden="false" customHeight="false" outlineLevel="0" collapsed="false">
      <c r="A122" s="14" t="s">
        <v>173</v>
      </c>
      <c r="B122" s="15" t="s">
        <v>69</v>
      </c>
      <c r="C122" s="16" t="n">
        <v>3</v>
      </c>
      <c r="D122" s="17" t="n">
        <v>43248</v>
      </c>
      <c r="E122" s="18" t="n">
        <v>300</v>
      </c>
      <c r="F122" s="4" t="n">
        <v>1</v>
      </c>
      <c r="G122" s="25" t="s">
        <v>51</v>
      </c>
      <c r="M122" s="15"/>
      <c r="N122" s="15"/>
      <c r="O122" s="15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15"/>
      <c r="AC122" s="15"/>
      <c r="AD122" s="15"/>
      <c r="AE122" s="15"/>
      <c r="AF122" s="15"/>
      <c r="AG122" s="15"/>
      <c r="AH122" s="15"/>
      <c r="AI122" s="15"/>
      <c r="AK122" s="36" t="n">
        <v>300</v>
      </c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BA122" s="0" t="n">
        <f aca="false">BA121+1</f>
        <v>120</v>
      </c>
      <c r="BB122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22" s="0" t="n">
        <f aca="false">BA122</f>
        <v>120</v>
      </c>
      <c r="BD122" s="23" t="s">
        <v>47</v>
      </c>
      <c r="BE122" s="23" t="s">
        <v>48</v>
      </c>
      <c r="BF122" s="17" t="n">
        <v>43248</v>
      </c>
      <c r="BG122" s="24" t="str">
        <f aca="false">" - "&amp;A122&amp;" - "&amp;B122</f>
        <v>- Manuelly - 15 anos</v>
      </c>
      <c r="BH122" s="23" t="s">
        <v>48</v>
      </c>
      <c r="BI122" s="23" t="s">
        <v>47</v>
      </c>
      <c r="BJ122" s="23" t="s">
        <v>48</v>
      </c>
      <c r="BK122" s="17" t="n">
        <v>43248</v>
      </c>
      <c r="BL122" s="23" t="s">
        <v>48</v>
      </c>
      <c r="BM122" s="23" t="s">
        <v>47</v>
      </c>
      <c r="BN122" s="23" t="s">
        <v>48</v>
      </c>
      <c r="BO122" s="17" t="n">
        <v>43248</v>
      </c>
      <c r="BP122" s="23" t="s">
        <v>48</v>
      </c>
      <c r="BQ122" s="23" t="s">
        <v>47</v>
      </c>
      <c r="BR122" s="18" t="n">
        <v>300</v>
      </c>
      <c r="BS122" s="23" t="s">
        <v>47</v>
      </c>
      <c r="BT122" s="0" t="n">
        <f aca="false">F122</f>
        <v>1</v>
      </c>
      <c r="BU122" s="23" t="str">
        <f aca="false">", null, null,"</f>
        <v>, null, null,</v>
      </c>
      <c r="BV122" s="23" t="str">
        <f aca="false">C122&amp;");"</f>
        <v>3);</v>
      </c>
      <c r="BX122" s="0" t="n">
        <f aca="false">BX121+1</f>
        <v>122</v>
      </c>
      <c r="BY122" s="23" t="str">
        <f aca="false">"insert into App_Pessoa_pessoa (id, nome, cd_sit, dt_cad) values ("&amp;BX122&amp;", '"&amp;A122&amp;"', 1, '2018-11-10');"</f>
        <v>insert into App_Pessoa_pessoa (id, nome, cd_sit, dt_cad) values (122, 'Manuelly', 1, '2018-11-10');</v>
      </c>
      <c r="CB122" s="0" t="n">
        <f aca="false">CB121+1</f>
        <v>120</v>
      </c>
      <c r="CC122" s="23" t="str">
        <f aca="false">"insert into App_Pessoa_pessoa_pessoa_tipo (id, fk_pessoa_id_id, fk_pessoa_tipo_id_id) values ("&amp;CB122&amp;", "&amp;BX122&amp;", 1);"</f>
        <v>insert into App_Pessoa_pessoa_pessoa_tipo (id, fk_pessoa_id_id, fk_pessoa_tipo_id_id) values (120, 122, 1);</v>
      </c>
      <c r="CF122" s="0" t="n">
        <f aca="false">CF121+1</f>
        <v>120</v>
      </c>
      <c r="CG122" s="23" t="str">
        <f aca="false">"insert into Evento_Pessoa (id, fk_evento_id_id, fk_pessoa_pessoa_tipo_id_id) values ("&amp;CF122&amp;", "&amp;CF122&amp;", "&amp;CF122&amp;");"</f>
        <v>insert into Evento_Pessoa (id, fk_evento_id_id, fk_pessoa_pessoa_tipo_id_id) values (120, 120, 120);</v>
      </c>
    </row>
    <row r="123" customFormat="false" ht="13.8" hidden="false" customHeight="false" outlineLevel="0" collapsed="false">
      <c r="A123" s="14" t="s">
        <v>119</v>
      </c>
      <c r="B123" s="15" t="s">
        <v>44</v>
      </c>
      <c r="C123" s="16" t="n">
        <v>2</v>
      </c>
      <c r="D123" s="17" t="n">
        <v>43253</v>
      </c>
      <c r="E123" s="18" t="n">
        <f aca="false">7*550</f>
        <v>3850</v>
      </c>
      <c r="F123" s="4" t="n">
        <v>7</v>
      </c>
      <c r="G123" s="20" t="s">
        <v>45</v>
      </c>
      <c r="M123" s="15"/>
      <c r="N123" s="15"/>
      <c r="O123" s="15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15"/>
      <c r="AC123" s="15"/>
      <c r="AD123" s="21" t="n">
        <v>550</v>
      </c>
      <c r="AE123" s="21" t="n">
        <v>550</v>
      </c>
      <c r="AF123" s="21" t="n">
        <v>550</v>
      </c>
      <c r="AG123" s="21" t="n">
        <v>550</v>
      </c>
      <c r="AH123" s="21" t="n">
        <v>550</v>
      </c>
      <c r="AI123" s="21" t="n">
        <v>550</v>
      </c>
      <c r="AJ123" s="21" t="n">
        <v>550</v>
      </c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BA123" s="0" t="n">
        <f aca="false">BA122+1</f>
        <v>121</v>
      </c>
      <c r="BB123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23" s="0" t="n">
        <f aca="false">BA123</f>
        <v>121</v>
      </c>
      <c r="BD123" s="23" t="s">
        <v>47</v>
      </c>
      <c r="BE123" s="23" t="s">
        <v>48</v>
      </c>
      <c r="BF123" s="17" t="n">
        <v>43253</v>
      </c>
      <c r="BG123" s="24" t="str">
        <f aca="false">" - "&amp;A123&amp;" - "&amp;B123</f>
        <v>- Aline - Casamento</v>
      </c>
      <c r="BH123" s="23" t="s">
        <v>48</v>
      </c>
      <c r="BI123" s="23" t="s">
        <v>47</v>
      </c>
      <c r="BJ123" s="23" t="s">
        <v>48</v>
      </c>
      <c r="BK123" s="17" t="n">
        <v>43253</v>
      </c>
      <c r="BL123" s="23" t="s">
        <v>48</v>
      </c>
      <c r="BM123" s="23" t="s">
        <v>47</v>
      </c>
      <c r="BN123" s="23" t="s">
        <v>48</v>
      </c>
      <c r="BO123" s="17" t="n">
        <v>43253</v>
      </c>
      <c r="BP123" s="23" t="s">
        <v>48</v>
      </c>
      <c r="BQ123" s="23" t="s">
        <v>47</v>
      </c>
      <c r="BR123" s="18" t="n">
        <f aca="false">7*550</f>
        <v>3850</v>
      </c>
      <c r="BS123" s="23" t="s">
        <v>47</v>
      </c>
      <c r="BT123" s="0" t="n">
        <f aca="false">F123</f>
        <v>7</v>
      </c>
      <c r="BU123" s="23" t="str">
        <f aca="false">", null, null,"</f>
        <v>, null, null,</v>
      </c>
      <c r="BV123" s="23" t="str">
        <f aca="false">C123&amp;");"</f>
        <v>2);</v>
      </c>
      <c r="BX123" s="0" t="n">
        <f aca="false">BX122+1</f>
        <v>123</v>
      </c>
      <c r="BY123" s="23" t="str">
        <f aca="false">"insert into App_Pessoa_pessoa (id, nome, cd_sit, dt_cad) values ("&amp;BX123&amp;", '"&amp;A123&amp;"', 1, '2018-11-10');"</f>
        <v>insert into App_Pessoa_pessoa (id, nome, cd_sit, dt_cad) values (123, 'Aline', 1, '2018-11-10');</v>
      </c>
      <c r="CB123" s="0" t="n">
        <f aca="false">CB122+1</f>
        <v>121</v>
      </c>
      <c r="CC123" s="23" t="str">
        <f aca="false">"insert into App_Pessoa_pessoa_pessoa_tipo (id, fk_pessoa_id_id, fk_pessoa_tipo_id_id) values ("&amp;CB123&amp;", "&amp;BX123&amp;", 1);"</f>
        <v>insert into App_Pessoa_pessoa_pessoa_tipo (id, fk_pessoa_id_id, fk_pessoa_tipo_id_id) values (121, 123, 1);</v>
      </c>
      <c r="CF123" s="0" t="n">
        <f aca="false">CF122+1</f>
        <v>121</v>
      </c>
      <c r="CG123" s="23" t="str">
        <f aca="false">"insert into Evento_Pessoa (id, fk_evento_id_id, fk_pessoa_pessoa_tipo_id_id) values ("&amp;CF123&amp;", "&amp;CF123&amp;", "&amp;CF123&amp;");"</f>
        <v>insert into Evento_Pessoa (id, fk_evento_id_id, fk_pessoa_pessoa_tipo_id_id) values (121, 121, 121);</v>
      </c>
    </row>
    <row r="124" customFormat="false" ht="13.8" hidden="false" customHeight="false" outlineLevel="0" collapsed="false">
      <c r="A124" s="14" t="s">
        <v>103</v>
      </c>
      <c r="B124" s="15" t="s">
        <v>90</v>
      </c>
      <c r="C124" s="16" t="n">
        <v>11</v>
      </c>
      <c r="D124" s="17" t="n">
        <v>43265</v>
      </c>
      <c r="E124" s="18" t="n">
        <v>400</v>
      </c>
      <c r="F124" s="4" t="n">
        <v>1</v>
      </c>
      <c r="G124" s="20" t="s">
        <v>45</v>
      </c>
      <c r="I124" s="0" t="s">
        <v>139</v>
      </c>
      <c r="J124" s="0" t="n">
        <v>-180</v>
      </c>
      <c r="M124" s="15"/>
      <c r="N124" s="15"/>
      <c r="O124" s="15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15"/>
      <c r="AC124" s="15"/>
      <c r="AD124" s="15"/>
      <c r="AE124" s="15"/>
      <c r="AF124" s="15"/>
      <c r="AG124" s="15"/>
      <c r="AH124" s="15"/>
      <c r="AI124" s="21" t="n">
        <v>400</v>
      </c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BA124" s="0" t="n">
        <f aca="false">BA123+1</f>
        <v>122</v>
      </c>
      <c r="BB124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24" s="0" t="n">
        <f aca="false">BA124</f>
        <v>122</v>
      </c>
      <c r="BD124" s="23" t="s">
        <v>47</v>
      </c>
      <c r="BE124" s="23" t="s">
        <v>48</v>
      </c>
      <c r="BF124" s="17" t="n">
        <v>43265</v>
      </c>
      <c r="BG124" s="24" t="str">
        <f aca="false">" - "&amp;A124&amp;" - "&amp;B124</f>
        <v>- Helena - Newborn</v>
      </c>
      <c r="BH124" s="23" t="s">
        <v>48</v>
      </c>
      <c r="BI124" s="23" t="s">
        <v>47</v>
      </c>
      <c r="BJ124" s="23" t="s">
        <v>48</v>
      </c>
      <c r="BK124" s="17" t="n">
        <v>43265</v>
      </c>
      <c r="BL124" s="23" t="s">
        <v>48</v>
      </c>
      <c r="BM124" s="23" t="s">
        <v>47</v>
      </c>
      <c r="BN124" s="23" t="s">
        <v>48</v>
      </c>
      <c r="BO124" s="17" t="n">
        <v>43265</v>
      </c>
      <c r="BP124" s="23" t="s">
        <v>48</v>
      </c>
      <c r="BQ124" s="23" t="s">
        <v>47</v>
      </c>
      <c r="BR124" s="18" t="n">
        <v>400</v>
      </c>
      <c r="BS124" s="23" t="s">
        <v>47</v>
      </c>
      <c r="BT124" s="0" t="n">
        <f aca="false">F124</f>
        <v>1</v>
      </c>
      <c r="BU124" s="23" t="str">
        <f aca="false">", null, null,"</f>
        <v>, null, null,</v>
      </c>
      <c r="BV124" s="23" t="str">
        <f aca="false">C124&amp;");"</f>
        <v>11);</v>
      </c>
      <c r="BX124" s="0" t="n">
        <f aca="false">BX123+1</f>
        <v>124</v>
      </c>
      <c r="BY124" s="23" t="str">
        <f aca="false">"insert into App_Pessoa_pessoa (id, nome, cd_sit, dt_cad) values ("&amp;BX124&amp;", '"&amp;A124&amp;"', 1, '2018-11-10');"</f>
        <v>insert into App_Pessoa_pessoa (id, nome, cd_sit, dt_cad) values (124, 'Helena', 1, '2018-11-10');</v>
      </c>
      <c r="CB124" s="0" t="n">
        <f aca="false">CB123+1</f>
        <v>122</v>
      </c>
      <c r="CC124" s="23" t="str">
        <f aca="false">"insert into App_Pessoa_pessoa_pessoa_tipo (id, fk_pessoa_id_id, fk_pessoa_tipo_id_id) values ("&amp;CB124&amp;", "&amp;BX124&amp;", 1);"</f>
        <v>insert into App_Pessoa_pessoa_pessoa_tipo (id, fk_pessoa_id_id, fk_pessoa_tipo_id_id) values (122, 124, 1);</v>
      </c>
      <c r="CF124" s="0" t="n">
        <f aca="false">CF123+1</f>
        <v>122</v>
      </c>
      <c r="CG124" s="23" t="str">
        <f aca="false">"insert into Evento_Pessoa (id, fk_evento_id_id, fk_pessoa_pessoa_tipo_id_id) values ("&amp;CF124&amp;", "&amp;CF124&amp;", "&amp;CF124&amp;");"</f>
        <v>insert into Evento_Pessoa (id, fk_evento_id_id, fk_pessoa_pessoa_tipo_id_id) values (122, 122, 122);</v>
      </c>
    </row>
    <row r="125" customFormat="false" ht="13.8" hidden="false" customHeight="false" outlineLevel="0" collapsed="false">
      <c r="A125" s="14" t="s">
        <v>174</v>
      </c>
      <c r="B125" s="15" t="s">
        <v>117</v>
      </c>
      <c r="C125" s="16" t="n">
        <v>6</v>
      </c>
      <c r="D125" s="17" t="n">
        <v>43267</v>
      </c>
      <c r="E125" s="18" t="n">
        <v>400</v>
      </c>
      <c r="F125" s="4" t="n">
        <v>1</v>
      </c>
      <c r="G125" s="20" t="s">
        <v>45</v>
      </c>
      <c r="M125" s="15"/>
      <c r="N125" s="15"/>
      <c r="O125" s="15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15"/>
      <c r="AC125" s="15"/>
      <c r="AD125" s="15"/>
      <c r="AE125" s="15"/>
      <c r="AF125" s="15"/>
      <c r="AG125" s="21" t="n">
        <v>400</v>
      </c>
      <c r="AH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BA125" s="0" t="n">
        <f aca="false">BA124+1</f>
        <v>123</v>
      </c>
      <c r="BB125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25" s="0" t="n">
        <f aca="false">BA125</f>
        <v>123</v>
      </c>
      <c r="BD125" s="23" t="s">
        <v>47</v>
      </c>
      <c r="BE125" s="23" t="s">
        <v>48</v>
      </c>
      <c r="BF125" s="17" t="n">
        <v>43267</v>
      </c>
      <c r="BG125" s="24" t="str">
        <f aca="false">" - "&amp;A125&amp;" - "&amp;B125</f>
        <v>- Sol - Acompanhamento</v>
      </c>
      <c r="BH125" s="23" t="s">
        <v>48</v>
      </c>
      <c r="BI125" s="23" t="s">
        <v>47</v>
      </c>
      <c r="BJ125" s="23" t="s">
        <v>48</v>
      </c>
      <c r="BK125" s="17" t="n">
        <v>43267</v>
      </c>
      <c r="BL125" s="23" t="s">
        <v>48</v>
      </c>
      <c r="BM125" s="23" t="s">
        <v>47</v>
      </c>
      <c r="BN125" s="23" t="s">
        <v>48</v>
      </c>
      <c r="BO125" s="17" t="n">
        <v>43267</v>
      </c>
      <c r="BP125" s="23" t="s">
        <v>48</v>
      </c>
      <c r="BQ125" s="23" t="s">
        <v>47</v>
      </c>
      <c r="BR125" s="18" t="n">
        <v>400</v>
      </c>
      <c r="BS125" s="23" t="s">
        <v>47</v>
      </c>
      <c r="BT125" s="0" t="n">
        <f aca="false">F125</f>
        <v>1</v>
      </c>
      <c r="BU125" s="23" t="str">
        <f aca="false">", null, null,"</f>
        <v>, null, null,</v>
      </c>
      <c r="BV125" s="23" t="str">
        <f aca="false">C125&amp;");"</f>
        <v>6);</v>
      </c>
      <c r="BX125" s="0" t="n">
        <f aca="false">BX124+1</f>
        <v>125</v>
      </c>
      <c r="BY125" s="23" t="str">
        <f aca="false">"insert into App_Pessoa_pessoa (id, nome, cd_sit, dt_cad) values ("&amp;BX125&amp;", '"&amp;A125&amp;"', 1, '2018-11-10');"</f>
        <v>insert into App_Pessoa_pessoa (id, nome, cd_sit, dt_cad) values (125, 'Sol', 1, '2018-11-10');</v>
      </c>
      <c r="CB125" s="0" t="n">
        <f aca="false">CB124+1</f>
        <v>123</v>
      </c>
      <c r="CC125" s="23" t="str">
        <f aca="false">"insert into App_Pessoa_pessoa_pessoa_tipo (id, fk_pessoa_id_id, fk_pessoa_tipo_id_id) values ("&amp;CB125&amp;", "&amp;BX125&amp;", 1);"</f>
        <v>insert into App_Pessoa_pessoa_pessoa_tipo (id, fk_pessoa_id_id, fk_pessoa_tipo_id_id) values (123, 125, 1);</v>
      </c>
      <c r="CF125" s="0" t="n">
        <f aca="false">CF124+1</f>
        <v>123</v>
      </c>
      <c r="CG125" s="23" t="str">
        <f aca="false">"insert into Evento_Pessoa (id, fk_evento_id_id, fk_pessoa_pessoa_tipo_id_id) values ("&amp;CF125&amp;", "&amp;CF125&amp;", "&amp;CF125&amp;");"</f>
        <v>insert into Evento_Pessoa (id, fk_evento_id_id, fk_pessoa_pessoa_tipo_id_id) values (123, 123, 123);</v>
      </c>
    </row>
    <row r="126" customFormat="false" ht="13.8" hidden="false" customHeight="false" outlineLevel="0" collapsed="false">
      <c r="A126" s="14" t="s">
        <v>166</v>
      </c>
      <c r="B126" s="15" t="s">
        <v>90</v>
      </c>
      <c r="C126" s="16" t="n">
        <v>11</v>
      </c>
      <c r="D126" s="17" t="n">
        <v>43276</v>
      </c>
      <c r="E126" s="18" t="n">
        <v>565</v>
      </c>
      <c r="F126" s="4" t="n">
        <v>1</v>
      </c>
      <c r="G126" s="20" t="s">
        <v>45</v>
      </c>
      <c r="I126" s="0" t="s">
        <v>139</v>
      </c>
      <c r="J126" s="0" t="n">
        <v>-250</v>
      </c>
      <c r="M126" s="15"/>
      <c r="N126" s="15"/>
      <c r="O126" s="15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15"/>
      <c r="AC126" s="15"/>
      <c r="AD126" s="15"/>
      <c r="AE126" s="15"/>
      <c r="AF126" s="15"/>
      <c r="AG126" s="21" t="n">
        <v>295</v>
      </c>
      <c r="AH126" s="15"/>
      <c r="AI126" s="21" t="n">
        <v>270</v>
      </c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BA126" s="0" t="n">
        <f aca="false">BA125+1</f>
        <v>124</v>
      </c>
      <c r="BB126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26" s="0" t="n">
        <f aca="false">BA126</f>
        <v>124</v>
      </c>
      <c r="BD126" s="23" t="s">
        <v>47</v>
      </c>
      <c r="BE126" s="23" t="s">
        <v>48</v>
      </c>
      <c r="BF126" s="17" t="n">
        <v>43276</v>
      </c>
      <c r="BG126" s="24" t="str">
        <f aca="false">" - "&amp;A126&amp;" - "&amp;B126</f>
        <v>- Lavinia - Newborn</v>
      </c>
      <c r="BH126" s="23" t="s">
        <v>48</v>
      </c>
      <c r="BI126" s="23" t="s">
        <v>47</v>
      </c>
      <c r="BJ126" s="23" t="s">
        <v>48</v>
      </c>
      <c r="BK126" s="17" t="n">
        <v>43276</v>
      </c>
      <c r="BL126" s="23" t="s">
        <v>48</v>
      </c>
      <c r="BM126" s="23" t="s">
        <v>47</v>
      </c>
      <c r="BN126" s="23" t="s">
        <v>48</v>
      </c>
      <c r="BO126" s="17" t="n">
        <v>43276</v>
      </c>
      <c r="BP126" s="23" t="s">
        <v>48</v>
      </c>
      <c r="BQ126" s="23" t="s">
        <v>47</v>
      </c>
      <c r="BR126" s="18" t="n">
        <v>565</v>
      </c>
      <c r="BS126" s="23" t="s">
        <v>47</v>
      </c>
      <c r="BT126" s="0" t="n">
        <f aca="false">F126</f>
        <v>1</v>
      </c>
      <c r="BU126" s="23" t="str">
        <f aca="false">", null, null,"</f>
        <v>, null, null,</v>
      </c>
      <c r="BV126" s="23" t="str">
        <f aca="false">C126&amp;");"</f>
        <v>11);</v>
      </c>
      <c r="BX126" s="0" t="n">
        <f aca="false">BX125+1</f>
        <v>126</v>
      </c>
      <c r="BY126" s="23" t="str">
        <f aca="false">"insert into App_Pessoa_pessoa (id, nome, cd_sit, dt_cad) values ("&amp;BX126&amp;", '"&amp;A126&amp;"', 1, '2018-11-10');"</f>
        <v>insert into App_Pessoa_pessoa (id, nome, cd_sit, dt_cad) values (126, 'Lavinia', 1, '2018-11-10');</v>
      </c>
      <c r="CB126" s="0" t="n">
        <f aca="false">CB125+1</f>
        <v>124</v>
      </c>
      <c r="CC126" s="23" t="str">
        <f aca="false">"insert into App_Pessoa_pessoa_pessoa_tipo (id, fk_pessoa_id_id, fk_pessoa_tipo_id_id) values ("&amp;CB126&amp;", "&amp;BX126&amp;", 1);"</f>
        <v>insert into App_Pessoa_pessoa_pessoa_tipo (id, fk_pessoa_id_id, fk_pessoa_tipo_id_id) values (124, 126, 1);</v>
      </c>
      <c r="CF126" s="0" t="n">
        <f aca="false">CF125+1</f>
        <v>124</v>
      </c>
      <c r="CG126" s="23" t="str">
        <f aca="false">"insert into Evento_Pessoa (id, fk_evento_id_id, fk_pessoa_pessoa_tipo_id_id) values ("&amp;CF126&amp;", "&amp;CF126&amp;", "&amp;CF126&amp;");"</f>
        <v>insert into Evento_Pessoa (id, fk_evento_id_id, fk_pessoa_pessoa_tipo_id_id) values (124, 124, 124);</v>
      </c>
    </row>
    <row r="127" customFormat="false" ht="13.8" hidden="false" customHeight="false" outlineLevel="0" collapsed="false">
      <c r="A127" s="14" t="s">
        <v>175</v>
      </c>
      <c r="B127" s="15" t="s">
        <v>90</v>
      </c>
      <c r="C127" s="16" t="n">
        <v>11</v>
      </c>
      <c r="D127" s="17" t="n">
        <v>43279</v>
      </c>
      <c r="E127" s="18" t="n">
        <v>390</v>
      </c>
      <c r="F127" s="4" t="n">
        <v>1</v>
      </c>
      <c r="G127" s="20" t="s">
        <v>45</v>
      </c>
      <c r="M127" s="15"/>
      <c r="N127" s="15"/>
      <c r="O127" s="15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15"/>
      <c r="AC127" s="15"/>
      <c r="AD127" s="15"/>
      <c r="AE127" s="15"/>
      <c r="AF127" s="15"/>
      <c r="AG127" s="21" t="n">
        <v>390</v>
      </c>
      <c r="AH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BA127" s="0" t="n">
        <f aca="false">BA126+1</f>
        <v>125</v>
      </c>
      <c r="BB127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27" s="0" t="n">
        <f aca="false">BA127</f>
        <v>125</v>
      </c>
      <c r="BD127" s="23" t="s">
        <v>47</v>
      </c>
      <c r="BE127" s="23" t="s">
        <v>48</v>
      </c>
      <c r="BF127" s="17" t="n">
        <v>43279</v>
      </c>
      <c r="BG127" s="24" t="str">
        <f aca="false">" - "&amp;A127&amp;" - "&amp;B127</f>
        <v>- Gabriel - Newborn</v>
      </c>
      <c r="BH127" s="23" t="s">
        <v>48</v>
      </c>
      <c r="BI127" s="23" t="s">
        <v>47</v>
      </c>
      <c r="BJ127" s="23" t="s">
        <v>48</v>
      </c>
      <c r="BK127" s="17" t="n">
        <v>43279</v>
      </c>
      <c r="BL127" s="23" t="s">
        <v>48</v>
      </c>
      <c r="BM127" s="23" t="s">
        <v>47</v>
      </c>
      <c r="BN127" s="23" t="s">
        <v>48</v>
      </c>
      <c r="BO127" s="17" t="n">
        <v>43279</v>
      </c>
      <c r="BP127" s="23" t="s">
        <v>48</v>
      </c>
      <c r="BQ127" s="23" t="s">
        <v>47</v>
      </c>
      <c r="BR127" s="18" t="n">
        <v>390</v>
      </c>
      <c r="BS127" s="23" t="s">
        <v>47</v>
      </c>
      <c r="BT127" s="0" t="n">
        <f aca="false">F127</f>
        <v>1</v>
      </c>
      <c r="BU127" s="23" t="str">
        <f aca="false">", null, null,"</f>
        <v>, null, null,</v>
      </c>
      <c r="BV127" s="23" t="str">
        <f aca="false">C127&amp;");"</f>
        <v>11);</v>
      </c>
      <c r="BX127" s="0" t="n">
        <f aca="false">BX126+1</f>
        <v>127</v>
      </c>
      <c r="BY127" s="23" t="str">
        <f aca="false">"insert into App_Pessoa_pessoa (id, nome, cd_sit, dt_cad) values ("&amp;BX127&amp;", '"&amp;A127&amp;"', 1, '2018-11-10');"</f>
        <v>insert into App_Pessoa_pessoa (id, nome, cd_sit, dt_cad) values (127, 'Gabriel', 1, '2018-11-10');</v>
      </c>
      <c r="CB127" s="0" t="n">
        <f aca="false">CB126+1</f>
        <v>125</v>
      </c>
      <c r="CC127" s="23" t="str">
        <f aca="false">"insert into App_Pessoa_pessoa_pessoa_tipo (id, fk_pessoa_id_id, fk_pessoa_tipo_id_id) values ("&amp;CB127&amp;", "&amp;BX127&amp;", 1);"</f>
        <v>insert into App_Pessoa_pessoa_pessoa_tipo (id, fk_pessoa_id_id, fk_pessoa_tipo_id_id) values (125, 127, 1);</v>
      </c>
      <c r="CF127" s="0" t="n">
        <f aca="false">CF126+1</f>
        <v>125</v>
      </c>
      <c r="CG127" s="23" t="str">
        <f aca="false">"insert into Evento_Pessoa (id, fk_evento_id_id, fk_pessoa_pessoa_tipo_id_id) values ("&amp;CF127&amp;", "&amp;CF127&amp;", "&amp;CF127&amp;");"</f>
        <v>insert into Evento_Pessoa (id, fk_evento_id_id, fk_pessoa_pessoa_tipo_id_id) values (125, 125, 125);</v>
      </c>
    </row>
    <row r="128" customFormat="false" ht="13.8" hidden="false" customHeight="false" outlineLevel="0" collapsed="false">
      <c r="A128" s="14" t="s">
        <v>176</v>
      </c>
      <c r="B128" s="15" t="s">
        <v>117</v>
      </c>
      <c r="C128" s="16" t="n">
        <v>6</v>
      </c>
      <c r="D128" s="17" t="n">
        <v>43279</v>
      </c>
      <c r="E128" s="18" t="n">
        <v>350</v>
      </c>
      <c r="F128" s="4" t="n">
        <v>1</v>
      </c>
      <c r="G128" s="20" t="s">
        <v>45</v>
      </c>
      <c r="M128" s="15"/>
      <c r="N128" s="15"/>
      <c r="O128" s="15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15"/>
      <c r="AC128" s="15"/>
      <c r="AD128" s="15"/>
      <c r="AE128" s="15"/>
      <c r="AF128" s="15"/>
      <c r="AG128" s="21" t="n">
        <v>350</v>
      </c>
      <c r="AH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BA128" s="0" t="n">
        <f aca="false">BA127+1</f>
        <v>126</v>
      </c>
      <c r="BB128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28" s="0" t="n">
        <f aca="false">BA128</f>
        <v>126</v>
      </c>
      <c r="BD128" s="23" t="s">
        <v>47</v>
      </c>
      <c r="BE128" s="23" t="s">
        <v>48</v>
      </c>
      <c r="BF128" s="17" t="n">
        <v>43279</v>
      </c>
      <c r="BG128" s="24" t="str">
        <f aca="false">" - "&amp;A128&amp;" - "&amp;B128</f>
        <v>- Joao Vicente - Acompanhamento</v>
      </c>
      <c r="BH128" s="23" t="s">
        <v>48</v>
      </c>
      <c r="BI128" s="23" t="s">
        <v>47</v>
      </c>
      <c r="BJ128" s="23" t="s">
        <v>48</v>
      </c>
      <c r="BK128" s="17" t="n">
        <v>43279</v>
      </c>
      <c r="BL128" s="23" t="s">
        <v>48</v>
      </c>
      <c r="BM128" s="23" t="s">
        <v>47</v>
      </c>
      <c r="BN128" s="23" t="s">
        <v>48</v>
      </c>
      <c r="BO128" s="17" t="n">
        <v>43279</v>
      </c>
      <c r="BP128" s="23" t="s">
        <v>48</v>
      </c>
      <c r="BQ128" s="23" t="s">
        <v>47</v>
      </c>
      <c r="BR128" s="18" t="n">
        <v>350</v>
      </c>
      <c r="BS128" s="23" t="s">
        <v>47</v>
      </c>
      <c r="BT128" s="0" t="n">
        <f aca="false">F128</f>
        <v>1</v>
      </c>
      <c r="BU128" s="23" t="str">
        <f aca="false">", null, null,"</f>
        <v>, null, null,</v>
      </c>
      <c r="BV128" s="23" t="str">
        <f aca="false">C128&amp;");"</f>
        <v>6);</v>
      </c>
      <c r="BX128" s="0" t="n">
        <f aca="false">BX127+1</f>
        <v>128</v>
      </c>
      <c r="BY128" s="23" t="str">
        <f aca="false">"insert into App_Pessoa_pessoa (id, nome, cd_sit, dt_cad) values ("&amp;BX128&amp;", '"&amp;A128&amp;"', 1, '2018-11-10');"</f>
        <v>insert into App_Pessoa_pessoa (id, nome, cd_sit, dt_cad) values (128, 'Joao Vicente', 1, '2018-11-10');</v>
      </c>
      <c r="CB128" s="0" t="n">
        <f aca="false">CB127+1</f>
        <v>126</v>
      </c>
      <c r="CC128" s="23" t="str">
        <f aca="false">"insert into App_Pessoa_pessoa_pessoa_tipo (id, fk_pessoa_id_id, fk_pessoa_tipo_id_id) values ("&amp;CB128&amp;", "&amp;BX128&amp;", 1);"</f>
        <v>insert into App_Pessoa_pessoa_pessoa_tipo (id, fk_pessoa_id_id, fk_pessoa_tipo_id_id) values (126, 128, 1);</v>
      </c>
      <c r="CF128" s="0" t="n">
        <f aca="false">CF127+1</f>
        <v>126</v>
      </c>
      <c r="CG128" s="23" t="str">
        <f aca="false">"insert into Evento_Pessoa (id, fk_evento_id_id, fk_pessoa_pessoa_tipo_id_id) values ("&amp;CF128&amp;", "&amp;CF128&amp;", "&amp;CF128&amp;");"</f>
        <v>insert into Evento_Pessoa (id, fk_evento_id_id, fk_pessoa_pessoa_tipo_id_id) values (126, 126, 126);</v>
      </c>
    </row>
    <row r="129" customFormat="false" ht="13.8" hidden="false" customHeight="false" outlineLevel="0" collapsed="false">
      <c r="A129" s="14" t="s">
        <v>177</v>
      </c>
      <c r="B129" s="15" t="s">
        <v>154</v>
      </c>
      <c r="C129" s="16" t="n">
        <v>8</v>
      </c>
      <c r="D129" s="17" t="n">
        <v>43281</v>
      </c>
      <c r="E129" s="18" t="n">
        <v>1880</v>
      </c>
      <c r="F129" s="4" t="n">
        <v>1</v>
      </c>
      <c r="G129" s="20" t="s">
        <v>45</v>
      </c>
      <c r="M129" s="15"/>
      <c r="N129" s="15"/>
      <c r="O129" s="15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15"/>
      <c r="AC129" s="15"/>
      <c r="AD129" s="15"/>
      <c r="AE129" s="15"/>
      <c r="AF129" s="21" t="n">
        <v>470</v>
      </c>
      <c r="AG129" s="21" t="n">
        <v>470</v>
      </c>
      <c r="AH129" s="21" t="n">
        <v>470</v>
      </c>
      <c r="AJ129" s="21" t="n">
        <v>470</v>
      </c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BA129" s="0" t="n">
        <f aca="false">BA128+1</f>
        <v>127</v>
      </c>
      <c r="BB129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29" s="0" t="n">
        <f aca="false">BA129</f>
        <v>127</v>
      </c>
      <c r="BD129" s="23" t="s">
        <v>47</v>
      </c>
      <c r="BE129" s="23" t="s">
        <v>48</v>
      </c>
      <c r="BF129" s="17" t="n">
        <v>43281</v>
      </c>
      <c r="BG129" s="24" t="str">
        <f aca="false">" - "&amp;A129&amp;" - "&amp;B129</f>
        <v>- Nicole - Niver Infantil</v>
      </c>
      <c r="BH129" s="23" t="s">
        <v>48</v>
      </c>
      <c r="BI129" s="23" t="s">
        <v>47</v>
      </c>
      <c r="BJ129" s="23" t="s">
        <v>48</v>
      </c>
      <c r="BK129" s="17" t="n">
        <v>43281</v>
      </c>
      <c r="BL129" s="23" t="s">
        <v>48</v>
      </c>
      <c r="BM129" s="23" t="s">
        <v>47</v>
      </c>
      <c r="BN129" s="23" t="s">
        <v>48</v>
      </c>
      <c r="BO129" s="17" t="n">
        <v>43281</v>
      </c>
      <c r="BP129" s="23" t="s">
        <v>48</v>
      </c>
      <c r="BQ129" s="23" t="s">
        <v>47</v>
      </c>
      <c r="BR129" s="18" t="n">
        <v>1880</v>
      </c>
      <c r="BS129" s="23" t="s">
        <v>47</v>
      </c>
      <c r="BT129" s="0" t="n">
        <f aca="false">F129</f>
        <v>1</v>
      </c>
      <c r="BU129" s="23" t="str">
        <f aca="false">", null, null,"</f>
        <v>, null, null,</v>
      </c>
      <c r="BV129" s="23" t="str">
        <f aca="false">C129&amp;");"</f>
        <v>8);</v>
      </c>
      <c r="BX129" s="0" t="n">
        <f aca="false">BX128+1</f>
        <v>129</v>
      </c>
      <c r="BY129" s="23" t="str">
        <f aca="false">"insert into App_Pessoa_pessoa (id, nome, cd_sit, dt_cad) values ("&amp;BX129&amp;", '"&amp;A129&amp;"', 1, '2018-11-10');"</f>
        <v>insert into App_Pessoa_pessoa (id, nome, cd_sit, dt_cad) values (129, 'Nicole', 1, '2018-11-10');</v>
      </c>
      <c r="CB129" s="0" t="n">
        <f aca="false">CB128+1</f>
        <v>127</v>
      </c>
      <c r="CC129" s="23" t="str">
        <f aca="false">"insert into App_Pessoa_pessoa_pessoa_tipo (id, fk_pessoa_id_id, fk_pessoa_tipo_id_id) values ("&amp;CB129&amp;", "&amp;BX129&amp;", 1);"</f>
        <v>insert into App_Pessoa_pessoa_pessoa_tipo (id, fk_pessoa_id_id, fk_pessoa_tipo_id_id) values (127, 129, 1);</v>
      </c>
      <c r="CF129" s="0" t="n">
        <f aca="false">CF128+1</f>
        <v>127</v>
      </c>
      <c r="CG129" s="23" t="str">
        <f aca="false">"insert into Evento_Pessoa (id, fk_evento_id_id, fk_pessoa_pessoa_tipo_id_id) values ("&amp;CF129&amp;", "&amp;CF129&amp;", "&amp;CF129&amp;");"</f>
        <v>insert into Evento_Pessoa (id, fk_evento_id_id, fk_pessoa_pessoa_tipo_id_id) values (127, 127, 127);</v>
      </c>
    </row>
    <row r="130" customFormat="false" ht="13.8" hidden="false" customHeight="false" outlineLevel="0" collapsed="false">
      <c r="A130" s="14" t="s">
        <v>178</v>
      </c>
      <c r="B130" s="15" t="s">
        <v>69</v>
      </c>
      <c r="C130" s="16" t="n">
        <v>3</v>
      </c>
      <c r="D130" s="17" t="n">
        <v>43288</v>
      </c>
      <c r="E130" s="18" t="n">
        <v>1190</v>
      </c>
      <c r="F130" s="4" t="n">
        <v>1</v>
      </c>
      <c r="G130" s="20" t="s">
        <v>45</v>
      </c>
      <c r="H130" s="0" t="s">
        <v>152</v>
      </c>
      <c r="M130" s="15"/>
      <c r="N130" s="15"/>
      <c r="O130" s="15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15"/>
      <c r="AC130" s="15"/>
      <c r="AD130" s="15"/>
      <c r="AE130" s="15"/>
      <c r="AF130" s="15"/>
      <c r="AG130" s="15"/>
      <c r="AH130" s="21" t="n">
        <v>1190</v>
      </c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BA130" s="0" t="n">
        <f aca="false">BA129+1</f>
        <v>128</v>
      </c>
      <c r="BB130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30" s="0" t="n">
        <f aca="false">BA130</f>
        <v>128</v>
      </c>
      <c r="BD130" s="23" t="s">
        <v>47</v>
      </c>
      <c r="BE130" s="23" t="s">
        <v>48</v>
      </c>
      <c r="BF130" s="17" t="n">
        <v>43288</v>
      </c>
      <c r="BG130" s="24" t="str">
        <f aca="false">" - "&amp;A130&amp;" - "&amp;B130</f>
        <v>- Ana Laura - 15 anos</v>
      </c>
      <c r="BH130" s="23" t="s">
        <v>48</v>
      </c>
      <c r="BI130" s="23" t="s">
        <v>47</v>
      </c>
      <c r="BJ130" s="23" t="s">
        <v>48</v>
      </c>
      <c r="BK130" s="17" t="n">
        <v>43288</v>
      </c>
      <c r="BL130" s="23" t="s">
        <v>48</v>
      </c>
      <c r="BM130" s="23" t="s">
        <v>47</v>
      </c>
      <c r="BN130" s="23" t="s">
        <v>48</v>
      </c>
      <c r="BO130" s="17" t="n">
        <v>43288</v>
      </c>
      <c r="BP130" s="23" t="s">
        <v>48</v>
      </c>
      <c r="BQ130" s="23" t="s">
        <v>47</v>
      </c>
      <c r="BR130" s="18" t="n">
        <v>1190</v>
      </c>
      <c r="BS130" s="23" t="s">
        <v>47</v>
      </c>
      <c r="BT130" s="0" t="n">
        <f aca="false">F130</f>
        <v>1</v>
      </c>
      <c r="BU130" s="23" t="str">
        <f aca="false">", null, null,"</f>
        <v>, null, null,</v>
      </c>
      <c r="BV130" s="23" t="str">
        <f aca="false">C130&amp;");"</f>
        <v>3);</v>
      </c>
      <c r="BX130" s="0" t="n">
        <f aca="false">BX129+1</f>
        <v>130</v>
      </c>
      <c r="BY130" s="23" t="str">
        <f aca="false">"insert into App_Pessoa_pessoa (id, nome, cd_sit, dt_cad) values ("&amp;BX130&amp;", '"&amp;A130&amp;"', 1, '2018-11-10');"</f>
        <v>insert into App_Pessoa_pessoa (id, nome, cd_sit, dt_cad) values (130, 'Ana Laura', 1, '2018-11-10');</v>
      </c>
      <c r="CB130" s="0" t="n">
        <f aca="false">CB129+1</f>
        <v>128</v>
      </c>
      <c r="CC130" s="23" t="str">
        <f aca="false">"insert into App_Pessoa_pessoa_pessoa_tipo (id, fk_pessoa_id_id, fk_pessoa_tipo_id_id) values ("&amp;CB130&amp;", "&amp;BX130&amp;", 1);"</f>
        <v>insert into App_Pessoa_pessoa_pessoa_tipo (id, fk_pessoa_id_id, fk_pessoa_tipo_id_id) values (128, 130, 1);</v>
      </c>
      <c r="CF130" s="0" t="n">
        <f aca="false">CF129+1</f>
        <v>128</v>
      </c>
      <c r="CG130" s="23" t="str">
        <f aca="false">"insert into Evento_Pessoa (id, fk_evento_id_id, fk_pessoa_pessoa_tipo_id_id) values ("&amp;CF130&amp;", "&amp;CF130&amp;", "&amp;CF130&amp;");"</f>
        <v>insert into Evento_Pessoa (id, fk_evento_id_id, fk_pessoa_pessoa_tipo_id_id) values (128, 128, 128);</v>
      </c>
    </row>
    <row r="131" customFormat="false" ht="13.8" hidden="false" customHeight="false" outlineLevel="0" collapsed="false">
      <c r="A131" s="14" t="s">
        <v>170</v>
      </c>
      <c r="B131" s="15" t="s">
        <v>77</v>
      </c>
      <c r="C131" s="16" t="n">
        <v>10</v>
      </c>
      <c r="D131" s="17" t="n">
        <v>43289</v>
      </c>
      <c r="E131" s="18" t="n">
        <v>350</v>
      </c>
      <c r="F131" s="4" t="n">
        <v>1</v>
      </c>
      <c r="G131" s="20" t="s">
        <v>45</v>
      </c>
      <c r="M131" s="15"/>
      <c r="N131" s="15"/>
      <c r="O131" s="15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15"/>
      <c r="AC131" s="15"/>
      <c r="AD131" s="15"/>
      <c r="AE131" s="15"/>
      <c r="AF131" s="15"/>
      <c r="AG131" s="15"/>
      <c r="AH131" s="21" t="n">
        <v>350</v>
      </c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BA131" s="0" t="n">
        <f aca="false">BA130+1</f>
        <v>129</v>
      </c>
      <c r="BB131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31" s="0" t="n">
        <f aca="false">BA131</f>
        <v>129</v>
      </c>
      <c r="BD131" s="23" t="s">
        <v>47</v>
      </c>
      <c r="BE131" s="23" t="s">
        <v>48</v>
      </c>
      <c r="BF131" s="17" t="n">
        <v>43289</v>
      </c>
      <c r="BG131" s="24" t="str">
        <f aca="false">" - "&amp;A131&amp;" - "&amp;B131</f>
        <v>- Juliana - Gestante</v>
      </c>
      <c r="BH131" s="23" t="s">
        <v>48</v>
      </c>
      <c r="BI131" s="23" t="s">
        <v>47</v>
      </c>
      <c r="BJ131" s="23" t="s">
        <v>48</v>
      </c>
      <c r="BK131" s="17" t="n">
        <v>43289</v>
      </c>
      <c r="BL131" s="23" t="s">
        <v>48</v>
      </c>
      <c r="BM131" s="23" t="s">
        <v>47</v>
      </c>
      <c r="BN131" s="23" t="s">
        <v>48</v>
      </c>
      <c r="BO131" s="17" t="n">
        <v>43289</v>
      </c>
      <c r="BP131" s="23" t="s">
        <v>48</v>
      </c>
      <c r="BQ131" s="23" t="s">
        <v>47</v>
      </c>
      <c r="BR131" s="18" t="n">
        <v>350</v>
      </c>
      <c r="BS131" s="23" t="s">
        <v>47</v>
      </c>
      <c r="BT131" s="0" t="n">
        <f aca="false">F131</f>
        <v>1</v>
      </c>
      <c r="BU131" s="23" t="str">
        <f aca="false">", null, null,"</f>
        <v>, null, null,</v>
      </c>
      <c r="BV131" s="23" t="str">
        <f aca="false">C131&amp;");"</f>
        <v>10);</v>
      </c>
      <c r="BX131" s="0" t="n">
        <f aca="false">BX130+1</f>
        <v>131</v>
      </c>
      <c r="BY131" s="23" t="str">
        <f aca="false">"insert into App_Pessoa_pessoa (id, nome, cd_sit, dt_cad) values ("&amp;BX131&amp;", '"&amp;A131&amp;"', 1, '2018-11-10');"</f>
        <v>insert into App_Pessoa_pessoa (id, nome, cd_sit, dt_cad) values (131, 'Juliana', 1, '2018-11-10');</v>
      </c>
      <c r="CB131" s="0" t="n">
        <f aca="false">CB130+1</f>
        <v>129</v>
      </c>
      <c r="CC131" s="23" t="str">
        <f aca="false">"insert into App_Pessoa_pessoa_pessoa_tipo (id, fk_pessoa_id_id, fk_pessoa_tipo_id_id) values ("&amp;CB131&amp;", "&amp;BX131&amp;", 1);"</f>
        <v>insert into App_Pessoa_pessoa_pessoa_tipo (id, fk_pessoa_id_id, fk_pessoa_tipo_id_id) values (129, 131, 1);</v>
      </c>
      <c r="CF131" s="0" t="n">
        <f aca="false">CF130+1</f>
        <v>129</v>
      </c>
      <c r="CG131" s="23" t="str">
        <f aca="false">"insert into Evento_Pessoa (id, fk_evento_id_id, fk_pessoa_pessoa_tipo_id_id) values ("&amp;CF131&amp;", "&amp;CF131&amp;", "&amp;CF131&amp;");"</f>
        <v>insert into Evento_Pessoa (id, fk_evento_id_id, fk_pessoa_pessoa_tipo_id_id) values (129, 129, 129);</v>
      </c>
    </row>
    <row r="132" customFormat="false" ht="13.8" hidden="false" customHeight="false" outlineLevel="0" collapsed="false">
      <c r="A132" s="14" t="s">
        <v>179</v>
      </c>
      <c r="B132" s="15" t="s">
        <v>44</v>
      </c>
      <c r="C132" s="16" t="n">
        <v>2</v>
      </c>
      <c r="D132" s="17" t="n">
        <v>43295</v>
      </c>
      <c r="E132" s="18" t="n">
        <v>1000</v>
      </c>
      <c r="F132" s="4" t="n">
        <v>2</v>
      </c>
      <c r="G132" s="25" t="s">
        <v>51</v>
      </c>
      <c r="M132" s="15"/>
      <c r="N132" s="15"/>
      <c r="O132" s="15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15"/>
      <c r="AC132" s="15"/>
      <c r="AD132" s="15"/>
      <c r="AE132" s="15"/>
      <c r="AF132" s="15"/>
      <c r="AG132" s="21" t="n">
        <v>500</v>
      </c>
      <c r="AH132" s="15"/>
      <c r="AI132" s="37" t="n">
        <v>500</v>
      </c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BA132" s="0" t="n">
        <f aca="false">BA131+1</f>
        <v>130</v>
      </c>
      <c r="BB132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32" s="0" t="n">
        <f aca="false">BA132</f>
        <v>130</v>
      </c>
      <c r="BD132" s="23" t="s">
        <v>47</v>
      </c>
      <c r="BE132" s="23" t="s">
        <v>48</v>
      </c>
      <c r="BF132" s="17" t="n">
        <v>43295</v>
      </c>
      <c r="BG132" s="24" t="str">
        <f aca="false">" - "&amp;A132&amp;" - "&amp;B132</f>
        <v>- Ana Lucia e Cesaar - Casamento</v>
      </c>
      <c r="BH132" s="23" t="s">
        <v>48</v>
      </c>
      <c r="BI132" s="23" t="s">
        <v>47</v>
      </c>
      <c r="BJ132" s="23" t="s">
        <v>48</v>
      </c>
      <c r="BK132" s="17" t="n">
        <v>43295</v>
      </c>
      <c r="BL132" s="23" t="s">
        <v>48</v>
      </c>
      <c r="BM132" s="23" t="s">
        <v>47</v>
      </c>
      <c r="BN132" s="23" t="s">
        <v>48</v>
      </c>
      <c r="BO132" s="17" t="n">
        <v>43295</v>
      </c>
      <c r="BP132" s="23" t="s">
        <v>48</v>
      </c>
      <c r="BQ132" s="23" t="s">
        <v>47</v>
      </c>
      <c r="BR132" s="18" t="n">
        <v>1000</v>
      </c>
      <c r="BS132" s="23" t="s">
        <v>47</v>
      </c>
      <c r="BT132" s="0" t="n">
        <f aca="false">F132</f>
        <v>2</v>
      </c>
      <c r="BU132" s="23" t="str">
        <f aca="false">", null, null,"</f>
        <v>, null, null,</v>
      </c>
      <c r="BV132" s="23" t="str">
        <f aca="false">C132&amp;");"</f>
        <v>2);</v>
      </c>
      <c r="BX132" s="0" t="n">
        <f aca="false">BX131+1</f>
        <v>132</v>
      </c>
      <c r="BY132" s="23" t="str">
        <f aca="false">"insert into App_Pessoa_pessoa (id, nome, cd_sit, dt_cad) values ("&amp;BX132&amp;", '"&amp;A132&amp;"', 1, '2018-11-10');"</f>
        <v>insert into App_Pessoa_pessoa (id, nome, cd_sit, dt_cad) values (132, 'Ana Lucia e Cesaar', 1, '2018-11-10');</v>
      </c>
      <c r="CB132" s="0" t="n">
        <f aca="false">CB131+1</f>
        <v>130</v>
      </c>
      <c r="CC132" s="23" t="str">
        <f aca="false">"insert into App_Pessoa_pessoa_pessoa_tipo (id, fk_pessoa_id_id, fk_pessoa_tipo_id_id) values ("&amp;CB132&amp;", "&amp;BX132&amp;", 1);"</f>
        <v>insert into App_Pessoa_pessoa_pessoa_tipo (id, fk_pessoa_id_id, fk_pessoa_tipo_id_id) values (130, 132, 1);</v>
      </c>
      <c r="CF132" s="0" t="n">
        <f aca="false">CF131+1</f>
        <v>130</v>
      </c>
      <c r="CG132" s="23" t="str">
        <f aca="false">"insert into Evento_Pessoa (id, fk_evento_id_id, fk_pessoa_pessoa_tipo_id_id) values ("&amp;CF132&amp;", "&amp;CF132&amp;", "&amp;CF132&amp;");"</f>
        <v>insert into Evento_Pessoa (id, fk_evento_id_id, fk_pessoa_pessoa_tipo_id_id) values (130, 130, 130);</v>
      </c>
    </row>
    <row r="133" customFormat="false" ht="13.8" hidden="false" customHeight="false" outlineLevel="0" collapsed="false">
      <c r="A133" s="14" t="s">
        <v>121</v>
      </c>
      <c r="B133" s="15" t="s">
        <v>154</v>
      </c>
      <c r="C133" s="16" t="n">
        <v>8</v>
      </c>
      <c r="D133" s="17" t="n">
        <v>43295</v>
      </c>
      <c r="E133" s="18" t="n">
        <v>780</v>
      </c>
      <c r="F133" s="4" t="n">
        <v>1</v>
      </c>
      <c r="G133" s="25" t="s">
        <v>51</v>
      </c>
      <c r="AK133" s="36" t="n">
        <v>780</v>
      </c>
      <c r="BA133" s="0" t="n">
        <f aca="false">BA132+1</f>
        <v>131</v>
      </c>
      <c r="BB133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33" s="0" t="n">
        <f aca="false">BA133</f>
        <v>131</v>
      </c>
      <c r="BD133" s="23" t="s">
        <v>47</v>
      </c>
      <c r="BE133" s="23" t="s">
        <v>48</v>
      </c>
      <c r="BF133" s="17" t="n">
        <v>43295</v>
      </c>
      <c r="BG133" s="24" t="str">
        <f aca="false">" - "&amp;A133&amp;" - "&amp;B133</f>
        <v>- Valentina - Niver Infantil</v>
      </c>
      <c r="BH133" s="23" t="s">
        <v>48</v>
      </c>
      <c r="BI133" s="23" t="s">
        <v>47</v>
      </c>
      <c r="BJ133" s="23" t="s">
        <v>48</v>
      </c>
      <c r="BK133" s="17" t="n">
        <v>43295</v>
      </c>
      <c r="BL133" s="23" t="s">
        <v>48</v>
      </c>
      <c r="BM133" s="23" t="s">
        <v>47</v>
      </c>
      <c r="BN133" s="23" t="s">
        <v>48</v>
      </c>
      <c r="BO133" s="17" t="n">
        <v>43295</v>
      </c>
      <c r="BP133" s="23" t="s">
        <v>48</v>
      </c>
      <c r="BQ133" s="23" t="s">
        <v>47</v>
      </c>
      <c r="BR133" s="18" t="n">
        <v>780</v>
      </c>
      <c r="BS133" s="23" t="s">
        <v>47</v>
      </c>
      <c r="BT133" s="0" t="n">
        <f aca="false">F133</f>
        <v>1</v>
      </c>
      <c r="BU133" s="23" t="str">
        <f aca="false">", null, null,"</f>
        <v>, null, null,</v>
      </c>
      <c r="BV133" s="23" t="str">
        <f aca="false">C133&amp;");"</f>
        <v>8);</v>
      </c>
      <c r="BX133" s="0" t="n">
        <f aca="false">BX132+1</f>
        <v>133</v>
      </c>
      <c r="BY133" s="23" t="str">
        <f aca="false">"insert into App_Pessoa_pessoa (id, nome, cd_sit, dt_cad) values ("&amp;BX133&amp;", '"&amp;A133&amp;"', 1, '2018-11-10');"</f>
        <v>insert into App_Pessoa_pessoa (id, nome, cd_sit, dt_cad) values (133, 'Valentina', 1, '2018-11-10');</v>
      </c>
      <c r="CB133" s="0" t="n">
        <f aca="false">CB132+1</f>
        <v>131</v>
      </c>
      <c r="CC133" s="23" t="str">
        <f aca="false">"insert into App_Pessoa_pessoa_pessoa_tipo (id, fk_pessoa_id_id, fk_pessoa_tipo_id_id) values ("&amp;CB133&amp;", "&amp;BX133&amp;", 1);"</f>
        <v>insert into App_Pessoa_pessoa_pessoa_tipo (id, fk_pessoa_id_id, fk_pessoa_tipo_id_id) values (131, 133, 1);</v>
      </c>
      <c r="CF133" s="0" t="n">
        <f aca="false">CF132+1</f>
        <v>131</v>
      </c>
      <c r="CG133" s="23" t="str">
        <f aca="false">"insert into Evento_Pessoa (id, fk_evento_id_id, fk_pessoa_pessoa_tipo_id_id) values ("&amp;CF133&amp;", "&amp;CF133&amp;", "&amp;CF133&amp;");"</f>
        <v>insert into Evento_Pessoa (id, fk_evento_id_id, fk_pessoa_pessoa_tipo_id_id) values (131, 131, 131);</v>
      </c>
    </row>
    <row r="134" customFormat="false" ht="13.8" hidden="false" customHeight="false" outlineLevel="0" collapsed="false">
      <c r="A134" s="14" t="s">
        <v>180</v>
      </c>
      <c r="B134" s="15" t="s">
        <v>77</v>
      </c>
      <c r="C134" s="16" t="n">
        <v>10</v>
      </c>
      <c r="D134" s="17" t="n">
        <v>43300</v>
      </c>
      <c r="E134" s="18" t="n">
        <v>390</v>
      </c>
      <c r="F134" s="4" t="n">
        <v>1</v>
      </c>
      <c r="G134" s="20" t="s">
        <v>45</v>
      </c>
      <c r="AH134" s="21" t="n">
        <v>390</v>
      </c>
      <c r="BA134" s="0" t="n">
        <f aca="false">BA133+1</f>
        <v>132</v>
      </c>
      <c r="BB134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34" s="0" t="n">
        <f aca="false">BA134</f>
        <v>132</v>
      </c>
      <c r="BD134" s="23" t="s">
        <v>47</v>
      </c>
      <c r="BE134" s="23" t="s">
        <v>48</v>
      </c>
      <c r="BF134" s="17" t="n">
        <v>43300</v>
      </c>
      <c r="BG134" s="24" t="str">
        <f aca="false">" - "&amp;A134&amp;" - "&amp;B134</f>
        <v>- Maristela - Gestante</v>
      </c>
      <c r="BH134" s="23" t="s">
        <v>48</v>
      </c>
      <c r="BI134" s="23" t="s">
        <v>47</v>
      </c>
      <c r="BJ134" s="23" t="s">
        <v>48</v>
      </c>
      <c r="BK134" s="17" t="n">
        <v>43300</v>
      </c>
      <c r="BL134" s="23" t="s">
        <v>48</v>
      </c>
      <c r="BM134" s="23" t="s">
        <v>47</v>
      </c>
      <c r="BN134" s="23" t="s">
        <v>48</v>
      </c>
      <c r="BO134" s="17" t="n">
        <v>43300</v>
      </c>
      <c r="BP134" s="23" t="s">
        <v>48</v>
      </c>
      <c r="BQ134" s="23" t="s">
        <v>47</v>
      </c>
      <c r="BR134" s="18" t="n">
        <v>390</v>
      </c>
      <c r="BS134" s="23" t="s">
        <v>47</v>
      </c>
      <c r="BT134" s="0" t="n">
        <f aca="false">F134</f>
        <v>1</v>
      </c>
      <c r="BU134" s="23" t="str">
        <f aca="false">", null, null,"</f>
        <v>, null, null,</v>
      </c>
      <c r="BV134" s="23" t="str">
        <f aca="false">C134&amp;");"</f>
        <v>10);</v>
      </c>
      <c r="BX134" s="0" t="n">
        <f aca="false">BX133+1</f>
        <v>134</v>
      </c>
      <c r="BY134" s="23" t="str">
        <f aca="false">"insert into App_Pessoa_pessoa (id, nome, cd_sit, dt_cad) values ("&amp;BX134&amp;", '"&amp;A134&amp;"', 1, '2018-11-10');"</f>
        <v>insert into App_Pessoa_pessoa (id, nome, cd_sit, dt_cad) values (134, 'Maristela', 1, '2018-11-10');</v>
      </c>
      <c r="CB134" s="0" t="n">
        <f aca="false">CB133+1</f>
        <v>132</v>
      </c>
      <c r="CC134" s="23" t="str">
        <f aca="false">"insert into App_Pessoa_pessoa_pessoa_tipo (id, fk_pessoa_id_id, fk_pessoa_tipo_id_id) values ("&amp;CB134&amp;", "&amp;BX134&amp;", 1);"</f>
        <v>insert into App_Pessoa_pessoa_pessoa_tipo (id, fk_pessoa_id_id, fk_pessoa_tipo_id_id) values (132, 134, 1);</v>
      </c>
      <c r="CF134" s="0" t="n">
        <f aca="false">CF133+1</f>
        <v>132</v>
      </c>
      <c r="CG134" s="23" t="str">
        <f aca="false">"insert into Evento_Pessoa (id, fk_evento_id_id, fk_pessoa_pessoa_tipo_id_id) values ("&amp;CF134&amp;", "&amp;CF134&amp;", "&amp;CF134&amp;");"</f>
        <v>insert into Evento_Pessoa (id, fk_evento_id_id, fk_pessoa_pessoa_tipo_id_id) values (132, 132, 132);</v>
      </c>
    </row>
    <row r="135" customFormat="false" ht="13.8" hidden="false" customHeight="false" outlineLevel="0" collapsed="false">
      <c r="A135" s="14" t="s">
        <v>181</v>
      </c>
      <c r="B135" s="15" t="s">
        <v>77</v>
      </c>
      <c r="C135" s="16" t="n">
        <v>10</v>
      </c>
      <c r="D135" s="17" t="n">
        <v>43301</v>
      </c>
      <c r="E135" s="18" t="n">
        <v>390</v>
      </c>
      <c r="F135" s="4" t="n">
        <v>1</v>
      </c>
      <c r="G135" s="20" t="s">
        <v>45</v>
      </c>
      <c r="AH135" s="21" t="n">
        <v>390</v>
      </c>
      <c r="BA135" s="0" t="n">
        <f aca="false">BA134+1</f>
        <v>133</v>
      </c>
      <c r="BB135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35" s="0" t="n">
        <f aca="false">BA135</f>
        <v>133</v>
      </c>
      <c r="BD135" s="23" t="s">
        <v>47</v>
      </c>
      <c r="BE135" s="23" t="s">
        <v>48</v>
      </c>
      <c r="BF135" s="17" t="n">
        <v>43301</v>
      </c>
      <c r="BG135" s="24" t="str">
        <f aca="false">" - "&amp;A135&amp;" - "&amp;B135</f>
        <v>- Rafaela Gualdi - Gestante</v>
      </c>
      <c r="BH135" s="23" t="s">
        <v>48</v>
      </c>
      <c r="BI135" s="23" t="s">
        <v>47</v>
      </c>
      <c r="BJ135" s="23" t="s">
        <v>48</v>
      </c>
      <c r="BK135" s="17" t="n">
        <v>43301</v>
      </c>
      <c r="BL135" s="23" t="s">
        <v>48</v>
      </c>
      <c r="BM135" s="23" t="s">
        <v>47</v>
      </c>
      <c r="BN135" s="23" t="s">
        <v>48</v>
      </c>
      <c r="BO135" s="17" t="n">
        <v>43301</v>
      </c>
      <c r="BP135" s="23" t="s">
        <v>48</v>
      </c>
      <c r="BQ135" s="23" t="s">
        <v>47</v>
      </c>
      <c r="BR135" s="18" t="n">
        <v>390</v>
      </c>
      <c r="BS135" s="23" t="s">
        <v>47</v>
      </c>
      <c r="BT135" s="0" t="n">
        <f aca="false">F135</f>
        <v>1</v>
      </c>
      <c r="BU135" s="23" t="str">
        <f aca="false">", null, null,"</f>
        <v>, null, null,</v>
      </c>
      <c r="BV135" s="23" t="str">
        <f aca="false">C135&amp;");"</f>
        <v>10);</v>
      </c>
      <c r="BX135" s="0" t="n">
        <f aca="false">BX134+1</f>
        <v>135</v>
      </c>
      <c r="BY135" s="23" t="str">
        <f aca="false">"insert into App_Pessoa_pessoa (id, nome, cd_sit, dt_cad) values ("&amp;BX135&amp;", '"&amp;A135&amp;"', 1, '2018-11-10');"</f>
        <v>insert into App_Pessoa_pessoa (id, nome, cd_sit, dt_cad) values (135, 'Rafaela Gualdi', 1, '2018-11-10');</v>
      </c>
      <c r="CB135" s="0" t="n">
        <f aca="false">CB134+1</f>
        <v>133</v>
      </c>
      <c r="CC135" s="23" t="str">
        <f aca="false">"insert into App_Pessoa_pessoa_pessoa_tipo (id, fk_pessoa_id_id, fk_pessoa_tipo_id_id) values ("&amp;CB135&amp;", "&amp;BX135&amp;", 1);"</f>
        <v>insert into App_Pessoa_pessoa_pessoa_tipo (id, fk_pessoa_id_id, fk_pessoa_tipo_id_id) values (133, 135, 1);</v>
      </c>
      <c r="CF135" s="0" t="n">
        <f aca="false">CF134+1</f>
        <v>133</v>
      </c>
      <c r="CG135" s="23" t="str">
        <f aca="false">"insert into Evento_Pessoa (id, fk_evento_id_id, fk_pessoa_pessoa_tipo_id_id) values ("&amp;CF135&amp;", "&amp;CF135&amp;", "&amp;CF135&amp;");"</f>
        <v>insert into Evento_Pessoa (id, fk_evento_id_id, fk_pessoa_pessoa_tipo_id_id) values (133, 133, 133);</v>
      </c>
    </row>
    <row r="136" customFormat="false" ht="13.8" hidden="false" customHeight="false" outlineLevel="0" collapsed="false">
      <c r="A136" s="14" t="s">
        <v>182</v>
      </c>
      <c r="B136" s="15" t="s">
        <v>77</v>
      </c>
      <c r="C136" s="16" t="n">
        <v>10</v>
      </c>
      <c r="D136" s="17" t="n">
        <v>43302</v>
      </c>
      <c r="E136" s="18" t="n">
        <v>350</v>
      </c>
      <c r="F136" s="4" t="n">
        <v>1</v>
      </c>
      <c r="G136" s="20" t="s">
        <v>45</v>
      </c>
      <c r="M136" s="15"/>
      <c r="N136" s="15"/>
      <c r="O136" s="15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15"/>
      <c r="AC136" s="15"/>
      <c r="AD136" s="15"/>
      <c r="AE136" s="15"/>
      <c r="AF136" s="15"/>
      <c r="AG136" s="15"/>
      <c r="AH136" s="21" t="n">
        <v>350</v>
      </c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BA136" s="0" t="n">
        <f aca="false">BA135+1</f>
        <v>134</v>
      </c>
      <c r="BB136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36" s="0" t="n">
        <f aca="false">BA136</f>
        <v>134</v>
      </c>
      <c r="BD136" s="23" t="s">
        <v>47</v>
      </c>
      <c r="BE136" s="23" t="s">
        <v>48</v>
      </c>
      <c r="BF136" s="17" t="n">
        <v>43302</v>
      </c>
      <c r="BG136" s="24" t="str">
        <f aca="false">" - "&amp;A136&amp;" - "&amp;B136</f>
        <v>- Roberta - Gestante</v>
      </c>
      <c r="BH136" s="23" t="s">
        <v>48</v>
      </c>
      <c r="BI136" s="23" t="s">
        <v>47</v>
      </c>
      <c r="BJ136" s="23" t="s">
        <v>48</v>
      </c>
      <c r="BK136" s="17" t="n">
        <v>43302</v>
      </c>
      <c r="BL136" s="23" t="s">
        <v>48</v>
      </c>
      <c r="BM136" s="23" t="s">
        <v>47</v>
      </c>
      <c r="BN136" s="23" t="s">
        <v>48</v>
      </c>
      <c r="BO136" s="17" t="n">
        <v>43302</v>
      </c>
      <c r="BP136" s="23" t="s">
        <v>48</v>
      </c>
      <c r="BQ136" s="23" t="s">
        <v>47</v>
      </c>
      <c r="BR136" s="18" t="n">
        <v>350</v>
      </c>
      <c r="BS136" s="23" t="s">
        <v>47</v>
      </c>
      <c r="BT136" s="0" t="n">
        <f aca="false">F136</f>
        <v>1</v>
      </c>
      <c r="BU136" s="23" t="str">
        <f aca="false">", null, null,"</f>
        <v>, null, null,</v>
      </c>
      <c r="BV136" s="23" t="str">
        <f aca="false">C136&amp;");"</f>
        <v>10);</v>
      </c>
      <c r="BX136" s="0" t="n">
        <f aca="false">BX135+1</f>
        <v>136</v>
      </c>
      <c r="BY136" s="23" t="str">
        <f aca="false">"insert into App_Pessoa_pessoa (id, nome, cd_sit, dt_cad) values ("&amp;BX136&amp;", '"&amp;A136&amp;"', 1, '2018-11-10');"</f>
        <v>insert into App_Pessoa_pessoa (id, nome, cd_sit, dt_cad) values (136, 'Roberta', 1, '2018-11-10');</v>
      </c>
      <c r="CB136" s="0" t="n">
        <f aca="false">CB135+1</f>
        <v>134</v>
      </c>
      <c r="CC136" s="23" t="str">
        <f aca="false">"insert into App_Pessoa_pessoa_pessoa_tipo (id, fk_pessoa_id_id, fk_pessoa_tipo_id_id) values ("&amp;CB136&amp;", "&amp;BX136&amp;", 1);"</f>
        <v>insert into App_Pessoa_pessoa_pessoa_tipo (id, fk_pessoa_id_id, fk_pessoa_tipo_id_id) values (134, 136, 1);</v>
      </c>
      <c r="CF136" s="0" t="n">
        <f aca="false">CF135+1</f>
        <v>134</v>
      </c>
      <c r="CG136" s="23" t="str">
        <f aca="false">"insert into Evento_Pessoa (id, fk_evento_id_id, fk_pessoa_pessoa_tipo_id_id) values ("&amp;CF136&amp;", "&amp;CF136&amp;", "&amp;CF136&amp;");"</f>
        <v>insert into Evento_Pessoa (id, fk_evento_id_id, fk_pessoa_pessoa_tipo_id_id) values (134, 134, 134);</v>
      </c>
    </row>
    <row r="137" customFormat="false" ht="13.8" hidden="false" customHeight="false" outlineLevel="0" collapsed="false">
      <c r="A137" s="14" t="s">
        <v>183</v>
      </c>
      <c r="B137" s="15" t="s">
        <v>77</v>
      </c>
      <c r="C137" s="16" t="n">
        <v>10</v>
      </c>
      <c r="D137" s="17" t="n">
        <v>43303</v>
      </c>
      <c r="E137" s="18" t="n">
        <v>500</v>
      </c>
      <c r="F137" s="4" t="n">
        <v>1</v>
      </c>
      <c r="G137" s="20" t="s">
        <v>45</v>
      </c>
      <c r="AH137" s="21" t="n">
        <v>500</v>
      </c>
      <c r="BA137" s="0" t="n">
        <f aca="false">BA136+1</f>
        <v>135</v>
      </c>
      <c r="BB137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37" s="0" t="n">
        <f aca="false">BA137</f>
        <v>135</v>
      </c>
      <c r="BD137" s="23" t="s">
        <v>47</v>
      </c>
      <c r="BE137" s="23" t="s">
        <v>48</v>
      </c>
      <c r="BF137" s="17" t="n">
        <v>43303</v>
      </c>
      <c r="BG137" s="24" t="str">
        <f aca="false">" - "&amp;A137&amp;" - "&amp;B137</f>
        <v>- Luna - Holambra - Gestante</v>
      </c>
      <c r="BH137" s="23" t="s">
        <v>48</v>
      </c>
      <c r="BI137" s="23" t="s">
        <v>47</v>
      </c>
      <c r="BJ137" s="23" t="s">
        <v>48</v>
      </c>
      <c r="BK137" s="17" t="n">
        <v>43303</v>
      </c>
      <c r="BL137" s="23" t="s">
        <v>48</v>
      </c>
      <c r="BM137" s="23" t="s">
        <v>47</v>
      </c>
      <c r="BN137" s="23" t="s">
        <v>48</v>
      </c>
      <c r="BO137" s="17" t="n">
        <v>43303</v>
      </c>
      <c r="BP137" s="23" t="s">
        <v>48</v>
      </c>
      <c r="BQ137" s="23" t="s">
        <v>47</v>
      </c>
      <c r="BR137" s="18" t="n">
        <v>500</v>
      </c>
      <c r="BS137" s="23" t="s">
        <v>47</v>
      </c>
      <c r="BT137" s="0" t="n">
        <f aca="false">F137</f>
        <v>1</v>
      </c>
      <c r="BU137" s="23" t="str">
        <f aca="false">", null, null,"</f>
        <v>, null, null,</v>
      </c>
      <c r="BV137" s="23" t="str">
        <f aca="false">C137&amp;");"</f>
        <v>10);</v>
      </c>
      <c r="BX137" s="0" t="n">
        <f aca="false">BX136+1</f>
        <v>137</v>
      </c>
      <c r="BY137" s="23" t="str">
        <f aca="false">"insert into App_Pessoa_pessoa (id, nome, cd_sit, dt_cad) values ("&amp;BX137&amp;", '"&amp;A137&amp;"', 1, '2018-11-10');"</f>
        <v>insert into App_Pessoa_pessoa (id, nome, cd_sit, dt_cad) values (137, 'Luna - Holambra', 1, '2018-11-10');</v>
      </c>
      <c r="CB137" s="0" t="n">
        <f aca="false">CB136+1</f>
        <v>135</v>
      </c>
      <c r="CC137" s="23" t="str">
        <f aca="false">"insert into App_Pessoa_pessoa_pessoa_tipo (id, fk_pessoa_id_id, fk_pessoa_tipo_id_id) values ("&amp;CB137&amp;", "&amp;BX137&amp;", 1);"</f>
        <v>insert into App_Pessoa_pessoa_pessoa_tipo (id, fk_pessoa_id_id, fk_pessoa_tipo_id_id) values (135, 137, 1);</v>
      </c>
      <c r="CF137" s="0" t="n">
        <f aca="false">CF136+1</f>
        <v>135</v>
      </c>
      <c r="CG137" s="23" t="str">
        <f aca="false">"insert into Evento_Pessoa (id, fk_evento_id_id, fk_pessoa_pessoa_tipo_id_id) values ("&amp;CF137&amp;", "&amp;CF137&amp;", "&amp;CF137&amp;");"</f>
        <v>insert into Evento_Pessoa (id, fk_evento_id_id, fk_pessoa_pessoa_tipo_id_id) values (135, 135, 135);</v>
      </c>
    </row>
    <row r="138" customFormat="false" ht="13.8" hidden="false" customHeight="false" outlineLevel="0" collapsed="false">
      <c r="A138" s="14" t="s">
        <v>184</v>
      </c>
      <c r="B138" s="15" t="s">
        <v>185</v>
      </c>
      <c r="C138" s="16" t="n">
        <v>13</v>
      </c>
      <c r="D138" s="17" t="n">
        <v>43308</v>
      </c>
      <c r="E138" s="18" t="n">
        <v>1400</v>
      </c>
      <c r="F138" s="4" t="n">
        <v>1</v>
      </c>
      <c r="G138" s="20" t="s">
        <v>45</v>
      </c>
      <c r="M138" s="15"/>
      <c r="N138" s="15"/>
      <c r="O138" s="15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15"/>
      <c r="AC138" s="15"/>
      <c r="AD138" s="15"/>
      <c r="AE138" s="15"/>
      <c r="AF138" s="15"/>
      <c r="AG138" s="15"/>
      <c r="AH138" s="21" t="n">
        <v>1400</v>
      </c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BA138" s="0" t="n">
        <f aca="false">BA137+1</f>
        <v>136</v>
      </c>
      <c r="BB138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38" s="0" t="n">
        <f aca="false">BA138</f>
        <v>136</v>
      </c>
      <c r="BD138" s="23" t="s">
        <v>47</v>
      </c>
      <c r="BE138" s="23" t="s">
        <v>48</v>
      </c>
      <c r="BF138" s="17" t="n">
        <v>43308</v>
      </c>
      <c r="BG138" s="24" t="str">
        <f aca="false">" - "&amp;A138&amp;" - "&amp;B138</f>
        <v>- Estella e Nelson - Niver Adulto</v>
      </c>
      <c r="BH138" s="23" t="s">
        <v>48</v>
      </c>
      <c r="BI138" s="23" t="s">
        <v>47</v>
      </c>
      <c r="BJ138" s="23" t="s">
        <v>48</v>
      </c>
      <c r="BK138" s="17" t="n">
        <v>43308</v>
      </c>
      <c r="BL138" s="23" t="s">
        <v>48</v>
      </c>
      <c r="BM138" s="23" t="s">
        <v>47</v>
      </c>
      <c r="BN138" s="23" t="s">
        <v>48</v>
      </c>
      <c r="BO138" s="17" t="n">
        <v>43308</v>
      </c>
      <c r="BP138" s="23" t="s">
        <v>48</v>
      </c>
      <c r="BQ138" s="23" t="s">
        <v>47</v>
      </c>
      <c r="BR138" s="18" t="n">
        <v>1400</v>
      </c>
      <c r="BS138" s="23" t="s">
        <v>47</v>
      </c>
      <c r="BT138" s="0" t="n">
        <f aca="false">F138</f>
        <v>1</v>
      </c>
      <c r="BU138" s="23" t="str">
        <f aca="false">", null, null,"</f>
        <v>, null, null,</v>
      </c>
      <c r="BV138" s="23" t="str">
        <f aca="false">C138&amp;");"</f>
        <v>13);</v>
      </c>
      <c r="BX138" s="0" t="n">
        <f aca="false">BX137+1</f>
        <v>138</v>
      </c>
      <c r="BY138" s="23" t="str">
        <f aca="false">"insert into App_Pessoa_pessoa (id, nome, cd_sit, dt_cad) values ("&amp;BX138&amp;", '"&amp;A138&amp;"', 1, '2018-11-10');"</f>
        <v>insert into App_Pessoa_pessoa (id, nome, cd_sit, dt_cad) values (138, 'Estella e Nelson', 1, '2018-11-10');</v>
      </c>
      <c r="CB138" s="0" t="n">
        <f aca="false">CB137+1</f>
        <v>136</v>
      </c>
      <c r="CC138" s="23" t="str">
        <f aca="false">"insert into App_Pessoa_pessoa_pessoa_tipo (id, fk_pessoa_id_id, fk_pessoa_tipo_id_id) values ("&amp;CB138&amp;", "&amp;BX138&amp;", 1);"</f>
        <v>insert into App_Pessoa_pessoa_pessoa_tipo (id, fk_pessoa_id_id, fk_pessoa_tipo_id_id) values (136, 138, 1);</v>
      </c>
      <c r="CF138" s="0" t="n">
        <f aca="false">CF137+1</f>
        <v>136</v>
      </c>
      <c r="CG138" s="23" t="str">
        <f aca="false">"insert into Evento_Pessoa (id, fk_evento_id_id, fk_pessoa_pessoa_tipo_id_id) values ("&amp;CF138&amp;", "&amp;CF138&amp;", "&amp;CF138&amp;");"</f>
        <v>insert into Evento_Pessoa (id, fk_evento_id_id, fk_pessoa_pessoa_tipo_id_id) values (136, 136, 136);</v>
      </c>
    </row>
    <row r="139" customFormat="false" ht="13.8" hidden="false" customHeight="false" outlineLevel="0" collapsed="false">
      <c r="A139" s="14" t="s">
        <v>186</v>
      </c>
      <c r="B139" s="15" t="s">
        <v>80</v>
      </c>
      <c r="C139" s="16" t="n">
        <v>15</v>
      </c>
      <c r="D139" s="17" t="n">
        <v>43312</v>
      </c>
      <c r="E139" s="18" t="n">
        <v>300</v>
      </c>
      <c r="F139" s="4" t="n">
        <v>1</v>
      </c>
      <c r="G139" s="25" t="s">
        <v>51</v>
      </c>
      <c r="AK139" s="36" t="n">
        <v>300</v>
      </c>
      <c r="BA139" s="0" t="n">
        <f aca="false">BA138+1</f>
        <v>137</v>
      </c>
      <c r="BB139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39" s="0" t="n">
        <f aca="false">BA139</f>
        <v>137</v>
      </c>
      <c r="BD139" s="23" t="s">
        <v>47</v>
      </c>
      <c r="BE139" s="23" t="s">
        <v>48</v>
      </c>
      <c r="BF139" s="17" t="n">
        <v>43312</v>
      </c>
      <c r="BG139" s="24" t="str">
        <f aca="false">" - "&amp;A139&amp;" - "&amp;B139</f>
        <v>- The Wish - Publicidade</v>
      </c>
      <c r="BH139" s="23" t="s">
        <v>48</v>
      </c>
      <c r="BI139" s="23" t="s">
        <v>47</v>
      </c>
      <c r="BJ139" s="23" t="s">
        <v>48</v>
      </c>
      <c r="BK139" s="17" t="n">
        <v>43312</v>
      </c>
      <c r="BL139" s="23" t="s">
        <v>48</v>
      </c>
      <c r="BM139" s="23" t="s">
        <v>47</v>
      </c>
      <c r="BN139" s="23" t="s">
        <v>48</v>
      </c>
      <c r="BO139" s="17" t="n">
        <v>43312</v>
      </c>
      <c r="BP139" s="23" t="s">
        <v>48</v>
      </c>
      <c r="BQ139" s="23" t="s">
        <v>47</v>
      </c>
      <c r="BR139" s="18" t="n">
        <v>300</v>
      </c>
      <c r="BS139" s="23" t="s">
        <v>47</v>
      </c>
      <c r="BT139" s="0" t="n">
        <f aca="false">F139</f>
        <v>1</v>
      </c>
      <c r="BU139" s="23" t="str">
        <f aca="false">", null, null,"</f>
        <v>, null, null,</v>
      </c>
      <c r="BV139" s="23" t="str">
        <f aca="false">C139&amp;");"</f>
        <v>15);</v>
      </c>
      <c r="BX139" s="0" t="n">
        <f aca="false">BX138+1</f>
        <v>139</v>
      </c>
      <c r="BY139" s="23" t="str">
        <f aca="false">"insert into App_Pessoa_pessoa (id, nome, cd_sit, dt_cad) values ("&amp;BX139&amp;", '"&amp;A139&amp;"', 1, '2018-11-10');"</f>
        <v>insert into App_Pessoa_pessoa (id, nome, cd_sit, dt_cad) values (139, 'The Wish', 1, '2018-11-10');</v>
      </c>
      <c r="CB139" s="0" t="n">
        <f aca="false">CB138+1</f>
        <v>137</v>
      </c>
      <c r="CC139" s="23" t="str">
        <f aca="false">"insert into App_Pessoa_pessoa_pessoa_tipo (id, fk_pessoa_id_id, fk_pessoa_tipo_id_id) values ("&amp;CB139&amp;", "&amp;BX139&amp;", 1);"</f>
        <v>insert into App_Pessoa_pessoa_pessoa_tipo (id, fk_pessoa_id_id, fk_pessoa_tipo_id_id) values (137, 139, 1);</v>
      </c>
      <c r="CF139" s="0" t="n">
        <f aca="false">CF138+1</f>
        <v>137</v>
      </c>
      <c r="CG139" s="23" t="str">
        <f aca="false">"insert into Evento_Pessoa (id, fk_evento_id_id, fk_pessoa_pessoa_tipo_id_id) values ("&amp;CF139&amp;", "&amp;CF139&amp;", "&amp;CF139&amp;");"</f>
        <v>insert into Evento_Pessoa (id, fk_evento_id_id, fk_pessoa_pessoa_tipo_id_id) values (137, 137, 137);</v>
      </c>
    </row>
    <row r="140" customFormat="false" ht="13.8" hidden="false" customHeight="false" outlineLevel="0" collapsed="false">
      <c r="A140" s="14" t="s">
        <v>187</v>
      </c>
      <c r="B140" s="15" t="s">
        <v>117</v>
      </c>
      <c r="C140" s="16" t="n">
        <v>6</v>
      </c>
      <c r="D140" s="17" t="n">
        <v>43315</v>
      </c>
      <c r="E140" s="18" t="n">
        <f aca="false">8*285</f>
        <v>2280</v>
      </c>
      <c r="F140" s="4" t="n">
        <v>8</v>
      </c>
      <c r="G140" s="25" t="s">
        <v>51</v>
      </c>
      <c r="I140" s="0" t="s">
        <v>188</v>
      </c>
      <c r="J140" s="0" t="n">
        <v>-115</v>
      </c>
      <c r="AI140" s="21" t="n">
        <v>285</v>
      </c>
      <c r="AJ140" s="21" t="n">
        <v>400</v>
      </c>
      <c r="AK140" s="36" t="n">
        <v>285</v>
      </c>
      <c r="AL140" s="36" t="n">
        <v>285</v>
      </c>
      <c r="AM140" s="36" t="n">
        <v>285</v>
      </c>
      <c r="AN140" s="36" t="n">
        <v>285</v>
      </c>
      <c r="AO140" s="36" t="n">
        <v>285</v>
      </c>
      <c r="AP140" s="36" t="n">
        <v>285</v>
      </c>
      <c r="BA140" s="0" t="n">
        <f aca="false">BA139+1</f>
        <v>138</v>
      </c>
      <c r="BB140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40" s="0" t="n">
        <f aca="false">BA140</f>
        <v>138</v>
      </c>
      <c r="BD140" s="23" t="s">
        <v>47</v>
      </c>
      <c r="BE140" s="23" t="s">
        <v>48</v>
      </c>
      <c r="BF140" s="17" t="n">
        <v>43315</v>
      </c>
      <c r="BG140" s="24" t="str">
        <f aca="false">" - "&amp;A140&amp;" - "&amp;B140</f>
        <v>- Luisa - Acompanhamento</v>
      </c>
      <c r="BH140" s="23" t="s">
        <v>48</v>
      </c>
      <c r="BI140" s="23" t="s">
        <v>47</v>
      </c>
      <c r="BJ140" s="23" t="s">
        <v>48</v>
      </c>
      <c r="BK140" s="17" t="n">
        <v>43315</v>
      </c>
      <c r="BL140" s="23" t="s">
        <v>48</v>
      </c>
      <c r="BM140" s="23" t="s">
        <v>47</v>
      </c>
      <c r="BN140" s="23" t="s">
        <v>48</v>
      </c>
      <c r="BO140" s="17" t="n">
        <v>43315</v>
      </c>
      <c r="BP140" s="23" t="s">
        <v>48</v>
      </c>
      <c r="BQ140" s="23" t="s">
        <v>47</v>
      </c>
      <c r="BR140" s="18" t="n">
        <f aca="false">8*285</f>
        <v>2280</v>
      </c>
      <c r="BS140" s="23" t="s">
        <v>47</v>
      </c>
      <c r="BT140" s="0" t="n">
        <f aca="false">F140</f>
        <v>8</v>
      </c>
      <c r="BU140" s="23" t="str">
        <f aca="false">", null, null,"</f>
        <v>, null, null,</v>
      </c>
      <c r="BV140" s="23" t="str">
        <f aca="false">C140&amp;");"</f>
        <v>6);</v>
      </c>
      <c r="BX140" s="0" t="n">
        <f aca="false">BX139+1</f>
        <v>140</v>
      </c>
      <c r="BY140" s="23" t="str">
        <f aca="false">"insert into App_Pessoa_pessoa (id, nome, cd_sit, dt_cad) values ("&amp;BX140&amp;", '"&amp;A140&amp;"', 1, '2018-11-10');"</f>
        <v>insert into App_Pessoa_pessoa (id, nome, cd_sit, dt_cad) values (140, 'Luisa', 1, '2018-11-10');</v>
      </c>
      <c r="CB140" s="0" t="n">
        <f aca="false">CB139+1</f>
        <v>138</v>
      </c>
      <c r="CC140" s="23" t="str">
        <f aca="false">"insert into App_Pessoa_pessoa_pessoa_tipo (id, fk_pessoa_id_id, fk_pessoa_tipo_id_id) values ("&amp;CB140&amp;", "&amp;BX140&amp;", 1);"</f>
        <v>insert into App_Pessoa_pessoa_pessoa_tipo (id, fk_pessoa_id_id, fk_pessoa_tipo_id_id) values (138, 140, 1);</v>
      </c>
      <c r="CF140" s="0" t="n">
        <f aca="false">CF139+1</f>
        <v>138</v>
      </c>
      <c r="CG140" s="23" t="str">
        <f aca="false">"insert into Evento_Pessoa (id, fk_evento_id_id, fk_pessoa_pessoa_tipo_id_id) values ("&amp;CF140&amp;", "&amp;CF140&amp;", "&amp;CF140&amp;");"</f>
        <v>insert into Evento_Pessoa (id, fk_evento_id_id, fk_pessoa_pessoa_tipo_id_id) values (138, 138, 138);</v>
      </c>
    </row>
    <row r="141" customFormat="false" ht="13.8" hidden="false" customHeight="false" outlineLevel="0" collapsed="false">
      <c r="A141" s="14" t="s">
        <v>189</v>
      </c>
      <c r="B141" s="15" t="s">
        <v>77</v>
      </c>
      <c r="C141" s="16" t="n">
        <v>10</v>
      </c>
      <c r="D141" s="17" t="n">
        <v>43323</v>
      </c>
      <c r="E141" s="18" t="n">
        <v>450</v>
      </c>
      <c r="F141" s="4" t="n">
        <v>1</v>
      </c>
      <c r="G141" s="20" t="s">
        <v>45</v>
      </c>
      <c r="AI141" s="21" t="n">
        <v>450</v>
      </c>
      <c r="BA141" s="0" t="n">
        <f aca="false">BA140+1</f>
        <v>139</v>
      </c>
      <c r="BB141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41" s="0" t="n">
        <f aca="false">BA141</f>
        <v>139</v>
      </c>
      <c r="BD141" s="23" t="s">
        <v>47</v>
      </c>
      <c r="BE141" s="23" t="s">
        <v>48</v>
      </c>
      <c r="BF141" s="17" t="n">
        <v>43323</v>
      </c>
      <c r="BG141" s="24" t="str">
        <f aca="false">" - "&amp;A141&amp;" - "&amp;B141</f>
        <v>- Dani Giansnte - Gestante</v>
      </c>
      <c r="BH141" s="23" t="s">
        <v>48</v>
      </c>
      <c r="BI141" s="23" t="s">
        <v>47</v>
      </c>
      <c r="BJ141" s="23" t="s">
        <v>48</v>
      </c>
      <c r="BK141" s="17" t="n">
        <v>43323</v>
      </c>
      <c r="BL141" s="23" t="s">
        <v>48</v>
      </c>
      <c r="BM141" s="23" t="s">
        <v>47</v>
      </c>
      <c r="BN141" s="23" t="s">
        <v>48</v>
      </c>
      <c r="BO141" s="17" t="n">
        <v>43323</v>
      </c>
      <c r="BP141" s="23" t="s">
        <v>48</v>
      </c>
      <c r="BQ141" s="23" t="s">
        <v>47</v>
      </c>
      <c r="BR141" s="18" t="n">
        <v>450</v>
      </c>
      <c r="BS141" s="23" t="s">
        <v>47</v>
      </c>
      <c r="BT141" s="0" t="n">
        <f aca="false">F141</f>
        <v>1</v>
      </c>
      <c r="BU141" s="23" t="str">
        <f aca="false">", null, null,"</f>
        <v>, null, null,</v>
      </c>
      <c r="BV141" s="23" t="str">
        <f aca="false">C141&amp;");"</f>
        <v>10);</v>
      </c>
      <c r="BX141" s="0" t="n">
        <f aca="false">BX140+1</f>
        <v>141</v>
      </c>
      <c r="BY141" s="23" t="str">
        <f aca="false">"insert into App_Pessoa_pessoa (id, nome, cd_sit, dt_cad) values ("&amp;BX141&amp;", '"&amp;A141&amp;"', 1, '2018-11-10');"</f>
        <v>insert into App_Pessoa_pessoa (id, nome, cd_sit, dt_cad) values (141, 'Dani Giansnte', 1, '2018-11-10');</v>
      </c>
      <c r="CB141" s="0" t="n">
        <f aca="false">CB140+1</f>
        <v>139</v>
      </c>
      <c r="CC141" s="23" t="str">
        <f aca="false">"insert into App_Pessoa_pessoa_pessoa_tipo (id, fk_pessoa_id_id, fk_pessoa_tipo_id_id) values ("&amp;CB141&amp;", "&amp;BX141&amp;", 1);"</f>
        <v>insert into App_Pessoa_pessoa_pessoa_tipo (id, fk_pessoa_id_id, fk_pessoa_tipo_id_id) values (139, 141, 1);</v>
      </c>
      <c r="CF141" s="0" t="n">
        <f aca="false">CF140+1</f>
        <v>139</v>
      </c>
      <c r="CG141" s="23" t="str">
        <f aca="false">"insert into Evento_Pessoa (id, fk_evento_id_id, fk_pessoa_pessoa_tipo_id_id) values ("&amp;CF141&amp;", "&amp;CF141&amp;", "&amp;CF141&amp;");"</f>
        <v>insert into Evento_Pessoa (id, fk_evento_id_id, fk_pessoa_pessoa_tipo_id_id) values (139, 139, 139);</v>
      </c>
    </row>
    <row r="142" customFormat="false" ht="13.8" hidden="false" customHeight="false" outlineLevel="0" collapsed="false">
      <c r="A142" s="14" t="s">
        <v>190</v>
      </c>
      <c r="B142" s="15" t="s">
        <v>154</v>
      </c>
      <c r="C142" s="16" t="n">
        <v>8</v>
      </c>
      <c r="D142" s="17" t="n">
        <v>43330</v>
      </c>
      <c r="E142" s="18" t="n">
        <v>650</v>
      </c>
      <c r="F142" s="4" t="n">
        <v>2</v>
      </c>
      <c r="G142" s="25" t="s">
        <v>51</v>
      </c>
      <c r="AI142" s="21" t="n">
        <v>350</v>
      </c>
      <c r="AK142" s="36" t="n">
        <v>300</v>
      </c>
      <c r="BA142" s="0" t="n">
        <f aca="false">BA141+1</f>
        <v>140</v>
      </c>
      <c r="BB142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42" s="0" t="n">
        <f aca="false">BA142</f>
        <v>140</v>
      </c>
      <c r="BD142" s="23" t="s">
        <v>47</v>
      </c>
      <c r="BE142" s="23" t="s">
        <v>48</v>
      </c>
      <c r="BF142" s="17" t="n">
        <v>43330</v>
      </c>
      <c r="BG142" s="24" t="str">
        <f aca="false">" - "&amp;A142&amp;" - "&amp;B142</f>
        <v>- Pietra - Niver Infantil</v>
      </c>
      <c r="BH142" s="23" t="s">
        <v>48</v>
      </c>
      <c r="BI142" s="23" t="s">
        <v>47</v>
      </c>
      <c r="BJ142" s="23" t="s">
        <v>48</v>
      </c>
      <c r="BK142" s="17" t="n">
        <v>43330</v>
      </c>
      <c r="BL142" s="23" t="s">
        <v>48</v>
      </c>
      <c r="BM142" s="23" t="s">
        <v>47</v>
      </c>
      <c r="BN142" s="23" t="s">
        <v>48</v>
      </c>
      <c r="BO142" s="17" t="n">
        <v>43330</v>
      </c>
      <c r="BP142" s="23" t="s">
        <v>48</v>
      </c>
      <c r="BQ142" s="23" t="s">
        <v>47</v>
      </c>
      <c r="BR142" s="18" t="n">
        <v>650</v>
      </c>
      <c r="BS142" s="23" t="s">
        <v>47</v>
      </c>
      <c r="BT142" s="0" t="n">
        <f aca="false">F142</f>
        <v>2</v>
      </c>
      <c r="BU142" s="23" t="str">
        <f aca="false">", null, null,"</f>
        <v>, null, null,</v>
      </c>
      <c r="BV142" s="23" t="str">
        <f aca="false">C142&amp;");"</f>
        <v>8);</v>
      </c>
      <c r="BX142" s="0" t="n">
        <f aca="false">BX141+1</f>
        <v>142</v>
      </c>
      <c r="BY142" s="23" t="str">
        <f aca="false">"insert into App_Pessoa_pessoa (id, nome, cd_sit, dt_cad) values ("&amp;BX142&amp;", '"&amp;A142&amp;"', 1, '2018-11-10');"</f>
        <v>insert into App_Pessoa_pessoa (id, nome, cd_sit, dt_cad) values (142, 'Pietra', 1, '2018-11-10');</v>
      </c>
      <c r="CB142" s="0" t="n">
        <f aca="false">CB141+1</f>
        <v>140</v>
      </c>
      <c r="CC142" s="23" t="str">
        <f aca="false">"insert into App_Pessoa_pessoa_pessoa_tipo (id, fk_pessoa_id_id, fk_pessoa_tipo_id_id) values ("&amp;CB142&amp;", "&amp;BX142&amp;", 1);"</f>
        <v>insert into App_Pessoa_pessoa_pessoa_tipo (id, fk_pessoa_id_id, fk_pessoa_tipo_id_id) values (140, 142, 1);</v>
      </c>
      <c r="CF142" s="0" t="n">
        <f aca="false">CF141+1</f>
        <v>140</v>
      </c>
      <c r="CG142" s="23" t="str">
        <f aca="false">"insert into Evento_Pessoa (id, fk_evento_id_id, fk_pessoa_pessoa_tipo_id_id) values ("&amp;CF142&amp;", "&amp;CF142&amp;", "&amp;CF142&amp;");"</f>
        <v>insert into Evento_Pessoa (id, fk_evento_id_id, fk_pessoa_pessoa_tipo_id_id) values (140, 140, 140);</v>
      </c>
    </row>
    <row r="143" customFormat="false" ht="13.8" hidden="false" customHeight="false" outlineLevel="0" collapsed="false">
      <c r="A143" s="14" t="s">
        <v>132</v>
      </c>
      <c r="B143" s="15" t="s">
        <v>109</v>
      </c>
      <c r="C143" s="16" t="n">
        <v>5</v>
      </c>
      <c r="D143" s="17" t="n">
        <v>43331</v>
      </c>
      <c r="E143" s="18" t="n">
        <v>400</v>
      </c>
      <c r="F143" s="4" t="n">
        <v>1</v>
      </c>
      <c r="G143" s="20" t="s">
        <v>45</v>
      </c>
      <c r="AI143" s="21" t="n">
        <v>400</v>
      </c>
      <c r="BA143" s="0" t="n">
        <f aca="false">BA142+1</f>
        <v>141</v>
      </c>
      <c r="BB143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43" s="0" t="n">
        <f aca="false">BA143</f>
        <v>141</v>
      </c>
      <c r="BD143" s="23" t="s">
        <v>47</v>
      </c>
      <c r="BE143" s="23" t="s">
        <v>48</v>
      </c>
      <c r="BF143" s="17" t="n">
        <v>43331</v>
      </c>
      <c r="BG143" s="24" t="str">
        <f aca="false">" - "&amp;A143&amp;" - "&amp;B143</f>
        <v>- Joao Pedro - Batizado</v>
      </c>
      <c r="BH143" s="23" t="s">
        <v>48</v>
      </c>
      <c r="BI143" s="23" t="s">
        <v>47</v>
      </c>
      <c r="BJ143" s="23" t="s">
        <v>48</v>
      </c>
      <c r="BK143" s="17" t="n">
        <v>43331</v>
      </c>
      <c r="BL143" s="23" t="s">
        <v>48</v>
      </c>
      <c r="BM143" s="23" t="s">
        <v>47</v>
      </c>
      <c r="BN143" s="23" t="s">
        <v>48</v>
      </c>
      <c r="BO143" s="17" t="n">
        <v>43331</v>
      </c>
      <c r="BP143" s="23" t="s">
        <v>48</v>
      </c>
      <c r="BQ143" s="23" t="s">
        <v>47</v>
      </c>
      <c r="BR143" s="18" t="n">
        <v>400</v>
      </c>
      <c r="BS143" s="23" t="s">
        <v>47</v>
      </c>
      <c r="BT143" s="0" t="n">
        <f aca="false">F143</f>
        <v>1</v>
      </c>
      <c r="BU143" s="23" t="str">
        <f aca="false">", null, null,"</f>
        <v>, null, null,</v>
      </c>
      <c r="BV143" s="23" t="str">
        <f aca="false">C143&amp;");"</f>
        <v>5);</v>
      </c>
      <c r="BX143" s="0" t="n">
        <f aca="false">BX142+1</f>
        <v>143</v>
      </c>
      <c r="BY143" s="23" t="str">
        <f aca="false">"insert into App_Pessoa_pessoa (id, nome, cd_sit, dt_cad) values ("&amp;BX143&amp;", '"&amp;A143&amp;"', 1, '2018-11-10');"</f>
        <v>insert into App_Pessoa_pessoa (id, nome, cd_sit, dt_cad) values (143, 'Joao Pedro', 1, '2018-11-10');</v>
      </c>
      <c r="CB143" s="0" t="n">
        <f aca="false">CB142+1</f>
        <v>141</v>
      </c>
      <c r="CC143" s="23" t="str">
        <f aca="false">"insert into App_Pessoa_pessoa_pessoa_tipo (id, fk_pessoa_id_id, fk_pessoa_tipo_id_id) values ("&amp;CB143&amp;", "&amp;BX143&amp;", 1);"</f>
        <v>insert into App_Pessoa_pessoa_pessoa_tipo (id, fk_pessoa_id_id, fk_pessoa_tipo_id_id) values (141, 143, 1);</v>
      </c>
      <c r="CF143" s="0" t="n">
        <f aca="false">CF142+1</f>
        <v>141</v>
      </c>
      <c r="CG143" s="23" t="str">
        <f aca="false">"insert into Evento_Pessoa (id, fk_evento_id_id, fk_pessoa_pessoa_tipo_id_id) values ("&amp;CF143&amp;", "&amp;CF143&amp;", "&amp;CF143&amp;");"</f>
        <v>insert into Evento_Pessoa (id, fk_evento_id_id, fk_pessoa_pessoa_tipo_id_id) values (141, 141, 141);</v>
      </c>
    </row>
    <row r="144" customFormat="false" ht="13.8" hidden="false" customHeight="false" outlineLevel="0" collapsed="false">
      <c r="A144" s="14" t="s">
        <v>191</v>
      </c>
      <c r="B144" s="15" t="s">
        <v>109</v>
      </c>
      <c r="C144" s="16" t="n">
        <v>5</v>
      </c>
      <c r="D144" s="17" t="n">
        <v>43331</v>
      </c>
      <c r="E144" s="18" t="n">
        <v>390</v>
      </c>
      <c r="F144" s="4" t="n">
        <v>1</v>
      </c>
      <c r="G144" s="20" t="s">
        <v>45</v>
      </c>
      <c r="I144" s="0" t="s">
        <v>192</v>
      </c>
      <c r="J144" s="0" t="n">
        <v>0</v>
      </c>
      <c r="AI144" s="21" t="n">
        <v>390</v>
      </c>
      <c r="BA144" s="0" t="n">
        <f aca="false">BA143+1</f>
        <v>142</v>
      </c>
      <c r="BB144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44" s="0" t="n">
        <f aca="false">BA144</f>
        <v>142</v>
      </c>
      <c r="BD144" s="23" t="s">
        <v>47</v>
      </c>
      <c r="BE144" s="23" t="s">
        <v>48</v>
      </c>
      <c r="BF144" s="17" t="n">
        <v>43331</v>
      </c>
      <c r="BG144" s="24" t="str">
        <f aca="false">" - "&amp;A144&amp;" - "&amp;B144</f>
        <v>- Helena (Milena) - Batizado</v>
      </c>
      <c r="BH144" s="23" t="s">
        <v>48</v>
      </c>
      <c r="BI144" s="23" t="s">
        <v>47</v>
      </c>
      <c r="BJ144" s="23" t="s">
        <v>48</v>
      </c>
      <c r="BK144" s="17" t="n">
        <v>43331</v>
      </c>
      <c r="BL144" s="23" t="s">
        <v>48</v>
      </c>
      <c r="BM144" s="23" t="s">
        <v>47</v>
      </c>
      <c r="BN144" s="23" t="s">
        <v>48</v>
      </c>
      <c r="BO144" s="17" t="n">
        <v>43331</v>
      </c>
      <c r="BP144" s="23" t="s">
        <v>48</v>
      </c>
      <c r="BQ144" s="23" t="s">
        <v>47</v>
      </c>
      <c r="BR144" s="18" t="n">
        <v>390</v>
      </c>
      <c r="BS144" s="23" t="s">
        <v>47</v>
      </c>
      <c r="BT144" s="0" t="n">
        <f aca="false">F144</f>
        <v>1</v>
      </c>
      <c r="BU144" s="23" t="str">
        <f aca="false">", null, null,"</f>
        <v>, null, null,</v>
      </c>
      <c r="BV144" s="23" t="str">
        <f aca="false">C144&amp;");"</f>
        <v>5);</v>
      </c>
      <c r="BX144" s="0" t="n">
        <f aca="false">BX143+1</f>
        <v>144</v>
      </c>
      <c r="BY144" s="23" t="str">
        <f aca="false">"insert into App_Pessoa_pessoa (id, nome, cd_sit, dt_cad) values ("&amp;BX144&amp;", '"&amp;A144&amp;"', 1, '2018-11-10');"</f>
        <v>insert into App_Pessoa_pessoa (id, nome, cd_sit, dt_cad) values (144, 'Helena (Milena)', 1, '2018-11-10');</v>
      </c>
      <c r="CB144" s="0" t="n">
        <f aca="false">CB143+1</f>
        <v>142</v>
      </c>
      <c r="CC144" s="23" t="str">
        <f aca="false">"insert into App_Pessoa_pessoa_pessoa_tipo (id, fk_pessoa_id_id, fk_pessoa_tipo_id_id) values ("&amp;CB144&amp;", "&amp;BX144&amp;", 1);"</f>
        <v>insert into App_Pessoa_pessoa_pessoa_tipo (id, fk_pessoa_id_id, fk_pessoa_tipo_id_id) values (142, 144, 1);</v>
      </c>
      <c r="CF144" s="0" t="n">
        <f aca="false">CF143+1</f>
        <v>142</v>
      </c>
      <c r="CG144" s="23" t="str">
        <f aca="false">"insert into Evento_Pessoa (id, fk_evento_id_id, fk_pessoa_pessoa_tipo_id_id) values ("&amp;CF144&amp;", "&amp;CF144&amp;", "&amp;CF144&amp;");"</f>
        <v>insert into Evento_Pessoa (id, fk_evento_id_id, fk_pessoa_pessoa_tipo_id_id) values (142, 142, 142);</v>
      </c>
    </row>
    <row r="145" customFormat="false" ht="13.8" hidden="false" customHeight="false" outlineLevel="0" collapsed="false">
      <c r="A145" s="14" t="s">
        <v>193</v>
      </c>
      <c r="B145" s="15" t="s">
        <v>117</v>
      </c>
      <c r="C145" s="16" t="n">
        <v>6</v>
      </c>
      <c r="D145" s="17" t="n">
        <v>43332</v>
      </c>
      <c r="E145" s="18" t="n">
        <f aca="false">6*220</f>
        <v>1320</v>
      </c>
      <c r="F145" s="4" t="n">
        <v>6</v>
      </c>
      <c r="G145" s="25" t="s">
        <v>51</v>
      </c>
      <c r="AH145" s="21" t="n">
        <v>220</v>
      </c>
      <c r="AI145" s="21" t="n">
        <v>220</v>
      </c>
      <c r="AJ145" s="21" t="n">
        <v>220</v>
      </c>
      <c r="AK145" s="36" t="n">
        <v>220</v>
      </c>
      <c r="AL145" s="36" t="n">
        <v>220</v>
      </c>
      <c r="AM145" s="36" t="n">
        <v>220</v>
      </c>
      <c r="BA145" s="0" t="n">
        <f aca="false">BA144+1</f>
        <v>143</v>
      </c>
      <c r="BB145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45" s="0" t="n">
        <f aca="false">BA145</f>
        <v>143</v>
      </c>
      <c r="BD145" s="23" t="s">
        <v>47</v>
      </c>
      <c r="BE145" s="23" t="s">
        <v>48</v>
      </c>
      <c r="BF145" s="17" t="n">
        <v>43332</v>
      </c>
      <c r="BG145" s="24" t="str">
        <f aca="false">" - "&amp;A145&amp;" - "&amp;B145</f>
        <v>- Lucas - Acompanhamento</v>
      </c>
      <c r="BH145" s="23" t="s">
        <v>48</v>
      </c>
      <c r="BI145" s="23" t="s">
        <v>47</v>
      </c>
      <c r="BJ145" s="23" t="s">
        <v>48</v>
      </c>
      <c r="BK145" s="17" t="n">
        <v>43332</v>
      </c>
      <c r="BL145" s="23" t="s">
        <v>48</v>
      </c>
      <c r="BM145" s="23" t="s">
        <v>47</v>
      </c>
      <c r="BN145" s="23" t="s">
        <v>48</v>
      </c>
      <c r="BO145" s="17" t="n">
        <v>43332</v>
      </c>
      <c r="BP145" s="23" t="s">
        <v>48</v>
      </c>
      <c r="BQ145" s="23" t="s">
        <v>47</v>
      </c>
      <c r="BR145" s="18" t="n">
        <f aca="false">6*220</f>
        <v>1320</v>
      </c>
      <c r="BS145" s="23" t="s">
        <v>47</v>
      </c>
      <c r="BT145" s="0" t="n">
        <f aca="false">F145</f>
        <v>6</v>
      </c>
      <c r="BU145" s="23" t="str">
        <f aca="false">", null, null,"</f>
        <v>, null, null,</v>
      </c>
      <c r="BV145" s="23" t="str">
        <f aca="false">C145&amp;");"</f>
        <v>6);</v>
      </c>
      <c r="BX145" s="0" t="n">
        <f aca="false">BX144+1</f>
        <v>145</v>
      </c>
      <c r="BY145" s="23" t="str">
        <f aca="false">"insert into App_Pessoa_pessoa (id, nome, cd_sit, dt_cad) values ("&amp;BX145&amp;", '"&amp;A145&amp;"', 1, '2018-11-10');"</f>
        <v>insert into App_Pessoa_pessoa (id, nome, cd_sit, dt_cad) values (145, 'Lucas', 1, '2018-11-10');</v>
      </c>
      <c r="CB145" s="0" t="n">
        <f aca="false">CB144+1</f>
        <v>143</v>
      </c>
      <c r="CC145" s="23" t="str">
        <f aca="false">"insert into App_Pessoa_pessoa_pessoa_tipo (id, fk_pessoa_id_id, fk_pessoa_tipo_id_id) values ("&amp;CB145&amp;", "&amp;BX145&amp;", 1);"</f>
        <v>insert into App_Pessoa_pessoa_pessoa_tipo (id, fk_pessoa_id_id, fk_pessoa_tipo_id_id) values (143, 145, 1);</v>
      </c>
      <c r="CF145" s="0" t="n">
        <f aca="false">CF144+1</f>
        <v>143</v>
      </c>
      <c r="CG145" s="23" t="str">
        <f aca="false">"insert into Evento_Pessoa (id, fk_evento_id_id, fk_pessoa_pessoa_tipo_id_id) values ("&amp;CF145&amp;", "&amp;CF145&amp;", "&amp;CF145&amp;");"</f>
        <v>insert into Evento_Pessoa (id, fk_evento_id_id, fk_pessoa_pessoa_tipo_id_id) values (143, 143, 143);</v>
      </c>
    </row>
    <row r="146" customFormat="false" ht="13.8" hidden="false" customHeight="false" outlineLevel="0" collapsed="false">
      <c r="A146" s="14" t="s">
        <v>194</v>
      </c>
      <c r="B146" s="15" t="s">
        <v>44</v>
      </c>
      <c r="C146" s="16" t="n">
        <v>2</v>
      </c>
      <c r="D146" s="17" t="n">
        <v>43337</v>
      </c>
      <c r="E146" s="18" t="n">
        <v>400</v>
      </c>
      <c r="F146" s="4" t="n">
        <v>2</v>
      </c>
      <c r="G146" s="20" t="s">
        <v>45</v>
      </c>
      <c r="AJ146" s="21" t="n">
        <v>400</v>
      </c>
      <c r="BA146" s="0" t="n">
        <f aca="false">BA145+1</f>
        <v>144</v>
      </c>
      <c r="BB146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46" s="0" t="n">
        <f aca="false">BA146</f>
        <v>144</v>
      </c>
      <c r="BD146" s="23" t="s">
        <v>47</v>
      </c>
      <c r="BE146" s="23" t="s">
        <v>48</v>
      </c>
      <c r="BF146" s="17" t="n">
        <v>43337</v>
      </c>
      <c r="BG146" s="24" t="str">
        <f aca="false">" - "&amp;A146&amp;" - "&amp;B146</f>
        <v>- Renata e Cassio - Casamento</v>
      </c>
      <c r="BH146" s="23" t="s">
        <v>48</v>
      </c>
      <c r="BI146" s="23" t="s">
        <v>47</v>
      </c>
      <c r="BJ146" s="23" t="s">
        <v>48</v>
      </c>
      <c r="BK146" s="17" t="n">
        <v>43337</v>
      </c>
      <c r="BL146" s="23" t="s">
        <v>48</v>
      </c>
      <c r="BM146" s="23" t="s">
        <v>47</v>
      </c>
      <c r="BN146" s="23" t="s">
        <v>48</v>
      </c>
      <c r="BO146" s="17" t="n">
        <v>43337</v>
      </c>
      <c r="BP146" s="23" t="s">
        <v>48</v>
      </c>
      <c r="BQ146" s="23" t="s">
        <v>47</v>
      </c>
      <c r="BR146" s="18" t="n">
        <v>400</v>
      </c>
      <c r="BS146" s="23" t="s">
        <v>47</v>
      </c>
      <c r="BT146" s="0" t="n">
        <f aca="false">F146</f>
        <v>2</v>
      </c>
      <c r="BU146" s="23" t="str">
        <f aca="false">", null, null,"</f>
        <v>, null, null,</v>
      </c>
      <c r="BV146" s="23" t="str">
        <f aca="false">C146&amp;");"</f>
        <v>2);</v>
      </c>
      <c r="BX146" s="0" t="n">
        <f aca="false">BX145+1</f>
        <v>146</v>
      </c>
      <c r="BY146" s="23" t="str">
        <f aca="false">"insert into App_Pessoa_pessoa (id, nome, cd_sit, dt_cad) values ("&amp;BX146&amp;", '"&amp;A146&amp;"', 1, '2018-11-10');"</f>
        <v>insert into App_Pessoa_pessoa (id, nome, cd_sit, dt_cad) values (146, 'Renata e Cassio', 1, '2018-11-10');</v>
      </c>
      <c r="CB146" s="0" t="n">
        <f aca="false">CB145+1</f>
        <v>144</v>
      </c>
      <c r="CC146" s="23" t="str">
        <f aca="false">"insert into App_Pessoa_pessoa_pessoa_tipo (id, fk_pessoa_id_id, fk_pessoa_tipo_id_id) values ("&amp;CB146&amp;", "&amp;BX146&amp;", 1);"</f>
        <v>insert into App_Pessoa_pessoa_pessoa_tipo (id, fk_pessoa_id_id, fk_pessoa_tipo_id_id) values (144, 146, 1);</v>
      </c>
      <c r="CF146" s="0" t="n">
        <f aca="false">CF145+1</f>
        <v>144</v>
      </c>
      <c r="CG146" s="23" t="str">
        <f aca="false">"insert into Evento_Pessoa (id, fk_evento_id_id, fk_pessoa_pessoa_tipo_id_id) values ("&amp;CF146&amp;", "&amp;CF146&amp;", "&amp;CF146&amp;");"</f>
        <v>insert into Evento_Pessoa (id, fk_evento_id_id, fk_pessoa_pessoa_tipo_id_id) values (144, 144, 144);</v>
      </c>
    </row>
    <row r="147" customFormat="false" ht="13.8" hidden="false" customHeight="false" outlineLevel="0" collapsed="false">
      <c r="A147" s="14" t="s">
        <v>195</v>
      </c>
      <c r="B147" s="15" t="s">
        <v>80</v>
      </c>
      <c r="C147" s="16" t="n">
        <v>15</v>
      </c>
      <c r="D147" s="17" t="n">
        <v>43344</v>
      </c>
      <c r="E147" s="18" t="n">
        <v>250</v>
      </c>
      <c r="F147" s="4" t="n">
        <v>1</v>
      </c>
      <c r="G147" s="20" t="s">
        <v>45</v>
      </c>
      <c r="AJ147" s="21" t="n">
        <v>250</v>
      </c>
      <c r="BA147" s="0" t="n">
        <f aca="false">BA146+1</f>
        <v>145</v>
      </c>
      <c r="BB147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47" s="0" t="n">
        <f aca="false">BA147</f>
        <v>145</v>
      </c>
      <c r="BD147" s="23" t="s">
        <v>47</v>
      </c>
      <c r="BE147" s="23" t="s">
        <v>48</v>
      </c>
      <c r="BF147" s="17" t="n">
        <v>43344</v>
      </c>
      <c r="BG147" s="24" t="str">
        <f aca="false">" - "&amp;A147&amp;" - "&amp;B147</f>
        <v>- Raquel Giansanti - expo - Publicidade</v>
      </c>
      <c r="BH147" s="23" t="s">
        <v>48</v>
      </c>
      <c r="BI147" s="23" t="s">
        <v>47</v>
      </c>
      <c r="BJ147" s="23" t="s">
        <v>48</v>
      </c>
      <c r="BK147" s="17" t="n">
        <v>43344</v>
      </c>
      <c r="BL147" s="23" t="s">
        <v>48</v>
      </c>
      <c r="BM147" s="23" t="s">
        <v>47</v>
      </c>
      <c r="BN147" s="23" t="s">
        <v>48</v>
      </c>
      <c r="BO147" s="17" t="n">
        <v>43344</v>
      </c>
      <c r="BP147" s="23" t="s">
        <v>48</v>
      </c>
      <c r="BQ147" s="23" t="s">
        <v>47</v>
      </c>
      <c r="BR147" s="18" t="n">
        <v>250</v>
      </c>
      <c r="BS147" s="23" t="s">
        <v>47</v>
      </c>
      <c r="BT147" s="0" t="n">
        <f aca="false">F147</f>
        <v>1</v>
      </c>
      <c r="BU147" s="23" t="str">
        <f aca="false">", null, null,"</f>
        <v>, null, null,</v>
      </c>
      <c r="BV147" s="23" t="str">
        <f aca="false">C147&amp;");"</f>
        <v>15);</v>
      </c>
      <c r="BX147" s="0" t="n">
        <f aca="false">BX146+1</f>
        <v>147</v>
      </c>
      <c r="BY147" s="23" t="str">
        <f aca="false">"insert into App_Pessoa_pessoa (id, nome, cd_sit, dt_cad) values ("&amp;BX147&amp;", '"&amp;A147&amp;"', 1, '2018-11-10');"</f>
        <v>insert into App_Pessoa_pessoa (id, nome, cd_sit, dt_cad) values (147, 'Raquel Giansanti - expo', 1, '2018-11-10');</v>
      </c>
      <c r="CB147" s="0" t="n">
        <f aca="false">CB146+1</f>
        <v>145</v>
      </c>
      <c r="CC147" s="23" t="str">
        <f aca="false">"insert into App_Pessoa_pessoa_pessoa_tipo (id, fk_pessoa_id_id, fk_pessoa_tipo_id_id) values ("&amp;CB147&amp;", "&amp;BX147&amp;", 1);"</f>
        <v>insert into App_Pessoa_pessoa_pessoa_tipo (id, fk_pessoa_id_id, fk_pessoa_tipo_id_id) values (145, 147, 1);</v>
      </c>
      <c r="CF147" s="0" t="n">
        <f aca="false">CF146+1</f>
        <v>145</v>
      </c>
      <c r="CG147" s="23" t="str">
        <f aca="false">"insert into Evento_Pessoa (id, fk_evento_id_id, fk_pessoa_pessoa_tipo_id_id) values ("&amp;CF147&amp;", "&amp;CF147&amp;", "&amp;CF147&amp;");"</f>
        <v>insert into Evento_Pessoa (id, fk_evento_id_id, fk_pessoa_pessoa_tipo_id_id) values (145, 145, 145);</v>
      </c>
    </row>
    <row r="148" customFormat="false" ht="13.8" hidden="false" customHeight="false" outlineLevel="0" collapsed="false">
      <c r="A148" s="14" t="s">
        <v>194</v>
      </c>
      <c r="B148" s="15" t="s">
        <v>44</v>
      </c>
      <c r="C148" s="16" t="n">
        <v>2</v>
      </c>
      <c r="D148" s="17" t="n">
        <v>43344</v>
      </c>
      <c r="E148" s="18" t="n">
        <v>2800</v>
      </c>
      <c r="F148" s="4" t="n">
        <v>3</v>
      </c>
      <c r="G148" s="20" t="s">
        <v>45</v>
      </c>
      <c r="AE148" s="21" t="n">
        <v>936</v>
      </c>
      <c r="AI148" s="21" t="n">
        <v>1132</v>
      </c>
      <c r="AJ148" s="21" t="n">
        <v>732</v>
      </c>
      <c r="BA148" s="0" t="n">
        <f aca="false">BA147+1</f>
        <v>146</v>
      </c>
      <c r="BB148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48" s="0" t="n">
        <f aca="false">BA148</f>
        <v>146</v>
      </c>
      <c r="BD148" s="23" t="s">
        <v>47</v>
      </c>
      <c r="BE148" s="23" t="s">
        <v>48</v>
      </c>
      <c r="BF148" s="17" t="n">
        <v>43344</v>
      </c>
      <c r="BG148" s="24" t="str">
        <f aca="false">" - "&amp;A148&amp;" - "&amp;B148</f>
        <v>- Renata e Cassio - Casamento</v>
      </c>
      <c r="BH148" s="23" t="s">
        <v>48</v>
      </c>
      <c r="BI148" s="23" t="s">
        <v>47</v>
      </c>
      <c r="BJ148" s="23" t="s">
        <v>48</v>
      </c>
      <c r="BK148" s="17" t="n">
        <v>43344</v>
      </c>
      <c r="BL148" s="23" t="s">
        <v>48</v>
      </c>
      <c r="BM148" s="23" t="s">
        <v>47</v>
      </c>
      <c r="BN148" s="23" t="s">
        <v>48</v>
      </c>
      <c r="BO148" s="17" t="n">
        <v>43344</v>
      </c>
      <c r="BP148" s="23" t="s">
        <v>48</v>
      </c>
      <c r="BQ148" s="23" t="s">
        <v>47</v>
      </c>
      <c r="BR148" s="18" t="n">
        <v>2800</v>
      </c>
      <c r="BS148" s="23" t="s">
        <v>47</v>
      </c>
      <c r="BT148" s="0" t="n">
        <f aca="false">F148</f>
        <v>3</v>
      </c>
      <c r="BU148" s="23" t="str">
        <f aca="false">", null, null,"</f>
        <v>, null, null,</v>
      </c>
      <c r="BV148" s="23" t="str">
        <f aca="false">C148&amp;");"</f>
        <v>2);</v>
      </c>
      <c r="BX148" s="0" t="n">
        <f aca="false">BX147+1</f>
        <v>148</v>
      </c>
      <c r="BY148" s="23" t="str">
        <f aca="false">"insert into App_Pessoa_pessoa (id, nome, cd_sit, dt_cad) values ("&amp;BX148&amp;", '"&amp;A148&amp;"', 1, '2018-11-10');"</f>
        <v>insert into App_Pessoa_pessoa (id, nome, cd_sit, dt_cad) values (148, 'Renata e Cassio', 1, '2018-11-10');</v>
      </c>
      <c r="CB148" s="0" t="n">
        <f aca="false">CB147+1</f>
        <v>146</v>
      </c>
      <c r="CC148" s="23" t="str">
        <f aca="false">"insert into App_Pessoa_pessoa_pessoa_tipo (id, fk_pessoa_id_id, fk_pessoa_tipo_id_id) values ("&amp;CB148&amp;", "&amp;BX148&amp;", 1);"</f>
        <v>insert into App_Pessoa_pessoa_pessoa_tipo (id, fk_pessoa_id_id, fk_pessoa_tipo_id_id) values (146, 148, 1);</v>
      </c>
      <c r="CF148" s="0" t="n">
        <f aca="false">CF147+1</f>
        <v>146</v>
      </c>
      <c r="CG148" s="23" t="str">
        <f aca="false">"insert into Evento_Pessoa (id, fk_evento_id_id, fk_pessoa_pessoa_tipo_id_id) values ("&amp;CF148&amp;", "&amp;CF148&amp;", "&amp;CF148&amp;");"</f>
        <v>insert into Evento_Pessoa (id, fk_evento_id_id, fk_pessoa_pessoa_tipo_id_id) values (146, 146, 146);</v>
      </c>
    </row>
    <row r="149" customFormat="false" ht="13.8" hidden="false" customHeight="false" outlineLevel="0" collapsed="false">
      <c r="A149" s="14" t="s">
        <v>196</v>
      </c>
      <c r="B149" s="15" t="s">
        <v>44</v>
      </c>
      <c r="C149" s="16" t="n">
        <v>2</v>
      </c>
      <c r="D149" s="17" t="n">
        <v>43361</v>
      </c>
      <c r="E149" s="18" t="n">
        <v>500</v>
      </c>
      <c r="F149" s="4" t="n">
        <v>1</v>
      </c>
      <c r="G149" s="20" t="s">
        <v>45</v>
      </c>
      <c r="AJ149" s="21" t="n">
        <v>500</v>
      </c>
      <c r="BA149" s="0" t="n">
        <f aca="false">BA148+1</f>
        <v>147</v>
      </c>
      <c r="BB149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49" s="0" t="n">
        <f aca="false">BA149</f>
        <v>147</v>
      </c>
      <c r="BD149" s="23" t="s">
        <v>47</v>
      </c>
      <c r="BE149" s="23" t="s">
        <v>48</v>
      </c>
      <c r="BF149" s="17" t="n">
        <v>43361</v>
      </c>
      <c r="BG149" s="24" t="str">
        <f aca="false">" - "&amp;A149&amp;" - "&amp;B149</f>
        <v>- Jonatan - Smart - Casamento</v>
      </c>
      <c r="BH149" s="23" t="s">
        <v>48</v>
      </c>
      <c r="BI149" s="23" t="s">
        <v>47</v>
      </c>
      <c r="BJ149" s="23" t="s">
        <v>48</v>
      </c>
      <c r="BK149" s="17" t="n">
        <v>43361</v>
      </c>
      <c r="BL149" s="23" t="s">
        <v>48</v>
      </c>
      <c r="BM149" s="23" t="s">
        <v>47</v>
      </c>
      <c r="BN149" s="23" t="s">
        <v>48</v>
      </c>
      <c r="BO149" s="17" t="n">
        <v>43361</v>
      </c>
      <c r="BP149" s="23" t="s">
        <v>48</v>
      </c>
      <c r="BQ149" s="23" t="s">
        <v>47</v>
      </c>
      <c r="BR149" s="18" t="n">
        <v>500</v>
      </c>
      <c r="BS149" s="23" t="s">
        <v>47</v>
      </c>
      <c r="BT149" s="0" t="n">
        <f aca="false">F149</f>
        <v>1</v>
      </c>
      <c r="BU149" s="23" t="str">
        <f aca="false">", null, null,"</f>
        <v>, null, null,</v>
      </c>
      <c r="BV149" s="23" t="str">
        <f aca="false">C149&amp;");"</f>
        <v>2);</v>
      </c>
      <c r="BX149" s="0" t="n">
        <f aca="false">BX148+1</f>
        <v>149</v>
      </c>
      <c r="BY149" s="23" t="str">
        <f aca="false">"insert into App_Pessoa_pessoa (id, nome, cd_sit, dt_cad) values ("&amp;BX149&amp;", '"&amp;A149&amp;"', 1, '2018-11-10');"</f>
        <v>insert into App_Pessoa_pessoa (id, nome, cd_sit, dt_cad) values (149, 'Jonatan - Smart', 1, '2018-11-10');</v>
      </c>
      <c r="CB149" s="0" t="n">
        <f aca="false">CB148+1</f>
        <v>147</v>
      </c>
      <c r="CC149" s="23" t="str">
        <f aca="false">"insert into App_Pessoa_pessoa_pessoa_tipo (id, fk_pessoa_id_id, fk_pessoa_tipo_id_id) values ("&amp;CB149&amp;", "&amp;BX149&amp;", 1);"</f>
        <v>insert into App_Pessoa_pessoa_pessoa_tipo (id, fk_pessoa_id_id, fk_pessoa_tipo_id_id) values (147, 149, 1);</v>
      </c>
      <c r="CF149" s="0" t="n">
        <f aca="false">CF148+1</f>
        <v>147</v>
      </c>
      <c r="CG149" s="23" t="str">
        <f aca="false">"insert into Evento_Pessoa (id, fk_evento_id_id, fk_pessoa_pessoa_tipo_id_id) values ("&amp;CF149&amp;", "&amp;CF149&amp;", "&amp;CF149&amp;");"</f>
        <v>insert into Evento_Pessoa (id, fk_evento_id_id, fk_pessoa_pessoa_tipo_id_id) values (147, 147, 147);</v>
      </c>
    </row>
    <row r="150" customFormat="false" ht="13.8" hidden="false" customHeight="false" outlineLevel="0" collapsed="false">
      <c r="A150" s="14" t="s">
        <v>197</v>
      </c>
      <c r="B150" s="15" t="s">
        <v>44</v>
      </c>
      <c r="C150" s="16" t="n">
        <v>2</v>
      </c>
      <c r="D150" s="17" t="n">
        <v>43365</v>
      </c>
      <c r="E150" s="18" t="n">
        <v>4000</v>
      </c>
      <c r="F150" s="4" t="n">
        <v>1</v>
      </c>
      <c r="G150" s="20" t="s">
        <v>45</v>
      </c>
      <c r="AF150" s="21" t="n">
        <v>4000</v>
      </c>
      <c r="BA150" s="0" t="n">
        <f aca="false">BA149+1</f>
        <v>148</v>
      </c>
      <c r="BB150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50" s="0" t="n">
        <f aca="false">BA150</f>
        <v>148</v>
      </c>
      <c r="BD150" s="23" t="s">
        <v>47</v>
      </c>
      <c r="BE150" s="23" t="s">
        <v>48</v>
      </c>
      <c r="BF150" s="17" t="n">
        <v>43365</v>
      </c>
      <c r="BG150" s="24" t="str">
        <f aca="false">" - "&amp;A150&amp;" - "&amp;B150</f>
        <v>- Priscila e Ronaldo - Casamento</v>
      </c>
      <c r="BH150" s="23" t="s">
        <v>48</v>
      </c>
      <c r="BI150" s="23" t="s">
        <v>47</v>
      </c>
      <c r="BJ150" s="23" t="s">
        <v>48</v>
      </c>
      <c r="BK150" s="17" t="n">
        <v>43365</v>
      </c>
      <c r="BL150" s="23" t="s">
        <v>48</v>
      </c>
      <c r="BM150" s="23" t="s">
        <v>47</v>
      </c>
      <c r="BN150" s="23" t="s">
        <v>48</v>
      </c>
      <c r="BO150" s="17" t="n">
        <v>43365</v>
      </c>
      <c r="BP150" s="23" t="s">
        <v>48</v>
      </c>
      <c r="BQ150" s="23" t="s">
        <v>47</v>
      </c>
      <c r="BR150" s="18" t="n">
        <v>4000</v>
      </c>
      <c r="BS150" s="23" t="s">
        <v>47</v>
      </c>
      <c r="BT150" s="0" t="n">
        <f aca="false">F150</f>
        <v>1</v>
      </c>
      <c r="BU150" s="23" t="str">
        <f aca="false">", null, null,"</f>
        <v>, null, null,</v>
      </c>
      <c r="BV150" s="23" t="str">
        <f aca="false">C150&amp;");"</f>
        <v>2);</v>
      </c>
      <c r="BX150" s="0" t="n">
        <f aca="false">BX149+1</f>
        <v>150</v>
      </c>
      <c r="BY150" s="23" t="str">
        <f aca="false">"insert into App_Pessoa_pessoa (id, nome, cd_sit, dt_cad) values ("&amp;BX150&amp;", '"&amp;A150&amp;"', 1, '2018-11-10');"</f>
        <v>insert into App_Pessoa_pessoa (id, nome, cd_sit, dt_cad) values (150, 'Priscila e Ronaldo', 1, '2018-11-10');</v>
      </c>
      <c r="CB150" s="0" t="n">
        <f aca="false">CB149+1</f>
        <v>148</v>
      </c>
      <c r="CC150" s="23" t="str">
        <f aca="false">"insert into App_Pessoa_pessoa_pessoa_tipo (id, fk_pessoa_id_id, fk_pessoa_tipo_id_id) values ("&amp;CB150&amp;", "&amp;BX150&amp;", 1);"</f>
        <v>insert into App_Pessoa_pessoa_pessoa_tipo (id, fk_pessoa_id_id, fk_pessoa_tipo_id_id) values (148, 150, 1);</v>
      </c>
      <c r="CF150" s="0" t="n">
        <f aca="false">CF149+1</f>
        <v>148</v>
      </c>
      <c r="CG150" s="23" t="str">
        <f aca="false">"insert into Evento_Pessoa (id, fk_evento_id_id, fk_pessoa_pessoa_tipo_id_id) values ("&amp;CF150&amp;", "&amp;CF150&amp;", "&amp;CF150&amp;");"</f>
        <v>insert into Evento_Pessoa (id, fk_evento_id_id, fk_pessoa_pessoa_tipo_id_id) values (148, 148, 148);</v>
      </c>
    </row>
    <row r="151" customFormat="false" ht="13.8" hidden="false" customHeight="false" outlineLevel="0" collapsed="false">
      <c r="A151" s="14" t="s">
        <v>125</v>
      </c>
      <c r="B151" s="15" t="s">
        <v>90</v>
      </c>
      <c r="C151" s="16" t="n">
        <v>11</v>
      </c>
      <c r="D151" s="17" t="n">
        <v>43368</v>
      </c>
      <c r="E151" s="18" t="n">
        <v>390</v>
      </c>
      <c r="F151" s="28" t="n">
        <v>1</v>
      </c>
      <c r="G151" s="20" t="s">
        <v>45</v>
      </c>
      <c r="H151" s="15"/>
      <c r="I151" s="15"/>
      <c r="J151" s="15"/>
      <c r="K151" s="15"/>
      <c r="L151" s="15"/>
      <c r="M151" s="15"/>
      <c r="N151" s="15"/>
      <c r="O151" s="15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15"/>
      <c r="AC151" s="15"/>
      <c r="AD151" s="15"/>
      <c r="AE151" s="15"/>
      <c r="AF151" s="15"/>
      <c r="AG151" s="15"/>
      <c r="AH151" s="15"/>
      <c r="AI151" s="15"/>
      <c r="AJ151" s="21" t="n">
        <v>390</v>
      </c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BA151" s="0" t="n">
        <f aca="false">BA150+1</f>
        <v>149</v>
      </c>
      <c r="BB151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51" s="0" t="n">
        <f aca="false">BA151</f>
        <v>149</v>
      </c>
      <c r="BD151" s="23" t="s">
        <v>47</v>
      </c>
      <c r="BE151" s="23" t="s">
        <v>48</v>
      </c>
      <c r="BF151" s="17" t="n">
        <v>43368</v>
      </c>
      <c r="BG151" s="24" t="str">
        <f aca="false">" - "&amp;A151&amp;" - "&amp;B151</f>
        <v>- Miguel - Newborn</v>
      </c>
      <c r="BH151" s="23" t="s">
        <v>48</v>
      </c>
      <c r="BI151" s="23" t="s">
        <v>47</v>
      </c>
      <c r="BJ151" s="23" t="s">
        <v>48</v>
      </c>
      <c r="BK151" s="17" t="n">
        <v>43368</v>
      </c>
      <c r="BL151" s="23" t="s">
        <v>48</v>
      </c>
      <c r="BM151" s="23" t="s">
        <v>47</v>
      </c>
      <c r="BN151" s="23" t="s">
        <v>48</v>
      </c>
      <c r="BO151" s="17" t="n">
        <v>43368</v>
      </c>
      <c r="BP151" s="23" t="s">
        <v>48</v>
      </c>
      <c r="BQ151" s="23" t="s">
        <v>47</v>
      </c>
      <c r="BR151" s="18" t="n">
        <v>390</v>
      </c>
      <c r="BS151" s="23" t="s">
        <v>47</v>
      </c>
      <c r="BT151" s="0" t="n">
        <f aca="false">F151</f>
        <v>1</v>
      </c>
      <c r="BU151" s="23" t="str">
        <f aca="false">", null, null,"</f>
        <v>, null, null,</v>
      </c>
      <c r="BV151" s="23" t="str">
        <f aca="false">C151&amp;");"</f>
        <v>11);</v>
      </c>
      <c r="BX151" s="0" t="n">
        <f aca="false">BX150+1</f>
        <v>151</v>
      </c>
      <c r="BY151" s="23" t="str">
        <f aca="false">"insert into App_Pessoa_pessoa (id, nome, cd_sit, dt_cad) values ("&amp;BX151&amp;", '"&amp;A151&amp;"', 1, '2018-11-10');"</f>
        <v>insert into App_Pessoa_pessoa (id, nome, cd_sit, dt_cad) values (151, 'Miguel', 1, '2018-11-10');</v>
      </c>
      <c r="CB151" s="0" t="n">
        <f aca="false">CB150+1</f>
        <v>149</v>
      </c>
      <c r="CC151" s="23" t="str">
        <f aca="false">"insert into App_Pessoa_pessoa_pessoa_tipo (id, fk_pessoa_id_id, fk_pessoa_tipo_id_id) values ("&amp;CB151&amp;", "&amp;BX151&amp;", 1);"</f>
        <v>insert into App_Pessoa_pessoa_pessoa_tipo (id, fk_pessoa_id_id, fk_pessoa_tipo_id_id) values (149, 151, 1);</v>
      </c>
      <c r="CF151" s="0" t="n">
        <f aca="false">CF150+1</f>
        <v>149</v>
      </c>
      <c r="CG151" s="23" t="str">
        <f aca="false">"insert into Evento_Pessoa (id, fk_evento_id_id, fk_pessoa_pessoa_tipo_id_id) values ("&amp;CF151&amp;", "&amp;CF151&amp;", "&amp;CF151&amp;");"</f>
        <v>insert into Evento_Pessoa (id, fk_evento_id_id, fk_pessoa_pessoa_tipo_id_id) values (149, 149, 149);</v>
      </c>
    </row>
    <row r="152" customFormat="false" ht="13.8" hidden="false" customHeight="false" outlineLevel="0" collapsed="false">
      <c r="A152" s="14" t="s">
        <v>198</v>
      </c>
      <c r="B152" s="15" t="s">
        <v>77</v>
      </c>
      <c r="C152" s="16" t="n">
        <v>10</v>
      </c>
      <c r="D152" s="17" t="n">
        <v>43372</v>
      </c>
      <c r="E152" s="18" t="n">
        <v>300</v>
      </c>
      <c r="F152" s="28" t="n">
        <v>1</v>
      </c>
      <c r="G152" s="20" t="s">
        <v>45</v>
      </c>
      <c r="H152" s="15"/>
      <c r="I152" s="15"/>
      <c r="J152" s="15"/>
      <c r="K152" s="15"/>
      <c r="L152" s="15"/>
      <c r="M152" s="15"/>
      <c r="N152" s="15"/>
      <c r="O152" s="15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15"/>
      <c r="AC152" s="15"/>
      <c r="AD152" s="15"/>
      <c r="AE152" s="15"/>
      <c r="AF152" s="15"/>
      <c r="AG152" s="15"/>
      <c r="AH152" s="15"/>
      <c r="AI152" s="15"/>
      <c r="AJ152" s="21" t="n">
        <v>300</v>
      </c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BA152" s="0" t="n">
        <f aca="false">BA151+1</f>
        <v>150</v>
      </c>
      <c r="BB152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52" s="0" t="n">
        <f aca="false">BA152</f>
        <v>150</v>
      </c>
      <c r="BD152" s="23" t="s">
        <v>47</v>
      </c>
      <c r="BE152" s="23" t="s">
        <v>48</v>
      </c>
      <c r="BF152" s="17" t="n">
        <v>43372</v>
      </c>
      <c r="BG152" s="24" t="str">
        <f aca="false">" - "&amp;A152&amp;" - "&amp;B152</f>
        <v>- Carol e Isa - Gestante</v>
      </c>
      <c r="BH152" s="23" t="s">
        <v>48</v>
      </c>
      <c r="BI152" s="23" t="s">
        <v>47</v>
      </c>
      <c r="BJ152" s="23" t="s">
        <v>48</v>
      </c>
      <c r="BK152" s="17" t="n">
        <v>43372</v>
      </c>
      <c r="BL152" s="23" t="s">
        <v>48</v>
      </c>
      <c r="BM152" s="23" t="s">
        <v>47</v>
      </c>
      <c r="BN152" s="23" t="s">
        <v>48</v>
      </c>
      <c r="BO152" s="17" t="n">
        <v>43372</v>
      </c>
      <c r="BP152" s="23" t="s">
        <v>48</v>
      </c>
      <c r="BQ152" s="23" t="s">
        <v>47</v>
      </c>
      <c r="BR152" s="18" t="n">
        <v>300</v>
      </c>
      <c r="BS152" s="23" t="s">
        <v>47</v>
      </c>
      <c r="BT152" s="0" t="n">
        <f aca="false">F152</f>
        <v>1</v>
      </c>
      <c r="BU152" s="23" t="str">
        <f aca="false">", null, null,"</f>
        <v>, null, null,</v>
      </c>
      <c r="BV152" s="23" t="str">
        <f aca="false">C152&amp;");"</f>
        <v>10);</v>
      </c>
      <c r="BX152" s="0" t="n">
        <f aca="false">BX151+1</f>
        <v>152</v>
      </c>
      <c r="BY152" s="23" t="str">
        <f aca="false">"insert into App_Pessoa_pessoa (id, nome, cd_sit, dt_cad) values ("&amp;BX152&amp;", '"&amp;A152&amp;"', 1, '2018-11-10');"</f>
        <v>insert into App_Pessoa_pessoa (id, nome, cd_sit, dt_cad) values (152, 'Carol e Isa', 1, '2018-11-10');</v>
      </c>
      <c r="CB152" s="0" t="n">
        <f aca="false">CB151+1</f>
        <v>150</v>
      </c>
      <c r="CC152" s="23" t="str">
        <f aca="false">"insert into App_Pessoa_pessoa_pessoa_tipo (id, fk_pessoa_id_id, fk_pessoa_tipo_id_id) values ("&amp;CB152&amp;", "&amp;BX152&amp;", 1);"</f>
        <v>insert into App_Pessoa_pessoa_pessoa_tipo (id, fk_pessoa_id_id, fk_pessoa_tipo_id_id) values (150, 152, 1);</v>
      </c>
      <c r="CF152" s="0" t="n">
        <f aca="false">CF151+1</f>
        <v>150</v>
      </c>
      <c r="CG152" s="23" t="str">
        <f aca="false">"insert into Evento_Pessoa (id, fk_evento_id_id, fk_pessoa_pessoa_tipo_id_id) values ("&amp;CF152&amp;", "&amp;CF152&amp;", "&amp;CF152&amp;");"</f>
        <v>insert into Evento_Pessoa (id, fk_evento_id_id, fk_pessoa_pessoa_tipo_id_id) values (150, 150, 150);</v>
      </c>
    </row>
    <row r="153" customFormat="false" ht="13.8" hidden="false" customHeight="false" outlineLevel="0" collapsed="false">
      <c r="A153" s="14" t="s">
        <v>199</v>
      </c>
      <c r="B153" s="15" t="s">
        <v>44</v>
      </c>
      <c r="C153" s="16" t="n">
        <v>2</v>
      </c>
      <c r="D153" s="17" t="n">
        <v>43372</v>
      </c>
      <c r="E153" s="18" t="n">
        <f aca="false">5*600</f>
        <v>3000</v>
      </c>
      <c r="F153" s="28" t="n">
        <v>1</v>
      </c>
      <c r="G153" s="20" t="s">
        <v>45</v>
      </c>
      <c r="H153" s="15"/>
      <c r="I153" s="15"/>
      <c r="J153" s="15"/>
      <c r="K153" s="15"/>
      <c r="L153" s="15"/>
      <c r="M153" s="15"/>
      <c r="N153" s="15"/>
      <c r="O153" s="15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15"/>
      <c r="AC153" s="15"/>
      <c r="AD153" s="15"/>
      <c r="AE153" s="15"/>
      <c r="AF153" s="15"/>
      <c r="AG153" s="21" t="n">
        <v>600</v>
      </c>
      <c r="AH153" s="15"/>
      <c r="AI153" s="21" t="n">
        <v>600</v>
      </c>
      <c r="AJ153" s="21" t="n">
        <v>1800</v>
      </c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BA153" s="0" t="n">
        <f aca="false">BA152+1</f>
        <v>151</v>
      </c>
      <c r="BB153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53" s="0" t="n">
        <f aca="false">BA153</f>
        <v>151</v>
      </c>
      <c r="BD153" s="23" t="s">
        <v>47</v>
      </c>
      <c r="BE153" s="23" t="s">
        <v>48</v>
      </c>
      <c r="BF153" s="17" t="n">
        <v>43372</v>
      </c>
      <c r="BG153" s="24" t="str">
        <f aca="false">" - "&amp;A153&amp;" - "&amp;B153</f>
        <v>- Paloma e Maike - Casamento</v>
      </c>
      <c r="BH153" s="23" t="s">
        <v>48</v>
      </c>
      <c r="BI153" s="23" t="s">
        <v>47</v>
      </c>
      <c r="BJ153" s="23" t="s">
        <v>48</v>
      </c>
      <c r="BK153" s="17" t="n">
        <v>43372</v>
      </c>
      <c r="BL153" s="23" t="s">
        <v>48</v>
      </c>
      <c r="BM153" s="23" t="s">
        <v>47</v>
      </c>
      <c r="BN153" s="23" t="s">
        <v>48</v>
      </c>
      <c r="BO153" s="17" t="n">
        <v>43372</v>
      </c>
      <c r="BP153" s="23" t="s">
        <v>48</v>
      </c>
      <c r="BQ153" s="23" t="s">
        <v>47</v>
      </c>
      <c r="BR153" s="18" t="n">
        <f aca="false">5*600</f>
        <v>3000</v>
      </c>
      <c r="BS153" s="23" t="s">
        <v>47</v>
      </c>
      <c r="BT153" s="0" t="n">
        <f aca="false">F153</f>
        <v>1</v>
      </c>
      <c r="BU153" s="23" t="str">
        <f aca="false">", null, null,"</f>
        <v>, null, null,</v>
      </c>
      <c r="BV153" s="23" t="str">
        <f aca="false">C153&amp;");"</f>
        <v>2);</v>
      </c>
      <c r="BX153" s="0" t="n">
        <f aca="false">BX152+1</f>
        <v>153</v>
      </c>
      <c r="BY153" s="23" t="str">
        <f aca="false">"insert into App_Pessoa_pessoa (id, nome, cd_sit, dt_cad) values ("&amp;BX153&amp;", '"&amp;A153&amp;"', 1, '2018-11-10');"</f>
        <v>insert into App_Pessoa_pessoa (id, nome, cd_sit, dt_cad) values (153, 'Paloma e Maike', 1, '2018-11-10');</v>
      </c>
      <c r="CB153" s="0" t="n">
        <f aca="false">CB152+1</f>
        <v>151</v>
      </c>
      <c r="CC153" s="23" t="str">
        <f aca="false">"insert into App_Pessoa_pessoa_pessoa_tipo (id, fk_pessoa_id_id, fk_pessoa_tipo_id_id) values ("&amp;CB153&amp;", "&amp;BX153&amp;", 1);"</f>
        <v>insert into App_Pessoa_pessoa_pessoa_tipo (id, fk_pessoa_id_id, fk_pessoa_tipo_id_id) values (151, 153, 1);</v>
      </c>
      <c r="CF153" s="0" t="n">
        <f aca="false">CF152+1</f>
        <v>151</v>
      </c>
      <c r="CG153" s="23" t="str">
        <f aca="false">"insert into Evento_Pessoa (id, fk_evento_id_id, fk_pessoa_pessoa_tipo_id_id) values ("&amp;CF153&amp;", "&amp;CF153&amp;", "&amp;CF153&amp;");"</f>
        <v>insert into Evento_Pessoa (id, fk_evento_id_id, fk_pessoa_pessoa_tipo_id_id) values (151, 151, 151);</v>
      </c>
    </row>
    <row r="154" customFormat="false" ht="13.8" hidden="false" customHeight="false" outlineLevel="0" collapsed="false">
      <c r="A154" s="14" t="s">
        <v>200</v>
      </c>
      <c r="B154" s="15" t="s">
        <v>201</v>
      </c>
      <c r="C154" s="16" t="n">
        <v>18</v>
      </c>
      <c r="D154" s="17" t="n">
        <v>43373</v>
      </c>
      <c r="E154" s="18" t="n">
        <v>300</v>
      </c>
      <c r="F154" s="28" t="n">
        <v>1</v>
      </c>
      <c r="G154" s="25" t="s">
        <v>51</v>
      </c>
      <c r="H154" s="15"/>
      <c r="I154" s="15"/>
      <c r="J154" s="15"/>
      <c r="K154" s="15"/>
      <c r="L154" s="15"/>
      <c r="M154" s="15"/>
      <c r="N154" s="15"/>
      <c r="O154" s="15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15"/>
      <c r="AC154" s="15"/>
      <c r="AD154" s="15"/>
      <c r="AE154" s="15"/>
      <c r="AF154" s="15"/>
      <c r="AG154" s="15"/>
      <c r="AH154" s="15"/>
      <c r="AI154" s="15"/>
      <c r="AJ154" s="15"/>
      <c r="AK154" s="36" t="n">
        <v>300</v>
      </c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BA154" s="0" t="n">
        <f aca="false">BA153+1</f>
        <v>152</v>
      </c>
      <c r="BB154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54" s="0" t="n">
        <f aca="false">BA154</f>
        <v>152</v>
      </c>
      <c r="BD154" s="23" t="s">
        <v>47</v>
      </c>
      <c r="BE154" s="23" t="s">
        <v>48</v>
      </c>
      <c r="BF154" s="17" t="n">
        <v>43373</v>
      </c>
      <c r="BG154" s="24" t="str">
        <f aca="false">" - "&amp;A154&amp;" - "&amp;B154</f>
        <v>- Dayanne - Patty - Cha</v>
      </c>
      <c r="BH154" s="23" t="s">
        <v>48</v>
      </c>
      <c r="BI154" s="23" t="s">
        <v>47</v>
      </c>
      <c r="BJ154" s="23" t="s">
        <v>48</v>
      </c>
      <c r="BK154" s="17" t="n">
        <v>43373</v>
      </c>
      <c r="BL154" s="23" t="s">
        <v>48</v>
      </c>
      <c r="BM154" s="23" t="s">
        <v>47</v>
      </c>
      <c r="BN154" s="23" t="s">
        <v>48</v>
      </c>
      <c r="BO154" s="17" t="n">
        <v>43373</v>
      </c>
      <c r="BP154" s="23" t="s">
        <v>48</v>
      </c>
      <c r="BQ154" s="23" t="s">
        <v>47</v>
      </c>
      <c r="BR154" s="18" t="n">
        <v>300</v>
      </c>
      <c r="BS154" s="23" t="s">
        <v>47</v>
      </c>
      <c r="BT154" s="0" t="n">
        <f aca="false">F154</f>
        <v>1</v>
      </c>
      <c r="BU154" s="23" t="str">
        <f aca="false">", null, null,"</f>
        <v>, null, null,</v>
      </c>
      <c r="BV154" s="23" t="str">
        <f aca="false">C154&amp;");"</f>
        <v>18);</v>
      </c>
      <c r="BX154" s="0" t="n">
        <f aca="false">BX153+1</f>
        <v>154</v>
      </c>
      <c r="BY154" s="23" t="str">
        <f aca="false">"insert into App_Pessoa_pessoa (id, nome, cd_sit, dt_cad) values ("&amp;BX154&amp;", '"&amp;A154&amp;"', 1, '2018-11-10');"</f>
        <v>insert into App_Pessoa_pessoa (id, nome, cd_sit, dt_cad) values (154, 'Dayanne - Patty', 1, '2018-11-10');</v>
      </c>
      <c r="CB154" s="0" t="n">
        <f aca="false">CB153+1</f>
        <v>152</v>
      </c>
      <c r="CC154" s="23" t="str">
        <f aca="false">"insert into App_Pessoa_pessoa_pessoa_tipo (id, fk_pessoa_id_id, fk_pessoa_tipo_id_id) values ("&amp;CB154&amp;", "&amp;BX154&amp;", 1);"</f>
        <v>insert into App_Pessoa_pessoa_pessoa_tipo (id, fk_pessoa_id_id, fk_pessoa_tipo_id_id) values (152, 154, 1);</v>
      </c>
      <c r="CF154" s="0" t="n">
        <f aca="false">CF153+1</f>
        <v>152</v>
      </c>
      <c r="CG154" s="23" t="str">
        <f aca="false">"insert into Evento_Pessoa (id, fk_evento_id_id, fk_pessoa_pessoa_tipo_id_id) values ("&amp;CF154&amp;", "&amp;CF154&amp;", "&amp;CF154&amp;");"</f>
        <v>insert into Evento_Pessoa (id, fk_evento_id_id, fk_pessoa_pessoa_tipo_id_id) values (152, 152, 152);</v>
      </c>
    </row>
    <row r="155" customFormat="false" ht="13.8" hidden="false" customHeight="false" outlineLevel="0" collapsed="false">
      <c r="A155" s="14" t="s">
        <v>202</v>
      </c>
      <c r="B155" s="15" t="s">
        <v>77</v>
      </c>
      <c r="C155" s="16" t="n">
        <v>10</v>
      </c>
      <c r="D155" s="17" t="n">
        <v>43374</v>
      </c>
      <c r="E155" s="18" t="n">
        <v>350</v>
      </c>
      <c r="F155" s="28" t="n">
        <v>1</v>
      </c>
      <c r="G155" s="20" t="s">
        <v>45</v>
      </c>
      <c r="H155" s="15"/>
      <c r="I155" s="15"/>
      <c r="J155" s="15"/>
      <c r="K155" s="15"/>
      <c r="L155" s="15"/>
      <c r="M155" s="15"/>
      <c r="N155" s="15"/>
      <c r="O155" s="15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15"/>
      <c r="AC155" s="15"/>
      <c r="AD155" s="15"/>
      <c r="AE155" s="15"/>
      <c r="AF155" s="15"/>
      <c r="AG155" s="15"/>
      <c r="AH155" s="15"/>
      <c r="AI155" s="15"/>
      <c r="AJ155" s="21" t="n">
        <v>350</v>
      </c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BA155" s="0" t="n">
        <f aca="false">BA154+1</f>
        <v>153</v>
      </c>
      <c r="BB155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55" s="0" t="n">
        <f aca="false">BA155</f>
        <v>153</v>
      </c>
      <c r="BD155" s="23" t="s">
        <v>47</v>
      </c>
      <c r="BE155" s="23" t="s">
        <v>48</v>
      </c>
      <c r="BF155" s="17" t="n">
        <v>43374</v>
      </c>
      <c r="BG155" s="24" t="str">
        <f aca="false">" - "&amp;A155&amp;" - "&amp;B155</f>
        <v>- Maria Flavia - Gestante</v>
      </c>
      <c r="BH155" s="23" t="s">
        <v>48</v>
      </c>
      <c r="BI155" s="23" t="s">
        <v>47</v>
      </c>
      <c r="BJ155" s="23" t="s">
        <v>48</v>
      </c>
      <c r="BK155" s="17" t="n">
        <v>43374</v>
      </c>
      <c r="BL155" s="23" t="s">
        <v>48</v>
      </c>
      <c r="BM155" s="23" t="s">
        <v>47</v>
      </c>
      <c r="BN155" s="23" t="s">
        <v>48</v>
      </c>
      <c r="BO155" s="17" t="n">
        <v>43374</v>
      </c>
      <c r="BP155" s="23" t="s">
        <v>48</v>
      </c>
      <c r="BQ155" s="23" t="s">
        <v>47</v>
      </c>
      <c r="BR155" s="18" t="n">
        <v>350</v>
      </c>
      <c r="BS155" s="23" t="s">
        <v>47</v>
      </c>
      <c r="BT155" s="0" t="n">
        <f aca="false">F155</f>
        <v>1</v>
      </c>
      <c r="BU155" s="23" t="str">
        <f aca="false">", null, null,"</f>
        <v>, null, null,</v>
      </c>
      <c r="BV155" s="23" t="str">
        <f aca="false">C155&amp;");"</f>
        <v>10);</v>
      </c>
      <c r="BX155" s="0" t="n">
        <f aca="false">BX154+1</f>
        <v>155</v>
      </c>
      <c r="BY155" s="23" t="str">
        <f aca="false">"insert into App_Pessoa_pessoa (id, nome, cd_sit, dt_cad) values ("&amp;BX155&amp;", '"&amp;A155&amp;"', 1, '2018-11-10');"</f>
        <v>insert into App_Pessoa_pessoa (id, nome, cd_sit, dt_cad) values (155, 'Maria Flavia', 1, '2018-11-10');</v>
      </c>
      <c r="CB155" s="0" t="n">
        <f aca="false">CB154+1</f>
        <v>153</v>
      </c>
      <c r="CC155" s="23" t="str">
        <f aca="false">"insert into App_Pessoa_pessoa_pessoa_tipo (id, fk_pessoa_id_id, fk_pessoa_tipo_id_id) values ("&amp;CB155&amp;", "&amp;BX155&amp;", 1);"</f>
        <v>insert into App_Pessoa_pessoa_pessoa_tipo (id, fk_pessoa_id_id, fk_pessoa_tipo_id_id) values (153, 155, 1);</v>
      </c>
      <c r="CF155" s="0" t="n">
        <f aca="false">CF154+1</f>
        <v>153</v>
      </c>
      <c r="CG155" s="23" t="str">
        <f aca="false">"insert into Evento_Pessoa (id, fk_evento_id_id, fk_pessoa_pessoa_tipo_id_id) values ("&amp;CF155&amp;", "&amp;CF155&amp;", "&amp;CF155&amp;");"</f>
        <v>insert into Evento_Pessoa (id, fk_evento_id_id, fk_pessoa_pessoa_tipo_id_id) values (153, 153, 153);</v>
      </c>
    </row>
    <row r="156" customFormat="false" ht="13.8" hidden="false" customHeight="false" outlineLevel="0" collapsed="false">
      <c r="A156" s="14" t="s">
        <v>203</v>
      </c>
      <c r="B156" s="15" t="s">
        <v>80</v>
      </c>
      <c r="C156" s="16" t="n">
        <v>15</v>
      </c>
      <c r="D156" s="17" t="n">
        <v>43378</v>
      </c>
      <c r="E156" s="18" t="n">
        <v>450</v>
      </c>
      <c r="F156" s="28" t="n">
        <v>1</v>
      </c>
      <c r="G156" s="25" t="s">
        <v>51</v>
      </c>
      <c r="H156" s="15"/>
      <c r="I156" s="15"/>
      <c r="J156" s="15"/>
      <c r="K156" s="15"/>
      <c r="L156" s="15"/>
      <c r="M156" s="15"/>
      <c r="N156" s="15"/>
      <c r="O156" s="15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15"/>
      <c r="AC156" s="15"/>
      <c r="AD156" s="15"/>
      <c r="AE156" s="15"/>
      <c r="AF156" s="15"/>
      <c r="AG156" s="15"/>
      <c r="AH156" s="15"/>
      <c r="AI156" s="15"/>
      <c r="AJ156" s="15"/>
      <c r="AK156" s="36" t="n">
        <v>450</v>
      </c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BA156" s="0" t="n">
        <f aca="false">BA155+1</f>
        <v>154</v>
      </c>
      <c r="BB156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56" s="0" t="n">
        <f aca="false">BA156</f>
        <v>154</v>
      </c>
      <c r="BD156" s="23" t="s">
        <v>47</v>
      </c>
      <c r="BE156" s="23" t="s">
        <v>48</v>
      </c>
      <c r="BF156" s="17" t="n">
        <v>43378</v>
      </c>
      <c r="BG156" s="24" t="str">
        <f aca="false">" - "&amp;A156&amp;" - "&amp;B156</f>
        <v>- Inauguracao Loja Ju - Publicidade</v>
      </c>
      <c r="BH156" s="23" t="s">
        <v>48</v>
      </c>
      <c r="BI156" s="23" t="s">
        <v>47</v>
      </c>
      <c r="BJ156" s="23" t="s">
        <v>48</v>
      </c>
      <c r="BK156" s="17" t="n">
        <v>43378</v>
      </c>
      <c r="BL156" s="23" t="s">
        <v>48</v>
      </c>
      <c r="BM156" s="23" t="s">
        <v>47</v>
      </c>
      <c r="BN156" s="23" t="s">
        <v>48</v>
      </c>
      <c r="BO156" s="17" t="n">
        <v>43378</v>
      </c>
      <c r="BP156" s="23" t="s">
        <v>48</v>
      </c>
      <c r="BQ156" s="23" t="s">
        <v>47</v>
      </c>
      <c r="BR156" s="18" t="n">
        <v>450</v>
      </c>
      <c r="BS156" s="23" t="s">
        <v>47</v>
      </c>
      <c r="BT156" s="0" t="n">
        <f aca="false">F156</f>
        <v>1</v>
      </c>
      <c r="BU156" s="23" t="str">
        <f aca="false">", null, null,"</f>
        <v>, null, null,</v>
      </c>
      <c r="BV156" s="23" t="str">
        <f aca="false">C156&amp;");"</f>
        <v>15);</v>
      </c>
      <c r="BX156" s="0" t="n">
        <f aca="false">BX155+1</f>
        <v>156</v>
      </c>
      <c r="BY156" s="23" t="str">
        <f aca="false">"insert into App_Pessoa_pessoa (id, nome, cd_sit, dt_cad) values ("&amp;BX156&amp;", '"&amp;A156&amp;"', 1, '2018-11-10');"</f>
        <v>insert into App_Pessoa_pessoa (id, nome, cd_sit, dt_cad) values (156, 'Inauguracao Loja Ju', 1, '2018-11-10');</v>
      </c>
      <c r="CB156" s="0" t="n">
        <f aca="false">CB155+1</f>
        <v>154</v>
      </c>
      <c r="CC156" s="23" t="str">
        <f aca="false">"insert into App_Pessoa_pessoa_pessoa_tipo (id, fk_pessoa_id_id, fk_pessoa_tipo_id_id) values ("&amp;CB156&amp;", "&amp;BX156&amp;", 1);"</f>
        <v>insert into App_Pessoa_pessoa_pessoa_tipo (id, fk_pessoa_id_id, fk_pessoa_tipo_id_id) values (154, 156, 1);</v>
      </c>
      <c r="CF156" s="0" t="n">
        <f aca="false">CF155+1</f>
        <v>154</v>
      </c>
      <c r="CG156" s="23" t="str">
        <f aca="false">"insert into Evento_Pessoa (id, fk_evento_id_id, fk_pessoa_pessoa_tipo_id_id) values ("&amp;CF156&amp;", "&amp;CF156&amp;", "&amp;CF156&amp;");"</f>
        <v>insert into Evento_Pessoa (id, fk_evento_id_id, fk_pessoa_pessoa_tipo_id_id) values (154, 154, 154);</v>
      </c>
    </row>
    <row r="157" customFormat="false" ht="13.8" hidden="false" customHeight="false" outlineLevel="0" collapsed="false">
      <c r="A157" s="14" t="s">
        <v>204</v>
      </c>
      <c r="B157" s="15" t="s">
        <v>109</v>
      </c>
      <c r="C157" s="16" t="n">
        <v>5</v>
      </c>
      <c r="D157" s="17" t="n">
        <v>43380</v>
      </c>
      <c r="E157" s="18" t="n">
        <v>300</v>
      </c>
      <c r="F157" s="4" t="n">
        <v>1</v>
      </c>
      <c r="G157" s="25" t="s">
        <v>51</v>
      </c>
      <c r="M157" s="15"/>
      <c r="N157" s="15"/>
      <c r="O157" s="15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15"/>
      <c r="AC157" s="15"/>
      <c r="AD157" s="15"/>
      <c r="AE157" s="15"/>
      <c r="AF157" s="15"/>
      <c r="AG157" s="15"/>
      <c r="AH157" s="15"/>
      <c r="AI157" s="15"/>
      <c r="AJ157" s="15"/>
      <c r="AK157" s="36" t="n">
        <v>300</v>
      </c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BA157" s="0" t="n">
        <f aca="false">BA156+1</f>
        <v>155</v>
      </c>
      <c r="BB157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57" s="0" t="n">
        <f aca="false">BA157</f>
        <v>155</v>
      </c>
      <c r="BD157" s="23" t="s">
        <v>47</v>
      </c>
      <c r="BE157" s="23" t="s">
        <v>48</v>
      </c>
      <c r="BF157" s="17" t="n">
        <v>43380</v>
      </c>
      <c r="BG157" s="24" t="str">
        <f aca="false">" - "&amp;A157&amp;" - "&amp;B157</f>
        <v>- Batizado Clarice - Batizado</v>
      </c>
      <c r="BH157" s="23" t="s">
        <v>48</v>
      </c>
      <c r="BI157" s="23" t="s">
        <v>47</v>
      </c>
      <c r="BJ157" s="23" t="s">
        <v>48</v>
      </c>
      <c r="BK157" s="17" t="n">
        <v>43380</v>
      </c>
      <c r="BL157" s="23" t="s">
        <v>48</v>
      </c>
      <c r="BM157" s="23" t="s">
        <v>47</v>
      </c>
      <c r="BN157" s="23" t="s">
        <v>48</v>
      </c>
      <c r="BO157" s="17" t="n">
        <v>43380</v>
      </c>
      <c r="BP157" s="23" t="s">
        <v>48</v>
      </c>
      <c r="BQ157" s="23" t="s">
        <v>47</v>
      </c>
      <c r="BR157" s="18" t="n">
        <v>300</v>
      </c>
      <c r="BS157" s="23" t="s">
        <v>47</v>
      </c>
      <c r="BT157" s="0" t="n">
        <f aca="false">F157</f>
        <v>1</v>
      </c>
      <c r="BU157" s="23" t="str">
        <f aca="false">", null, null,"</f>
        <v>, null, null,</v>
      </c>
      <c r="BV157" s="23" t="str">
        <f aca="false">C157&amp;");"</f>
        <v>5);</v>
      </c>
      <c r="BX157" s="0" t="n">
        <f aca="false">BX156+1</f>
        <v>157</v>
      </c>
      <c r="BY157" s="23" t="str">
        <f aca="false">"insert into App_Pessoa_pessoa (id, nome, cd_sit, dt_cad) values ("&amp;BX157&amp;", '"&amp;A157&amp;"', 1, '2018-11-10');"</f>
        <v>insert into App_Pessoa_pessoa (id, nome, cd_sit, dt_cad) values (157, 'Batizado Clarice', 1, '2018-11-10');</v>
      </c>
      <c r="CB157" s="0" t="n">
        <f aca="false">CB156+1</f>
        <v>155</v>
      </c>
      <c r="CC157" s="23" t="str">
        <f aca="false">"insert into App_Pessoa_pessoa_pessoa_tipo (id, fk_pessoa_id_id, fk_pessoa_tipo_id_id) values ("&amp;CB157&amp;", "&amp;BX157&amp;", 1);"</f>
        <v>insert into App_Pessoa_pessoa_pessoa_tipo (id, fk_pessoa_id_id, fk_pessoa_tipo_id_id) values (155, 157, 1);</v>
      </c>
      <c r="CF157" s="0" t="n">
        <f aca="false">CF156+1</f>
        <v>155</v>
      </c>
      <c r="CG157" s="23" t="str">
        <f aca="false">"insert into Evento_Pessoa (id, fk_evento_id_id, fk_pessoa_pessoa_tipo_id_id) values ("&amp;CF157&amp;", "&amp;CF157&amp;", "&amp;CF157&amp;");"</f>
        <v>insert into Evento_Pessoa (id, fk_evento_id_id, fk_pessoa_pessoa_tipo_id_id) values (155, 155, 155);</v>
      </c>
    </row>
    <row r="158" customFormat="false" ht="13.8" hidden="false" customHeight="false" outlineLevel="0" collapsed="false">
      <c r="A158" s="14" t="s">
        <v>205</v>
      </c>
      <c r="B158" s="15" t="s">
        <v>109</v>
      </c>
      <c r="C158" s="16" t="n">
        <v>5</v>
      </c>
      <c r="D158" s="17" t="n">
        <v>43380</v>
      </c>
      <c r="E158" s="18" t="n">
        <v>300</v>
      </c>
      <c r="F158" s="4" t="n">
        <v>1</v>
      </c>
      <c r="G158" s="20" t="s">
        <v>45</v>
      </c>
      <c r="M158" s="15"/>
      <c r="N158" s="15"/>
      <c r="O158" s="15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15"/>
      <c r="AC158" s="15"/>
      <c r="AD158" s="15"/>
      <c r="AE158" s="15"/>
      <c r="AF158" s="15"/>
      <c r="AG158" s="15"/>
      <c r="AH158" s="15"/>
      <c r="AI158" s="15"/>
      <c r="AK158" s="21" t="n">
        <v>300</v>
      </c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BA158" s="0" t="n">
        <f aca="false">BA157+1</f>
        <v>156</v>
      </c>
      <c r="BB158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58" s="0" t="n">
        <f aca="false">BA158</f>
        <v>156</v>
      </c>
      <c r="BD158" s="23" t="s">
        <v>47</v>
      </c>
      <c r="BE158" s="23" t="s">
        <v>48</v>
      </c>
      <c r="BF158" s="17" t="n">
        <v>43380</v>
      </c>
      <c r="BG158" s="24" t="str">
        <f aca="false">" - "&amp;A158&amp;" - "&amp;B158</f>
        <v>- Batizado Giovana - Batizado</v>
      </c>
      <c r="BH158" s="23" t="s">
        <v>48</v>
      </c>
      <c r="BI158" s="23" t="s">
        <v>47</v>
      </c>
      <c r="BJ158" s="23" t="s">
        <v>48</v>
      </c>
      <c r="BK158" s="17" t="n">
        <v>43380</v>
      </c>
      <c r="BL158" s="23" t="s">
        <v>48</v>
      </c>
      <c r="BM158" s="23" t="s">
        <v>47</v>
      </c>
      <c r="BN158" s="23" t="s">
        <v>48</v>
      </c>
      <c r="BO158" s="17" t="n">
        <v>43380</v>
      </c>
      <c r="BP158" s="23" t="s">
        <v>48</v>
      </c>
      <c r="BQ158" s="23" t="s">
        <v>47</v>
      </c>
      <c r="BR158" s="18" t="n">
        <v>300</v>
      </c>
      <c r="BS158" s="23" t="s">
        <v>47</v>
      </c>
      <c r="BT158" s="0" t="n">
        <f aca="false">F158</f>
        <v>1</v>
      </c>
      <c r="BU158" s="23" t="str">
        <f aca="false">", null, null,"</f>
        <v>, null, null,</v>
      </c>
      <c r="BV158" s="23" t="str">
        <f aca="false">C158&amp;");"</f>
        <v>5);</v>
      </c>
      <c r="BX158" s="0" t="n">
        <f aca="false">BX157+1</f>
        <v>158</v>
      </c>
      <c r="BY158" s="23" t="str">
        <f aca="false">"insert into App_Pessoa_pessoa (id, nome, cd_sit, dt_cad) values ("&amp;BX158&amp;", '"&amp;A158&amp;"', 1, '2018-11-10');"</f>
        <v>insert into App_Pessoa_pessoa (id, nome, cd_sit, dt_cad) values (158, 'Batizado Giovana', 1, '2018-11-10');</v>
      </c>
      <c r="CB158" s="0" t="n">
        <f aca="false">CB157+1</f>
        <v>156</v>
      </c>
      <c r="CC158" s="23" t="str">
        <f aca="false">"insert into App_Pessoa_pessoa_pessoa_tipo (id, fk_pessoa_id_id, fk_pessoa_tipo_id_id) values ("&amp;CB158&amp;", "&amp;BX158&amp;", 1);"</f>
        <v>insert into App_Pessoa_pessoa_pessoa_tipo (id, fk_pessoa_id_id, fk_pessoa_tipo_id_id) values (156, 158, 1);</v>
      </c>
      <c r="CF158" s="0" t="n">
        <f aca="false">CF157+1</f>
        <v>156</v>
      </c>
      <c r="CG158" s="23" t="str">
        <f aca="false">"insert into Evento_Pessoa (id, fk_evento_id_id, fk_pessoa_pessoa_tipo_id_id) values ("&amp;CF158&amp;", "&amp;CF158&amp;", "&amp;CF158&amp;");"</f>
        <v>insert into Evento_Pessoa (id, fk_evento_id_id, fk_pessoa_pessoa_tipo_id_id) values (156, 156, 156);</v>
      </c>
    </row>
    <row r="159" customFormat="false" ht="13.8" hidden="false" customHeight="false" outlineLevel="0" collapsed="false">
      <c r="A159" s="14" t="s">
        <v>206</v>
      </c>
      <c r="B159" s="15" t="s">
        <v>154</v>
      </c>
      <c r="C159" s="16" t="n">
        <v>8</v>
      </c>
      <c r="D159" s="17" t="n">
        <v>43380</v>
      </c>
      <c r="E159" s="18" t="n">
        <f aca="false">3*430</f>
        <v>1290</v>
      </c>
      <c r="F159" s="4" t="n">
        <v>3</v>
      </c>
      <c r="G159" s="20" t="s">
        <v>45</v>
      </c>
      <c r="M159" s="15"/>
      <c r="N159" s="15"/>
      <c r="O159" s="15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15"/>
      <c r="AC159" s="15"/>
      <c r="AD159" s="15"/>
      <c r="AE159" s="15"/>
      <c r="AF159" s="15"/>
      <c r="AG159" s="15"/>
      <c r="AH159" s="15"/>
      <c r="AI159" s="21" t="n">
        <v>430</v>
      </c>
      <c r="AJ159" s="21" t="n">
        <v>430</v>
      </c>
      <c r="AK159" s="21" t="n">
        <v>430</v>
      </c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BA159" s="0" t="n">
        <f aca="false">BA158+1</f>
        <v>157</v>
      </c>
      <c r="BB159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59" s="0" t="n">
        <f aca="false">BA159</f>
        <v>157</v>
      </c>
      <c r="BD159" s="23" t="s">
        <v>47</v>
      </c>
      <c r="BE159" s="23" t="s">
        <v>48</v>
      </c>
      <c r="BF159" s="17" t="n">
        <v>43380</v>
      </c>
      <c r="BG159" s="24" t="str">
        <f aca="false">" - "&amp;A159&amp;" - "&amp;B159</f>
        <v>- Gael - Niver Infantil</v>
      </c>
      <c r="BH159" s="23" t="s">
        <v>48</v>
      </c>
      <c r="BI159" s="23" t="s">
        <v>47</v>
      </c>
      <c r="BJ159" s="23" t="s">
        <v>48</v>
      </c>
      <c r="BK159" s="17" t="n">
        <v>43380</v>
      </c>
      <c r="BL159" s="23" t="s">
        <v>48</v>
      </c>
      <c r="BM159" s="23" t="s">
        <v>47</v>
      </c>
      <c r="BN159" s="23" t="s">
        <v>48</v>
      </c>
      <c r="BO159" s="17" t="n">
        <v>43380</v>
      </c>
      <c r="BP159" s="23" t="s">
        <v>48</v>
      </c>
      <c r="BQ159" s="23" t="s">
        <v>47</v>
      </c>
      <c r="BR159" s="18" t="n">
        <f aca="false">3*430</f>
        <v>1290</v>
      </c>
      <c r="BS159" s="23" t="s">
        <v>47</v>
      </c>
      <c r="BT159" s="0" t="n">
        <f aca="false">F159</f>
        <v>3</v>
      </c>
      <c r="BU159" s="23" t="str">
        <f aca="false">", null, null,"</f>
        <v>, null, null,</v>
      </c>
      <c r="BV159" s="23" t="str">
        <f aca="false">C159&amp;");"</f>
        <v>8);</v>
      </c>
      <c r="BX159" s="0" t="n">
        <f aca="false">BX158+1</f>
        <v>159</v>
      </c>
      <c r="BY159" s="23" t="str">
        <f aca="false">"insert into App_Pessoa_pessoa (id, nome, cd_sit, dt_cad) values ("&amp;BX159&amp;", '"&amp;A159&amp;"', 1, '2018-11-10');"</f>
        <v>insert into App_Pessoa_pessoa (id, nome, cd_sit, dt_cad) values (159, 'Gael', 1, '2018-11-10');</v>
      </c>
      <c r="CB159" s="0" t="n">
        <f aca="false">CB158+1</f>
        <v>157</v>
      </c>
      <c r="CC159" s="23" t="str">
        <f aca="false">"insert into App_Pessoa_pessoa_pessoa_tipo (id, fk_pessoa_id_id, fk_pessoa_tipo_id_id) values ("&amp;CB159&amp;", "&amp;BX159&amp;", 1);"</f>
        <v>insert into App_Pessoa_pessoa_pessoa_tipo (id, fk_pessoa_id_id, fk_pessoa_tipo_id_id) values (157, 159, 1);</v>
      </c>
      <c r="CF159" s="0" t="n">
        <f aca="false">CF158+1</f>
        <v>157</v>
      </c>
      <c r="CG159" s="23" t="str">
        <f aca="false">"insert into Evento_Pessoa (id, fk_evento_id_id, fk_pessoa_pessoa_tipo_id_id) values ("&amp;CF159&amp;", "&amp;CF159&amp;", "&amp;CF159&amp;");"</f>
        <v>insert into Evento_Pessoa (id, fk_evento_id_id, fk_pessoa_pessoa_tipo_id_id) values (157, 157, 157);</v>
      </c>
    </row>
    <row r="160" customFormat="false" ht="13.8" hidden="false" customHeight="false" outlineLevel="0" collapsed="false">
      <c r="A160" s="14" t="s">
        <v>207</v>
      </c>
      <c r="B160" s="15" t="s">
        <v>44</v>
      </c>
      <c r="C160" s="16" t="n">
        <v>2</v>
      </c>
      <c r="D160" s="17" t="n">
        <v>43386</v>
      </c>
      <c r="E160" s="18" t="n">
        <v>3500</v>
      </c>
      <c r="F160" s="4" t="n">
        <v>7</v>
      </c>
      <c r="G160" s="25" t="s">
        <v>51</v>
      </c>
      <c r="M160" s="15"/>
      <c r="N160" s="15"/>
      <c r="O160" s="15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15"/>
      <c r="AC160" s="15"/>
      <c r="AD160" s="15"/>
      <c r="AE160" s="15"/>
      <c r="AF160" s="21" t="n">
        <v>500</v>
      </c>
      <c r="AG160" s="21" t="n">
        <v>500</v>
      </c>
      <c r="AH160" s="21" t="n">
        <v>500</v>
      </c>
      <c r="AI160" s="21" t="n">
        <v>500</v>
      </c>
      <c r="AJ160" s="21" t="n">
        <v>500</v>
      </c>
      <c r="AK160" s="36" t="n">
        <v>500</v>
      </c>
      <c r="AL160" s="36" t="n">
        <v>500</v>
      </c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BA160" s="0" t="n">
        <f aca="false">BA159+1</f>
        <v>158</v>
      </c>
      <c r="BB160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60" s="0" t="n">
        <f aca="false">BA160</f>
        <v>158</v>
      </c>
      <c r="BD160" s="23" t="s">
        <v>47</v>
      </c>
      <c r="BE160" s="23" t="s">
        <v>48</v>
      </c>
      <c r="BF160" s="17" t="n">
        <v>43386</v>
      </c>
      <c r="BG160" s="24" t="str">
        <f aca="false">" - "&amp;A160&amp;" - "&amp;B160</f>
        <v>- Carla e Rafael - Casamento</v>
      </c>
      <c r="BH160" s="23" t="s">
        <v>48</v>
      </c>
      <c r="BI160" s="23" t="s">
        <v>47</v>
      </c>
      <c r="BJ160" s="23" t="s">
        <v>48</v>
      </c>
      <c r="BK160" s="17" t="n">
        <v>43386</v>
      </c>
      <c r="BL160" s="23" t="s">
        <v>48</v>
      </c>
      <c r="BM160" s="23" t="s">
        <v>47</v>
      </c>
      <c r="BN160" s="23" t="s">
        <v>48</v>
      </c>
      <c r="BO160" s="17" t="n">
        <v>43386</v>
      </c>
      <c r="BP160" s="23" t="s">
        <v>48</v>
      </c>
      <c r="BQ160" s="23" t="s">
        <v>47</v>
      </c>
      <c r="BR160" s="18" t="n">
        <v>3500</v>
      </c>
      <c r="BS160" s="23" t="s">
        <v>47</v>
      </c>
      <c r="BT160" s="0" t="n">
        <f aca="false">F160</f>
        <v>7</v>
      </c>
      <c r="BU160" s="23" t="str">
        <f aca="false">", null, null,"</f>
        <v>, null, null,</v>
      </c>
      <c r="BV160" s="23" t="str">
        <f aca="false">C160&amp;");"</f>
        <v>2);</v>
      </c>
      <c r="BX160" s="0" t="n">
        <f aca="false">BX159+1</f>
        <v>160</v>
      </c>
      <c r="BY160" s="23" t="str">
        <f aca="false">"insert into App_Pessoa_pessoa (id, nome, cd_sit, dt_cad) values ("&amp;BX160&amp;", '"&amp;A160&amp;"', 1, '2018-11-10');"</f>
        <v>insert into App_Pessoa_pessoa (id, nome, cd_sit, dt_cad) values (160, 'Carla e Rafael', 1, '2018-11-10');</v>
      </c>
      <c r="CB160" s="0" t="n">
        <f aca="false">CB159+1</f>
        <v>158</v>
      </c>
      <c r="CC160" s="23" t="str">
        <f aca="false">"insert into App_Pessoa_pessoa_pessoa_tipo (id, fk_pessoa_id_id, fk_pessoa_tipo_id_id) values ("&amp;CB160&amp;", "&amp;BX160&amp;", 1);"</f>
        <v>insert into App_Pessoa_pessoa_pessoa_tipo (id, fk_pessoa_id_id, fk_pessoa_tipo_id_id) values (158, 160, 1);</v>
      </c>
      <c r="CF160" s="0" t="n">
        <f aca="false">CF159+1</f>
        <v>158</v>
      </c>
      <c r="CG160" s="23" t="str">
        <f aca="false">"insert into Evento_Pessoa (id, fk_evento_id_id, fk_pessoa_pessoa_tipo_id_id) values ("&amp;CF160&amp;", "&amp;CF160&amp;", "&amp;CF160&amp;");"</f>
        <v>insert into Evento_Pessoa (id, fk_evento_id_id, fk_pessoa_pessoa_tipo_id_id) values (158, 158, 158);</v>
      </c>
    </row>
    <row r="161" customFormat="false" ht="13.8" hidden="false" customHeight="false" outlineLevel="0" collapsed="false">
      <c r="A161" s="14" t="s">
        <v>208</v>
      </c>
      <c r="B161" s="15" t="s">
        <v>112</v>
      </c>
      <c r="C161" s="16" t="n">
        <v>17</v>
      </c>
      <c r="D161" s="17" t="n">
        <v>43393</v>
      </c>
      <c r="E161" s="18" t="n">
        <v>350</v>
      </c>
      <c r="F161" s="4" t="n">
        <v>1</v>
      </c>
      <c r="G161" s="25" t="s">
        <v>51</v>
      </c>
      <c r="M161" s="15"/>
      <c r="N161" s="15"/>
      <c r="O161" s="15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15"/>
      <c r="AC161" s="15"/>
      <c r="AD161" s="15"/>
      <c r="AE161" s="15"/>
      <c r="AF161" s="15"/>
      <c r="AG161" s="15"/>
      <c r="AH161" s="15"/>
      <c r="AI161" s="15"/>
      <c r="AJ161" s="15"/>
      <c r="AK161" s="36" t="n">
        <v>350</v>
      </c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BA161" s="0" t="n">
        <f aca="false">BA160+1</f>
        <v>159</v>
      </c>
      <c r="BB161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61" s="0" t="n">
        <f aca="false">BA161</f>
        <v>159</v>
      </c>
      <c r="BD161" s="23" t="s">
        <v>47</v>
      </c>
      <c r="BE161" s="23" t="s">
        <v>48</v>
      </c>
      <c r="BF161" s="17" t="n">
        <v>43393</v>
      </c>
      <c r="BG161" s="24" t="str">
        <f aca="false">" - "&amp;A161&amp;" - "&amp;B161</f>
        <v>- Freela - Juninho Miguel - Freela</v>
      </c>
      <c r="BH161" s="23" t="s">
        <v>48</v>
      </c>
      <c r="BI161" s="23" t="s">
        <v>47</v>
      </c>
      <c r="BJ161" s="23" t="s">
        <v>48</v>
      </c>
      <c r="BK161" s="17" t="n">
        <v>43393</v>
      </c>
      <c r="BL161" s="23" t="s">
        <v>48</v>
      </c>
      <c r="BM161" s="23" t="s">
        <v>47</v>
      </c>
      <c r="BN161" s="23" t="s">
        <v>48</v>
      </c>
      <c r="BO161" s="17" t="n">
        <v>43393</v>
      </c>
      <c r="BP161" s="23" t="s">
        <v>48</v>
      </c>
      <c r="BQ161" s="23" t="s">
        <v>47</v>
      </c>
      <c r="BR161" s="18" t="n">
        <v>350</v>
      </c>
      <c r="BS161" s="23" t="s">
        <v>47</v>
      </c>
      <c r="BT161" s="0" t="n">
        <f aca="false">F161</f>
        <v>1</v>
      </c>
      <c r="BU161" s="23" t="str">
        <f aca="false">", null, null,"</f>
        <v>, null, null,</v>
      </c>
      <c r="BV161" s="23" t="str">
        <f aca="false">C161&amp;");"</f>
        <v>17);</v>
      </c>
      <c r="BX161" s="0" t="n">
        <f aca="false">BX160+1</f>
        <v>161</v>
      </c>
      <c r="BY161" s="23" t="str">
        <f aca="false">"insert into App_Pessoa_pessoa (id, nome, cd_sit, dt_cad) values ("&amp;BX161&amp;", '"&amp;A161&amp;"', 1, '2018-11-10');"</f>
        <v>insert into App_Pessoa_pessoa (id, nome, cd_sit, dt_cad) values (161, 'Freela - Juninho Miguel', 1, '2018-11-10');</v>
      </c>
      <c r="CB161" s="0" t="n">
        <f aca="false">CB160+1</f>
        <v>159</v>
      </c>
      <c r="CC161" s="23" t="str">
        <f aca="false">"insert into App_Pessoa_pessoa_pessoa_tipo (id, fk_pessoa_id_id, fk_pessoa_tipo_id_id) values ("&amp;CB161&amp;", "&amp;BX161&amp;", 1);"</f>
        <v>insert into App_Pessoa_pessoa_pessoa_tipo (id, fk_pessoa_id_id, fk_pessoa_tipo_id_id) values (159, 161, 1);</v>
      </c>
      <c r="CF161" s="0" t="n">
        <f aca="false">CF160+1</f>
        <v>159</v>
      </c>
      <c r="CG161" s="23" t="str">
        <f aca="false">"insert into Evento_Pessoa (id, fk_evento_id_id, fk_pessoa_pessoa_tipo_id_id) values ("&amp;CF161&amp;", "&amp;CF161&amp;", "&amp;CF161&amp;");"</f>
        <v>insert into Evento_Pessoa (id, fk_evento_id_id, fk_pessoa_pessoa_tipo_id_id) values (159, 159, 159);</v>
      </c>
    </row>
    <row r="162" customFormat="false" ht="13.8" hidden="false" customHeight="false" outlineLevel="0" collapsed="false">
      <c r="A162" s="14" t="s">
        <v>209</v>
      </c>
      <c r="B162" s="15" t="s">
        <v>44</v>
      </c>
      <c r="C162" s="16" t="n">
        <v>2</v>
      </c>
      <c r="D162" s="17" t="n">
        <v>43400</v>
      </c>
      <c r="E162" s="18" t="n">
        <v>2700</v>
      </c>
      <c r="F162" s="4" t="n">
        <v>1</v>
      </c>
      <c r="G162" s="20" t="s">
        <v>45</v>
      </c>
      <c r="M162" s="15"/>
      <c r="N162" s="15"/>
      <c r="O162" s="15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15"/>
      <c r="AC162" s="15"/>
      <c r="AD162" s="15"/>
      <c r="AE162" s="15"/>
      <c r="AF162" s="15"/>
      <c r="AG162" s="15"/>
      <c r="AH162" s="21" t="n">
        <v>2700</v>
      </c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BA162" s="0" t="n">
        <f aca="false">BA161+1</f>
        <v>160</v>
      </c>
      <c r="BB162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62" s="0" t="n">
        <f aca="false">BA162</f>
        <v>160</v>
      </c>
      <c r="BD162" s="23" t="s">
        <v>47</v>
      </c>
      <c r="BE162" s="23" t="s">
        <v>48</v>
      </c>
      <c r="BF162" s="17" t="n">
        <v>43400</v>
      </c>
      <c r="BG162" s="24" t="str">
        <f aca="false">" - "&amp;A162&amp;" - "&amp;B162</f>
        <v>- Barbara e Artur - Casamento</v>
      </c>
      <c r="BH162" s="23" t="s">
        <v>48</v>
      </c>
      <c r="BI162" s="23" t="s">
        <v>47</v>
      </c>
      <c r="BJ162" s="23" t="s">
        <v>48</v>
      </c>
      <c r="BK162" s="17" t="n">
        <v>43400</v>
      </c>
      <c r="BL162" s="23" t="s">
        <v>48</v>
      </c>
      <c r="BM162" s="23" t="s">
        <v>47</v>
      </c>
      <c r="BN162" s="23" t="s">
        <v>48</v>
      </c>
      <c r="BO162" s="17" t="n">
        <v>43400</v>
      </c>
      <c r="BP162" s="23" t="s">
        <v>48</v>
      </c>
      <c r="BQ162" s="23" t="s">
        <v>47</v>
      </c>
      <c r="BR162" s="18" t="n">
        <v>2700</v>
      </c>
      <c r="BS162" s="23" t="s">
        <v>47</v>
      </c>
      <c r="BT162" s="0" t="n">
        <f aca="false">F162</f>
        <v>1</v>
      </c>
      <c r="BU162" s="23" t="str">
        <f aca="false">", null, null,"</f>
        <v>, null, null,</v>
      </c>
      <c r="BV162" s="23" t="str">
        <f aca="false">C162&amp;");"</f>
        <v>2);</v>
      </c>
      <c r="BX162" s="0" t="n">
        <f aca="false">BX161+1</f>
        <v>162</v>
      </c>
      <c r="BY162" s="23" t="str">
        <f aca="false">"insert into App_Pessoa_pessoa (id, nome, cd_sit, dt_cad) values ("&amp;BX162&amp;", '"&amp;A162&amp;"', 1, '2018-11-10');"</f>
        <v>insert into App_Pessoa_pessoa (id, nome, cd_sit, dt_cad) values (162, 'Barbara e Artur', 1, '2018-11-10');</v>
      </c>
      <c r="CB162" s="0" t="n">
        <f aca="false">CB161+1</f>
        <v>160</v>
      </c>
      <c r="CC162" s="23" t="str">
        <f aca="false">"insert into App_Pessoa_pessoa_pessoa_tipo (id, fk_pessoa_id_id, fk_pessoa_tipo_id_id) values ("&amp;CB162&amp;", "&amp;BX162&amp;", 1);"</f>
        <v>insert into App_Pessoa_pessoa_pessoa_tipo (id, fk_pessoa_id_id, fk_pessoa_tipo_id_id) values (160, 162, 1);</v>
      </c>
      <c r="CF162" s="0" t="n">
        <f aca="false">CF161+1</f>
        <v>160</v>
      </c>
      <c r="CG162" s="23" t="str">
        <f aca="false">"insert into Evento_Pessoa (id, fk_evento_id_id, fk_pessoa_pessoa_tipo_id_id) values ("&amp;CF162&amp;", "&amp;CF162&amp;", "&amp;CF162&amp;");"</f>
        <v>insert into Evento_Pessoa (id, fk_evento_id_id, fk_pessoa_pessoa_tipo_id_id) values (160, 160, 160);</v>
      </c>
    </row>
    <row r="163" customFormat="false" ht="13.8" hidden="false" customHeight="false" outlineLevel="0" collapsed="false">
      <c r="A163" s="14" t="s">
        <v>157</v>
      </c>
      <c r="B163" s="15" t="s">
        <v>154</v>
      </c>
      <c r="C163" s="16" t="n">
        <v>8</v>
      </c>
      <c r="D163" s="17" t="n">
        <v>43428</v>
      </c>
      <c r="E163" s="18" t="n">
        <v>650</v>
      </c>
      <c r="F163" s="4" t="n">
        <v>1</v>
      </c>
      <c r="G163" s="25" t="s">
        <v>51</v>
      </c>
      <c r="AL163" s="36" t="n">
        <v>650</v>
      </c>
      <c r="BA163" s="0" t="n">
        <f aca="false">BA162+1</f>
        <v>161</v>
      </c>
      <c r="BB163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63" s="0" t="n">
        <f aca="false">BA163</f>
        <v>161</v>
      </c>
      <c r="BD163" s="23" t="s">
        <v>47</v>
      </c>
      <c r="BE163" s="23" t="s">
        <v>48</v>
      </c>
      <c r="BF163" s="17" t="n">
        <v>43428</v>
      </c>
      <c r="BG163" s="24" t="str">
        <f aca="false">" - "&amp;A163&amp;" - "&amp;B163</f>
        <v>- Maria Clara - Niver Infantil</v>
      </c>
      <c r="BH163" s="23" t="s">
        <v>48</v>
      </c>
      <c r="BI163" s="23" t="s">
        <v>47</v>
      </c>
      <c r="BJ163" s="23" t="s">
        <v>48</v>
      </c>
      <c r="BK163" s="17" t="n">
        <v>43428</v>
      </c>
      <c r="BL163" s="23" t="s">
        <v>48</v>
      </c>
      <c r="BM163" s="23" t="s">
        <v>47</v>
      </c>
      <c r="BN163" s="23" t="s">
        <v>48</v>
      </c>
      <c r="BO163" s="17" t="n">
        <v>43428</v>
      </c>
      <c r="BP163" s="23" t="s">
        <v>48</v>
      </c>
      <c r="BQ163" s="23" t="s">
        <v>47</v>
      </c>
      <c r="BR163" s="18" t="n">
        <v>650</v>
      </c>
      <c r="BS163" s="23" t="s">
        <v>47</v>
      </c>
      <c r="BT163" s="0" t="n">
        <f aca="false">F163</f>
        <v>1</v>
      </c>
      <c r="BU163" s="23" t="str">
        <f aca="false">", null, null,"</f>
        <v>, null, null,</v>
      </c>
      <c r="BV163" s="23" t="str">
        <f aca="false">C163&amp;");"</f>
        <v>8);</v>
      </c>
      <c r="BX163" s="0" t="n">
        <f aca="false">BX162+1</f>
        <v>163</v>
      </c>
      <c r="BY163" s="23" t="str">
        <f aca="false">"insert into App_Pessoa_pessoa (id, nome, cd_sit, dt_cad) values ("&amp;BX163&amp;", '"&amp;A163&amp;"', 1, '2018-11-10');"</f>
        <v>insert into App_Pessoa_pessoa (id, nome, cd_sit, dt_cad) values (163, 'Maria Clara', 1, '2018-11-10');</v>
      </c>
      <c r="CB163" s="0" t="n">
        <f aca="false">CB162+1</f>
        <v>161</v>
      </c>
      <c r="CC163" s="23" t="str">
        <f aca="false">"insert into App_Pessoa_pessoa_pessoa_tipo (id, fk_pessoa_id_id, fk_pessoa_tipo_id_id) values ("&amp;CB163&amp;", "&amp;BX163&amp;", 1);"</f>
        <v>insert into App_Pessoa_pessoa_pessoa_tipo (id, fk_pessoa_id_id, fk_pessoa_tipo_id_id) values (161, 163, 1);</v>
      </c>
      <c r="CF163" s="0" t="n">
        <f aca="false">CF162+1</f>
        <v>161</v>
      </c>
      <c r="CG163" s="23" t="str">
        <f aca="false">"insert into Evento_Pessoa (id, fk_evento_id_id, fk_pessoa_pessoa_tipo_id_id) values ("&amp;CF163&amp;", "&amp;CF163&amp;", "&amp;CF163&amp;");"</f>
        <v>insert into Evento_Pessoa (id, fk_evento_id_id, fk_pessoa_pessoa_tipo_id_id) values (161, 161, 161);</v>
      </c>
    </row>
    <row r="164" customFormat="false" ht="13.8" hidden="false" customHeight="false" outlineLevel="0" collapsed="false">
      <c r="A164" s="14" t="s">
        <v>210</v>
      </c>
      <c r="B164" s="15" t="s">
        <v>154</v>
      </c>
      <c r="C164" s="16" t="n">
        <v>8</v>
      </c>
      <c r="D164" s="17" t="n">
        <v>43428</v>
      </c>
      <c r="E164" s="18" t="n">
        <v>650</v>
      </c>
      <c r="F164" s="4" t="n">
        <v>1</v>
      </c>
      <c r="G164" s="25" t="s">
        <v>51</v>
      </c>
      <c r="AL164" s="36" t="n">
        <v>650</v>
      </c>
      <c r="BA164" s="0" t="n">
        <f aca="false">BA163+1</f>
        <v>162</v>
      </c>
      <c r="BB164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64" s="0" t="n">
        <f aca="false">BA164</f>
        <v>162</v>
      </c>
      <c r="BD164" s="23" t="s">
        <v>47</v>
      </c>
      <c r="BE164" s="23" t="s">
        <v>48</v>
      </c>
      <c r="BF164" s="17" t="n">
        <v>43428</v>
      </c>
      <c r="BG164" s="24" t="str">
        <f aca="false">" - "&amp;A164&amp;" - "&amp;B164</f>
        <v>- Dedé - Niver Infantil</v>
      </c>
      <c r="BH164" s="23" t="s">
        <v>48</v>
      </c>
      <c r="BI164" s="23" t="s">
        <v>47</v>
      </c>
      <c r="BJ164" s="23" t="s">
        <v>48</v>
      </c>
      <c r="BK164" s="17" t="n">
        <v>43428</v>
      </c>
      <c r="BL164" s="23" t="s">
        <v>48</v>
      </c>
      <c r="BM164" s="23" t="s">
        <v>47</v>
      </c>
      <c r="BN164" s="23" t="s">
        <v>48</v>
      </c>
      <c r="BO164" s="17" t="n">
        <v>43428</v>
      </c>
      <c r="BP164" s="23" t="s">
        <v>48</v>
      </c>
      <c r="BQ164" s="23" t="s">
        <v>47</v>
      </c>
      <c r="BR164" s="18" t="n">
        <v>650</v>
      </c>
      <c r="BS164" s="23" t="s">
        <v>47</v>
      </c>
      <c r="BT164" s="0" t="n">
        <f aca="false">F164</f>
        <v>1</v>
      </c>
      <c r="BU164" s="23" t="str">
        <f aca="false">", null, null,"</f>
        <v>, null, null,</v>
      </c>
      <c r="BV164" s="23" t="str">
        <f aca="false">C164&amp;");"</f>
        <v>8);</v>
      </c>
      <c r="BX164" s="0" t="n">
        <f aca="false">BX163+1</f>
        <v>164</v>
      </c>
      <c r="BY164" s="23" t="str">
        <f aca="false">"insert into App_Pessoa_pessoa (id, nome, cd_sit, dt_cad) values ("&amp;BX164&amp;", '"&amp;A164&amp;"', 1, '2018-11-10');"</f>
        <v>insert into App_Pessoa_pessoa (id, nome, cd_sit, dt_cad) values (164, 'Dedé', 1, '2018-11-10');</v>
      </c>
      <c r="CB164" s="0" t="n">
        <f aca="false">CB163+1</f>
        <v>162</v>
      </c>
      <c r="CC164" s="23" t="str">
        <f aca="false">"insert into App_Pessoa_pessoa_pessoa_tipo (id, fk_pessoa_id_id, fk_pessoa_tipo_id_id) values ("&amp;CB164&amp;", "&amp;BX164&amp;", 1);"</f>
        <v>insert into App_Pessoa_pessoa_pessoa_tipo (id, fk_pessoa_id_id, fk_pessoa_tipo_id_id) values (162, 164, 1);</v>
      </c>
      <c r="CF164" s="0" t="n">
        <f aca="false">CF163+1</f>
        <v>162</v>
      </c>
      <c r="CG164" s="23" t="str">
        <f aca="false">"insert into Evento_Pessoa (id, fk_evento_id_id, fk_pessoa_pessoa_tipo_id_id) values ("&amp;CF164&amp;", "&amp;CF164&amp;", "&amp;CF164&amp;");"</f>
        <v>insert into Evento_Pessoa (id, fk_evento_id_id, fk_pessoa_pessoa_tipo_id_id) values (162, 162, 162);</v>
      </c>
    </row>
    <row r="165" customFormat="false" ht="13.8" hidden="false" customHeight="false" outlineLevel="0" collapsed="false">
      <c r="A165" s="14" t="s">
        <v>211</v>
      </c>
      <c r="B165" s="15" t="s">
        <v>44</v>
      </c>
      <c r="C165" s="16" t="n">
        <v>2</v>
      </c>
      <c r="D165" s="17" t="n">
        <v>43435</v>
      </c>
      <c r="E165" s="18" t="n">
        <f aca="false">12*275</f>
        <v>3300</v>
      </c>
      <c r="F165" s="28" t="n">
        <v>12</v>
      </c>
      <c r="G165" s="25" t="s">
        <v>51</v>
      </c>
      <c r="H165" s="15"/>
      <c r="I165" s="15"/>
      <c r="J165" s="15"/>
      <c r="K165" s="15"/>
      <c r="L165" s="15"/>
      <c r="M165" s="15"/>
      <c r="N165" s="15"/>
      <c r="O165" s="15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15"/>
      <c r="AC165" s="15"/>
      <c r="AD165" s="15"/>
      <c r="AE165" s="21" t="n">
        <v>275</v>
      </c>
      <c r="AF165" s="21" t="n">
        <v>275</v>
      </c>
      <c r="AG165" s="21" t="n">
        <v>275</v>
      </c>
      <c r="AH165" s="21" t="n">
        <v>275</v>
      </c>
      <c r="AI165" s="21" t="n">
        <v>275</v>
      </c>
      <c r="AJ165" s="21" t="n">
        <v>275</v>
      </c>
      <c r="AK165" s="36" t="n">
        <v>275</v>
      </c>
      <c r="AL165" s="36" t="n">
        <v>275</v>
      </c>
      <c r="AM165" s="36" t="n">
        <v>275</v>
      </c>
      <c r="AN165" s="36" t="n">
        <v>275</v>
      </c>
      <c r="AO165" s="36" t="n">
        <v>275</v>
      </c>
      <c r="AP165" s="36" t="n">
        <v>275</v>
      </c>
      <c r="AQ165" s="15"/>
      <c r="AR165" s="15"/>
      <c r="AS165" s="15"/>
      <c r="AT165" s="15"/>
      <c r="AU165" s="15"/>
      <c r="AV165" s="15"/>
      <c r="AW165" s="15"/>
      <c r="AX165" s="15"/>
      <c r="AY165" s="15"/>
      <c r="BA165" s="0" t="n">
        <f aca="false">BA164+1</f>
        <v>163</v>
      </c>
      <c r="BB165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65" s="0" t="n">
        <f aca="false">BA165</f>
        <v>163</v>
      </c>
      <c r="BD165" s="23" t="s">
        <v>47</v>
      </c>
      <c r="BE165" s="23" t="s">
        <v>48</v>
      </c>
      <c r="BF165" s="17" t="n">
        <v>43435</v>
      </c>
      <c r="BG165" s="24" t="str">
        <f aca="false">" - "&amp;A165&amp;" - "&amp;B165</f>
        <v>- Ana Aline e Michel - Casamento</v>
      </c>
      <c r="BH165" s="23" t="s">
        <v>48</v>
      </c>
      <c r="BI165" s="23" t="s">
        <v>47</v>
      </c>
      <c r="BJ165" s="23" t="s">
        <v>48</v>
      </c>
      <c r="BK165" s="17" t="n">
        <v>43435</v>
      </c>
      <c r="BL165" s="23" t="s">
        <v>48</v>
      </c>
      <c r="BM165" s="23" t="s">
        <v>47</v>
      </c>
      <c r="BN165" s="23" t="s">
        <v>48</v>
      </c>
      <c r="BO165" s="17" t="n">
        <v>43435</v>
      </c>
      <c r="BP165" s="23" t="s">
        <v>48</v>
      </c>
      <c r="BQ165" s="23" t="s">
        <v>47</v>
      </c>
      <c r="BR165" s="18" t="n">
        <f aca="false">12*275</f>
        <v>3300</v>
      </c>
      <c r="BS165" s="23" t="s">
        <v>47</v>
      </c>
      <c r="BT165" s="0" t="n">
        <f aca="false">F165</f>
        <v>12</v>
      </c>
      <c r="BU165" s="23" t="str">
        <f aca="false">", null, null,"</f>
        <v>, null, null,</v>
      </c>
      <c r="BV165" s="23" t="str">
        <f aca="false">C165&amp;");"</f>
        <v>2);</v>
      </c>
      <c r="BX165" s="0" t="n">
        <f aca="false">BX164+1</f>
        <v>165</v>
      </c>
      <c r="BY165" s="23" t="str">
        <f aca="false">"insert into App_Pessoa_pessoa (id, nome, cd_sit, dt_cad) values ("&amp;BX165&amp;", '"&amp;A165&amp;"', 1, '2018-11-10');"</f>
        <v>insert into App_Pessoa_pessoa (id, nome, cd_sit, dt_cad) values (165, 'Ana Aline e Michel', 1, '2018-11-10');</v>
      </c>
      <c r="CB165" s="0" t="n">
        <f aca="false">CB164+1</f>
        <v>163</v>
      </c>
      <c r="CC165" s="23" t="str">
        <f aca="false">"insert into App_Pessoa_pessoa_pessoa_tipo (id, fk_pessoa_id_id, fk_pessoa_tipo_id_id) values ("&amp;CB165&amp;", "&amp;BX165&amp;", 1);"</f>
        <v>insert into App_Pessoa_pessoa_pessoa_tipo (id, fk_pessoa_id_id, fk_pessoa_tipo_id_id) values (163, 165, 1);</v>
      </c>
      <c r="CF165" s="0" t="n">
        <f aca="false">CF164+1</f>
        <v>163</v>
      </c>
      <c r="CG165" s="23" t="str">
        <f aca="false">"insert into Evento_Pessoa (id, fk_evento_id_id, fk_pessoa_pessoa_tipo_id_id) values ("&amp;CF165&amp;", "&amp;CF165&amp;", "&amp;CF165&amp;");"</f>
        <v>insert into Evento_Pessoa (id, fk_evento_id_id, fk_pessoa_pessoa_tipo_id_id) values (163, 163, 163);</v>
      </c>
    </row>
    <row r="166" customFormat="false" ht="13.8" hidden="false" customHeight="false" outlineLevel="0" collapsed="false">
      <c r="A166" s="14" t="s">
        <v>212</v>
      </c>
      <c r="B166" s="15" t="s">
        <v>44</v>
      </c>
      <c r="C166" s="16" t="n">
        <v>2</v>
      </c>
      <c r="D166" s="17" t="n">
        <v>43449</v>
      </c>
      <c r="E166" s="18" t="n">
        <f aca="false">8*525</f>
        <v>4200</v>
      </c>
      <c r="F166" s="28" t="n">
        <v>8</v>
      </c>
      <c r="G166" s="25" t="s">
        <v>51</v>
      </c>
      <c r="H166" s="15" t="s">
        <v>152</v>
      </c>
      <c r="I166" s="15"/>
      <c r="J166" s="15"/>
      <c r="K166" s="15"/>
      <c r="L166" s="15"/>
      <c r="M166" s="15"/>
      <c r="N166" s="15"/>
      <c r="O166" s="15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15"/>
      <c r="AC166" s="15"/>
      <c r="AD166" s="15"/>
      <c r="AE166" s="15"/>
      <c r="AF166" s="15"/>
      <c r="AG166" s="15"/>
      <c r="AH166" s="15"/>
      <c r="AI166" s="21" t="n">
        <v>525</v>
      </c>
      <c r="AJ166" s="21" t="n">
        <v>525</v>
      </c>
      <c r="AK166" s="36" t="n">
        <v>525</v>
      </c>
      <c r="AL166" s="36" t="n">
        <v>525</v>
      </c>
      <c r="AM166" s="36" t="n">
        <v>525</v>
      </c>
      <c r="AN166" s="36" t="n">
        <v>525</v>
      </c>
      <c r="AO166" s="36" t="n">
        <v>525</v>
      </c>
      <c r="AP166" s="36" t="n">
        <v>525</v>
      </c>
      <c r="AQ166" s="15"/>
      <c r="AR166" s="15"/>
      <c r="AS166" s="15"/>
      <c r="AT166" s="15"/>
      <c r="AU166" s="15"/>
      <c r="AV166" s="15"/>
      <c r="AW166" s="15"/>
      <c r="AX166" s="15"/>
      <c r="AY166" s="15"/>
      <c r="BA166" s="0" t="n">
        <f aca="false">BA165+1</f>
        <v>164</v>
      </c>
      <c r="BB166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66" s="0" t="n">
        <f aca="false">BA166</f>
        <v>164</v>
      </c>
      <c r="BD166" s="23" t="s">
        <v>47</v>
      </c>
      <c r="BE166" s="23" t="s">
        <v>48</v>
      </c>
      <c r="BF166" s="17" t="n">
        <v>43449</v>
      </c>
      <c r="BG166" s="24" t="str">
        <f aca="false">" - "&amp;A166&amp;" - "&amp;B166</f>
        <v>- Daiane e Lenon - Casamento</v>
      </c>
      <c r="BH166" s="23" t="s">
        <v>48</v>
      </c>
      <c r="BI166" s="23" t="s">
        <v>47</v>
      </c>
      <c r="BJ166" s="23" t="s">
        <v>48</v>
      </c>
      <c r="BK166" s="17" t="n">
        <v>43449</v>
      </c>
      <c r="BL166" s="23" t="s">
        <v>48</v>
      </c>
      <c r="BM166" s="23" t="s">
        <v>47</v>
      </c>
      <c r="BN166" s="23" t="s">
        <v>48</v>
      </c>
      <c r="BO166" s="17" t="n">
        <v>43449</v>
      </c>
      <c r="BP166" s="23" t="s">
        <v>48</v>
      </c>
      <c r="BQ166" s="23" t="s">
        <v>47</v>
      </c>
      <c r="BR166" s="18" t="n">
        <f aca="false">8*525</f>
        <v>4200</v>
      </c>
      <c r="BS166" s="23" t="s">
        <v>47</v>
      </c>
      <c r="BT166" s="0" t="n">
        <f aca="false">F166</f>
        <v>8</v>
      </c>
      <c r="BU166" s="23" t="str">
        <f aca="false">", null, null,"</f>
        <v>, null, null,</v>
      </c>
      <c r="BV166" s="23" t="str">
        <f aca="false">C166&amp;");"</f>
        <v>2);</v>
      </c>
      <c r="BX166" s="0" t="n">
        <f aca="false">BX165+1</f>
        <v>166</v>
      </c>
      <c r="BY166" s="23" t="str">
        <f aca="false">"insert into App_Pessoa_pessoa (id, nome, cd_sit, dt_cad) values ("&amp;BX166&amp;", '"&amp;A166&amp;"', 1, '2018-11-10');"</f>
        <v>insert into App_Pessoa_pessoa (id, nome, cd_sit, dt_cad) values (166, 'Daiane e Lenon', 1, '2018-11-10');</v>
      </c>
      <c r="CB166" s="0" t="n">
        <f aca="false">CB165+1</f>
        <v>164</v>
      </c>
      <c r="CC166" s="23" t="str">
        <f aca="false">"insert into App_Pessoa_pessoa_pessoa_tipo (id, fk_pessoa_id_id, fk_pessoa_tipo_id_id) values ("&amp;CB166&amp;", "&amp;BX166&amp;", 1);"</f>
        <v>insert into App_Pessoa_pessoa_pessoa_tipo (id, fk_pessoa_id_id, fk_pessoa_tipo_id_id) values (164, 166, 1);</v>
      </c>
      <c r="CF166" s="0" t="n">
        <f aca="false">CF165+1</f>
        <v>164</v>
      </c>
      <c r="CG166" s="23" t="str">
        <f aca="false">"insert into Evento_Pessoa (id, fk_evento_id_id, fk_pessoa_pessoa_tipo_id_id) values ("&amp;CF166&amp;", "&amp;CF166&amp;", "&amp;CF166&amp;");"</f>
        <v>insert into Evento_Pessoa (id, fk_evento_id_id, fk_pessoa_pessoa_tipo_id_id) values (164, 164, 164);</v>
      </c>
    </row>
    <row r="167" customFormat="false" ht="13.8" hidden="false" customHeight="false" outlineLevel="0" collapsed="false">
      <c r="A167" s="14" t="s">
        <v>213</v>
      </c>
      <c r="B167" s="15" t="s">
        <v>44</v>
      </c>
      <c r="C167" s="16" t="n">
        <v>2</v>
      </c>
      <c r="D167" s="17" t="n">
        <v>43470</v>
      </c>
      <c r="E167" s="18" t="n">
        <v>3700</v>
      </c>
      <c r="F167" s="28" t="n">
        <v>11</v>
      </c>
      <c r="G167" s="25" t="s">
        <v>51</v>
      </c>
      <c r="H167" s="15" t="s">
        <v>152</v>
      </c>
      <c r="I167" s="15"/>
      <c r="J167" s="15"/>
      <c r="K167" s="15"/>
      <c r="L167" s="15"/>
      <c r="M167" s="15"/>
      <c r="N167" s="15"/>
      <c r="O167" s="15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15"/>
      <c r="AC167" s="15"/>
      <c r="AD167" s="15"/>
      <c r="AE167" s="21" t="n">
        <v>229</v>
      </c>
      <c r="AF167" s="21" t="n">
        <v>229</v>
      </c>
      <c r="AG167" s="21" t="n">
        <v>228</v>
      </c>
      <c r="AH167" s="21" t="n">
        <v>228</v>
      </c>
      <c r="AI167" s="21" t="n">
        <v>400</v>
      </c>
      <c r="AJ167" s="21" t="n">
        <v>400</v>
      </c>
      <c r="AK167" s="36" t="n">
        <v>400</v>
      </c>
      <c r="AL167" s="36" t="n">
        <v>400</v>
      </c>
      <c r="AM167" s="36" t="n">
        <v>400</v>
      </c>
      <c r="AN167" s="36" t="n">
        <v>400</v>
      </c>
      <c r="AO167" s="36" t="n">
        <v>386</v>
      </c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BA167" s="0" t="n">
        <f aca="false">BA166+1</f>
        <v>165</v>
      </c>
      <c r="BB167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67" s="0" t="n">
        <f aca="false">BA167</f>
        <v>165</v>
      </c>
      <c r="BD167" s="23" t="s">
        <v>47</v>
      </c>
      <c r="BE167" s="23" t="s">
        <v>48</v>
      </c>
      <c r="BF167" s="17" t="n">
        <v>43470</v>
      </c>
      <c r="BG167" s="24" t="str">
        <f aca="false">" - "&amp;A167&amp;" - "&amp;B167</f>
        <v>- Maisa e Erick - Casamento</v>
      </c>
      <c r="BH167" s="23" t="s">
        <v>48</v>
      </c>
      <c r="BI167" s="23" t="s">
        <v>47</v>
      </c>
      <c r="BJ167" s="23" t="s">
        <v>48</v>
      </c>
      <c r="BK167" s="17" t="n">
        <v>43470</v>
      </c>
      <c r="BL167" s="23" t="s">
        <v>48</v>
      </c>
      <c r="BM167" s="23" t="s">
        <v>47</v>
      </c>
      <c r="BN167" s="23" t="s">
        <v>48</v>
      </c>
      <c r="BO167" s="17" t="n">
        <v>43470</v>
      </c>
      <c r="BP167" s="23" t="s">
        <v>48</v>
      </c>
      <c r="BQ167" s="23" t="s">
        <v>47</v>
      </c>
      <c r="BR167" s="18" t="n">
        <v>3700</v>
      </c>
      <c r="BS167" s="23" t="s">
        <v>47</v>
      </c>
      <c r="BT167" s="0" t="n">
        <f aca="false">F167</f>
        <v>11</v>
      </c>
      <c r="BU167" s="23" t="str">
        <f aca="false">", null, null,"</f>
        <v>, null, null,</v>
      </c>
      <c r="BV167" s="23" t="str">
        <f aca="false">C167&amp;");"</f>
        <v>2);</v>
      </c>
      <c r="BX167" s="0" t="n">
        <f aca="false">BX166+1</f>
        <v>167</v>
      </c>
      <c r="BY167" s="23" t="str">
        <f aca="false">"insert into App_Pessoa_pessoa (id, nome, cd_sit, dt_cad) values ("&amp;BX167&amp;", '"&amp;A167&amp;"', 1, '2018-11-10');"</f>
        <v>insert into App_Pessoa_pessoa (id, nome, cd_sit, dt_cad) values (167, 'Maisa e Erick', 1, '2018-11-10');</v>
      </c>
      <c r="CB167" s="0" t="n">
        <f aca="false">CB166+1</f>
        <v>165</v>
      </c>
      <c r="CC167" s="23" t="str">
        <f aca="false">"insert into App_Pessoa_pessoa_pessoa_tipo (id, fk_pessoa_id_id, fk_pessoa_tipo_id_id) values ("&amp;CB167&amp;", "&amp;BX167&amp;", 1);"</f>
        <v>insert into App_Pessoa_pessoa_pessoa_tipo (id, fk_pessoa_id_id, fk_pessoa_tipo_id_id) values (165, 167, 1);</v>
      </c>
      <c r="CF167" s="0" t="n">
        <f aca="false">CF166+1</f>
        <v>165</v>
      </c>
      <c r="CG167" s="23" t="str">
        <f aca="false">"insert into Evento_Pessoa (id, fk_evento_id_id, fk_pessoa_pessoa_tipo_id_id) values ("&amp;CF167&amp;", "&amp;CF167&amp;", "&amp;CF167&amp;");"</f>
        <v>insert into Evento_Pessoa (id, fk_evento_id_id, fk_pessoa_pessoa_tipo_id_id) values (165, 165, 165);</v>
      </c>
    </row>
    <row r="168" customFormat="false" ht="13.8" hidden="false" customHeight="false" outlineLevel="0" collapsed="false">
      <c r="A168" s="14" t="s">
        <v>214</v>
      </c>
      <c r="B168" s="15" t="s">
        <v>44</v>
      </c>
      <c r="C168" s="16" t="n">
        <v>2</v>
      </c>
      <c r="D168" s="17" t="n">
        <v>43512</v>
      </c>
      <c r="E168" s="18" t="n">
        <v>4400</v>
      </c>
      <c r="F168" s="28" t="n">
        <v>10</v>
      </c>
      <c r="G168" s="20" t="s">
        <v>45</v>
      </c>
      <c r="H168" s="15"/>
      <c r="I168" s="15"/>
      <c r="J168" s="15"/>
      <c r="K168" s="15"/>
      <c r="L168" s="15"/>
      <c r="M168" s="15"/>
      <c r="N168" s="15"/>
      <c r="O168" s="15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21" t="n">
        <v>880</v>
      </c>
      <c r="AA168" s="21" t="n">
        <v>440</v>
      </c>
      <c r="AB168" s="21" t="n">
        <v>1320</v>
      </c>
      <c r="AC168" s="15"/>
      <c r="AD168" s="21" t="n">
        <v>440</v>
      </c>
      <c r="AE168" s="21" t="n">
        <v>440</v>
      </c>
      <c r="AF168" s="21" t="n">
        <v>880</v>
      </c>
      <c r="AG168" s="15"/>
      <c r="AH168" s="15"/>
      <c r="AI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BA168" s="0" t="n">
        <f aca="false">BA167+1</f>
        <v>166</v>
      </c>
      <c r="BB168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68" s="0" t="n">
        <f aca="false">BA168</f>
        <v>166</v>
      </c>
      <c r="BD168" s="23" t="s">
        <v>47</v>
      </c>
      <c r="BE168" s="23" t="s">
        <v>48</v>
      </c>
      <c r="BF168" s="17" t="n">
        <v>43512</v>
      </c>
      <c r="BG168" s="24" t="str">
        <f aca="false">" - "&amp;A168&amp;" - "&amp;B168</f>
        <v>- Roberta e Fernando - Casamento</v>
      </c>
      <c r="BH168" s="23" t="s">
        <v>48</v>
      </c>
      <c r="BI168" s="23" t="s">
        <v>47</v>
      </c>
      <c r="BJ168" s="23" t="s">
        <v>48</v>
      </c>
      <c r="BK168" s="17" t="n">
        <v>43512</v>
      </c>
      <c r="BL168" s="23" t="s">
        <v>48</v>
      </c>
      <c r="BM168" s="23" t="s">
        <v>47</v>
      </c>
      <c r="BN168" s="23" t="s">
        <v>48</v>
      </c>
      <c r="BO168" s="17" t="n">
        <v>43512</v>
      </c>
      <c r="BP168" s="23" t="s">
        <v>48</v>
      </c>
      <c r="BQ168" s="23" t="s">
        <v>47</v>
      </c>
      <c r="BR168" s="18" t="n">
        <v>4400</v>
      </c>
      <c r="BS168" s="23" t="s">
        <v>47</v>
      </c>
      <c r="BT168" s="0" t="n">
        <f aca="false">F168</f>
        <v>10</v>
      </c>
      <c r="BU168" s="23" t="str">
        <f aca="false">", null, null,"</f>
        <v>, null, null,</v>
      </c>
      <c r="BV168" s="23" t="str">
        <f aca="false">C168&amp;");"</f>
        <v>2);</v>
      </c>
      <c r="BX168" s="0" t="n">
        <f aca="false">BX167+1</f>
        <v>168</v>
      </c>
      <c r="BY168" s="23" t="str">
        <f aca="false">"insert into App_Pessoa_pessoa (id, nome, cd_sit, dt_cad) values ("&amp;BX168&amp;", '"&amp;A168&amp;"', 1, '2018-11-10');"</f>
        <v>insert into App_Pessoa_pessoa (id, nome, cd_sit, dt_cad) values (168, 'Roberta e Fernando', 1, '2018-11-10');</v>
      </c>
      <c r="CB168" s="0" t="n">
        <f aca="false">CB167+1</f>
        <v>166</v>
      </c>
      <c r="CC168" s="23" t="str">
        <f aca="false">"insert into App_Pessoa_pessoa_pessoa_tipo (id, fk_pessoa_id_id, fk_pessoa_tipo_id_id) values ("&amp;CB168&amp;", "&amp;BX168&amp;", 1);"</f>
        <v>insert into App_Pessoa_pessoa_pessoa_tipo (id, fk_pessoa_id_id, fk_pessoa_tipo_id_id) values (166, 168, 1);</v>
      </c>
      <c r="CF168" s="0" t="n">
        <f aca="false">CF167+1</f>
        <v>166</v>
      </c>
      <c r="CG168" s="23" t="str">
        <f aca="false">"insert into Evento_Pessoa (id, fk_evento_id_id, fk_pessoa_pessoa_tipo_id_id) values ("&amp;CF168&amp;", "&amp;CF168&amp;", "&amp;CF168&amp;");"</f>
        <v>insert into Evento_Pessoa (id, fk_evento_id_id, fk_pessoa_pessoa_tipo_id_id) values (166, 166, 166);</v>
      </c>
    </row>
    <row r="169" customFormat="false" ht="13.8" hidden="false" customHeight="false" outlineLevel="0" collapsed="false">
      <c r="A169" s="14" t="s">
        <v>161</v>
      </c>
      <c r="B169" s="15" t="s">
        <v>154</v>
      </c>
      <c r="C169" s="16" t="n">
        <v>8</v>
      </c>
      <c r="D169" s="17" t="n">
        <v>43519</v>
      </c>
      <c r="E169" s="18" t="n">
        <v>700</v>
      </c>
      <c r="F169" s="28" t="n">
        <v>1</v>
      </c>
      <c r="G169" s="25" t="s">
        <v>51</v>
      </c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36" t="n">
        <v>700</v>
      </c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BA169" s="0" t="n">
        <f aca="false">BA168+1</f>
        <v>167</v>
      </c>
      <c r="BB169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69" s="0" t="n">
        <f aca="false">BA169</f>
        <v>167</v>
      </c>
      <c r="BD169" s="23" t="s">
        <v>47</v>
      </c>
      <c r="BE169" s="23" t="s">
        <v>48</v>
      </c>
      <c r="BF169" s="17" t="n">
        <v>43519</v>
      </c>
      <c r="BG169" s="24" t="str">
        <f aca="false">" - "&amp;A169&amp;" - "&amp;B169</f>
        <v>- Alice e Bernardo - Niver Infantil</v>
      </c>
      <c r="BH169" s="23" t="s">
        <v>48</v>
      </c>
      <c r="BI169" s="23" t="s">
        <v>47</v>
      </c>
      <c r="BJ169" s="23" t="s">
        <v>48</v>
      </c>
      <c r="BK169" s="17" t="n">
        <v>43519</v>
      </c>
      <c r="BL169" s="23" t="s">
        <v>48</v>
      </c>
      <c r="BM169" s="23" t="s">
        <v>47</v>
      </c>
      <c r="BN169" s="23" t="s">
        <v>48</v>
      </c>
      <c r="BO169" s="17" t="n">
        <v>43519</v>
      </c>
      <c r="BP169" s="23" t="s">
        <v>48</v>
      </c>
      <c r="BQ169" s="23" t="s">
        <v>47</v>
      </c>
      <c r="BR169" s="18" t="n">
        <v>700</v>
      </c>
      <c r="BS169" s="23" t="s">
        <v>47</v>
      </c>
      <c r="BT169" s="0" t="n">
        <f aca="false">F169</f>
        <v>1</v>
      </c>
      <c r="BU169" s="23" t="str">
        <f aca="false">", null, null,"</f>
        <v>, null, null,</v>
      </c>
      <c r="BV169" s="23" t="str">
        <f aca="false">C169&amp;");"</f>
        <v>8);</v>
      </c>
      <c r="BX169" s="0" t="n">
        <f aca="false">BX168+1</f>
        <v>169</v>
      </c>
      <c r="BY169" s="23" t="str">
        <f aca="false">"insert into App_Pessoa_pessoa (id, nome, cd_sit, dt_cad) values ("&amp;BX169&amp;", '"&amp;A169&amp;"', 1, '2018-11-10');"</f>
        <v>insert into App_Pessoa_pessoa (id, nome, cd_sit, dt_cad) values (169, 'Alice e Bernardo', 1, '2018-11-10');</v>
      </c>
      <c r="CB169" s="0" t="n">
        <f aca="false">CB168+1</f>
        <v>167</v>
      </c>
      <c r="CC169" s="23" t="str">
        <f aca="false">"insert into App_Pessoa_pessoa_pessoa_tipo (id, fk_pessoa_id_id, fk_pessoa_tipo_id_id) values ("&amp;CB169&amp;", "&amp;BX169&amp;", 1);"</f>
        <v>insert into App_Pessoa_pessoa_pessoa_tipo (id, fk_pessoa_id_id, fk_pessoa_tipo_id_id) values (167, 169, 1);</v>
      </c>
      <c r="CF169" s="0" t="n">
        <f aca="false">CF168+1</f>
        <v>167</v>
      </c>
      <c r="CG169" s="23" t="str">
        <f aca="false">"insert into Evento_Pessoa (id, fk_evento_id_id, fk_pessoa_pessoa_tipo_id_id) values ("&amp;CF169&amp;", "&amp;CF169&amp;", "&amp;CF169&amp;");"</f>
        <v>insert into Evento_Pessoa (id, fk_evento_id_id, fk_pessoa_pessoa_tipo_id_id) values (167, 167, 167);</v>
      </c>
    </row>
    <row r="170" customFormat="false" ht="13.8" hidden="false" customHeight="false" outlineLevel="0" collapsed="false">
      <c r="A170" s="14" t="s">
        <v>215</v>
      </c>
      <c r="B170" s="15" t="s">
        <v>44</v>
      </c>
      <c r="C170" s="16" t="n">
        <v>2</v>
      </c>
      <c r="D170" s="17" t="n">
        <v>43547</v>
      </c>
      <c r="E170" s="18" t="n">
        <v>0</v>
      </c>
      <c r="F170" s="28" t="n">
        <v>-1</v>
      </c>
      <c r="G170" s="25" t="s">
        <v>51</v>
      </c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BA170" s="0" t="n">
        <f aca="false">BA169+1</f>
        <v>168</v>
      </c>
      <c r="BB170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70" s="0" t="n">
        <f aca="false">BA170</f>
        <v>168</v>
      </c>
      <c r="BD170" s="23" t="s">
        <v>47</v>
      </c>
      <c r="BE170" s="23" t="s">
        <v>48</v>
      </c>
      <c r="BF170" s="17" t="n">
        <v>43547</v>
      </c>
      <c r="BG170" s="24" t="str">
        <f aca="false">" - "&amp;A170&amp;" - "&amp;B170</f>
        <v>- Tais - Casamento</v>
      </c>
      <c r="BH170" s="23" t="s">
        <v>48</v>
      </c>
      <c r="BI170" s="23" t="s">
        <v>47</v>
      </c>
      <c r="BJ170" s="23" t="s">
        <v>48</v>
      </c>
      <c r="BK170" s="17" t="n">
        <v>43547</v>
      </c>
      <c r="BL170" s="23" t="s">
        <v>48</v>
      </c>
      <c r="BM170" s="23" t="s">
        <v>47</v>
      </c>
      <c r="BN170" s="23" t="s">
        <v>48</v>
      </c>
      <c r="BO170" s="17" t="n">
        <v>43547</v>
      </c>
      <c r="BP170" s="23" t="s">
        <v>48</v>
      </c>
      <c r="BQ170" s="23" t="s">
        <v>47</v>
      </c>
      <c r="BR170" s="18" t="n">
        <v>0</v>
      </c>
      <c r="BS170" s="23" t="s">
        <v>47</v>
      </c>
      <c r="BT170" s="0" t="n">
        <f aca="false">F170</f>
        <v>-1</v>
      </c>
      <c r="BU170" s="23" t="str">
        <f aca="false">", null, null,"</f>
        <v>, null, null,</v>
      </c>
      <c r="BV170" s="23" t="str">
        <f aca="false">C170&amp;");"</f>
        <v>2);</v>
      </c>
      <c r="BX170" s="0" t="n">
        <f aca="false">BX169+1</f>
        <v>170</v>
      </c>
      <c r="BY170" s="23" t="str">
        <f aca="false">"insert into App_Pessoa_pessoa (id, nome, cd_sit, dt_cad) values ("&amp;BX170&amp;", '"&amp;A170&amp;"', 1, '2018-11-10');"</f>
        <v>insert into App_Pessoa_pessoa (id, nome, cd_sit, dt_cad) values (170, 'Tais', 1, '2018-11-10');</v>
      </c>
      <c r="CB170" s="0" t="n">
        <f aca="false">CB169+1</f>
        <v>168</v>
      </c>
      <c r="CC170" s="23" t="str">
        <f aca="false">"insert into App_Pessoa_pessoa_pessoa_tipo (id, fk_pessoa_id_id, fk_pessoa_tipo_id_id) values ("&amp;CB170&amp;", "&amp;BX170&amp;", 1);"</f>
        <v>insert into App_Pessoa_pessoa_pessoa_tipo (id, fk_pessoa_id_id, fk_pessoa_tipo_id_id) values (168, 170, 1);</v>
      </c>
      <c r="CF170" s="0" t="n">
        <f aca="false">CF169+1</f>
        <v>168</v>
      </c>
      <c r="CG170" s="23" t="str">
        <f aca="false">"insert into Evento_Pessoa (id, fk_evento_id_id, fk_pessoa_pessoa_tipo_id_id) values ("&amp;CF170&amp;", "&amp;CF170&amp;", "&amp;CF170&amp;");"</f>
        <v>insert into Evento_Pessoa (id, fk_evento_id_id, fk_pessoa_pessoa_tipo_id_id) values (168, 168, 168);</v>
      </c>
    </row>
    <row r="171" customFormat="false" ht="13.8" hidden="false" customHeight="false" outlineLevel="0" collapsed="false">
      <c r="A171" s="14" t="s">
        <v>216</v>
      </c>
      <c r="B171" s="15" t="s">
        <v>44</v>
      </c>
      <c r="C171" s="16" t="n">
        <v>2</v>
      </c>
      <c r="D171" s="17" t="n">
        <v>43582</v>
      </c>
      <c r="E171" s="18" t="n">
        <v>4000</v>
      </c>
      <c r="F171" s="28" t="n">
        <v>4</v>
      </c>
      <c r="G171" s="25" t="s">
        <v>51</v>
      </c>
      <c r="H171" s="15"/>
      <c r="I171" s="15"/>
      <c r="J171" s="15"/>
      <c r="K171" s="15"/>
      <c r="L171" s="15"/>
      <c r="M171" s="15"/>
      <c r="N171" s="15"/>
      <c r="O171" s="15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21" t="n">
        <v>1000</v>
      </c>
      <c r="AC171" s="15"/>
      <c r="AD171" s="15"/>
      <c r="AE171" s="21" t="n">
        <v>1000</v>
      </c>
      <c r="AF171" s="15"/>
      <c r="AG171" s="15"/>
      <c r="AH171" s="15"/>
      <c r="AI171" s="21" t="n">
        <v>1000</v>
      </c>
      <c r="AJ171" s="15"/>
      <c r="AK171" s="15"/>
      <c r="AL171" s="15"/>
      <c r="AM171" s="36" t="n">
        <v>1000</v>
      </c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BA171" s="0" t="n">
        <f aca="false">BA170+1</f>
        <v>169</v>
      </c>
      <c r="BB171" s="23" t="str">
        <f aca="false">"INSERT INTO App_Evento_evento (id, descricao, dt_evento, dt_cad, valor, parcelas, dt_alt, observacao, fk_evento_tipo_id) VALUES ("</f>
        <v>INSERT INTO App_Evento_evento (id, descricao, dt_evento, dt_cad, valor, parcelas, dt_alt, observacao, fk_evento_tipo_id) VALUES (</v>
      </c>
      <c r="BC171" s="0" t="n">
        <f aca="false">BA171</f>
        <v>169</v>
      </c>
      <c r="BD171" s="23" t="s">
        <v>47</v>
      </c>
      <c r="BE171" s="23" t="s">
        <v>48</v>
      </c>
      <c r="BF171" s="17" t="n">
        <v>43582</v>
      </c>
      <c r="BG171" s="24" t="str">
        <f aca="false">" - "&amp;A171&amp;" - "&amp;B171</f>
        <v>- Raphael e Bianca - Casamento</v>
      </c>
      <c r="BH171" s="23" t="s">
        <v>48</v>
      </c>
      <c r="BI171" s="23" t="s">
        <v>47</v>
      </c>
      <c r="BJ171" s="23" t="s">
        <v>48</v>
      </c>
      <c r="BK171" s="17" t="n">
        <v>43582</v>
      </c>
      <c r="BL171" s="23" t="s">
        <v>48</v>
      </c>
      <c r="BM171" s="23" t="s">
        <v>47</v>
      </c>
      <c r="BN171" s="23" t="s">
        <v>48</v>
      </c>
      <c r="BO171" s="17" t="n">
        <v>43582</v>
      </c>
      <c r="BP171" s="23" t="s">
        <v>48</v>
      </c>
      <c r="BQ171" s="23" t="s">
        <v>47</v>
      </c>
      <c r="BR171" s="18" t="n">
        <v>4000</v>
      </c>
      <c r="BS171" s="23" t="s">
        <v>47</v>
      </c>
      <c r="BT171" s="0" t="n">
        <f aca="false">F171</f>
        <v>4</v>
      </c>
      <c r="BU171" s="23" t="str">
        <f aca="false">", null, null,"</f>
        <v>, null, null,</v>
      </c>
      <c r="BV171" s="23" t="str">
        <f aca="false">C171&amp;");"</f>
        <v>2);</v>
      </c>
      <c r="BX171" s="0" t="n">
        <f aca="false">BX170+1</f>
        <v>171</v>
      </c>
      <c r="BY171" s="23" t="str">
        <f aca="false">"insert into App_Pessoa_pessoa (id, nome, cd_sit, dt_cad) values ("&amp;BX171&amp;", '"&amp;A171&amp;"', 1, '2018-11-10');"</f>
        <v>insert into App_Pessoa_pessoa (id, nome, cd_sit, dt_cad) values (171, 'Raphael e Bianca', 1, '2018-11-10');</v>
      </c>
      <c r="CB171" s="0" t="n">
        <f aca="false">CB170+1</f>
        <v>169</v>
      </c>
      <c r="CC171" s="23" t="str">
        <f aca="false">"insert into App_Pessoa_pessoa_pessoa_tipo (id, fk_pessoa_id_id, fk_pessoa_tipo_id_id) values ("&amp;CB171&amp;", "&amp;BX171&amp;", 1);"</f>
        <v>insert into App_Pessoa_pessoa_pessoa_tipo (id, fk_pessoa_id_id, fk_pessoa_tipo_id_id) values (169, 171, 1);</v>
      </c>
      <c r="CF171" s="0" t="n">
        <f aca="false">CF170+1</f>
        <v>169</v>
      </c>
      <c r="CG171" s="23" t="str">
        <f aca="false">"insert into Evento_Pessoa (id, fk_evento_id_id, fk_pessoa_pessoa_tipo_id_id) values ("&amp;CF171&amp;", "&amp;CF171&amp;", "&amp;CF171&amp;");"</f>
        <v>insert into Evento_Pessoa (id, fk_evento_id_id, fk_pessoa_pessoa_tipo_id_id) values (169, 169, 169);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" activeCellId="0" sqref="E1"/>
    </sheetView>
  </sheetViews>
  <sheetFormatPr defaultRowHeight="15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10.85"/>
    <col collapsed="false" customWidth="true" hidden="false" outlineLevel="0" max="3" min="3" style="0" width="20.43"/>
    <col collapsed="false" customWidth="true" hidden="false" outlineLevel="0" max="4" min="4" style="0" width="5.43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38" t="s">
        <v>217</v>
      </c>
      <c r="B1" s="38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customFormat="false" ht="15" hidden="false" customHeight="false" outlineLevel="0" collapsed="false">
      <c r="A2" s="14" t="s">
        <v>218</v>
      </c>
      <c r="B2" s="40" t="n">
        <f aca="false">B22+B17+B12+B7</f>
        <v>144982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customFormat="false" ht="15" hidden="false" customHeight="false" outlineLevel="0" collapsed="false">
      <c r="A3" s="41" t="s">
        <v>219</v>
      </c>
      <c r="B3" s="42" t="n">
        <f aca="false">B23+B18+B13+B8</f>
        <v>-1790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customFormat="false" ht="15" hidden="false" customHeight="false" outlineLevel="0" collapsed="false">
      <c r="A4" s="41" t="s">
        <v>220</v>
      </c>
      <c r="B4" s="42" t="n">
        <f aca="false">B9+B14+B19+B24</f>
        <v>0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customFormat="false" ht="15" hidden="false" customHeight="false" outlineLevel="0" collapsed="false">
      <c r="A5" s="43" t="s">
        <v>221</v>
      </c>
      <c r="B5" s="44" t="n">
        <f aca="false">B25+B20+B15+B10</f>
        <v>247214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</row>
    <row r="6" customFormat="false" ht="15" hidden="false" customHeight="false" outlineLevel="0" collapsed="false">
      <c r="A6" s="38" t="n">
        <v>2019</v>
      </c>
      <c r="B6" s="38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</row>
    <row r="7" customFormat="false" ht="15" hidden="false" customHeight="false" outlineLevel="0" collapsed="false">
      <c r="A7" s="14" t="s">
        <v>222</v>
      </c>
      <c r="B7" s="40" t="n">
        <f aca="false">SUM([1]Gerenciamento!AL2:AW2)</f>
        <v>4741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</row>
    <row r="8" customFormat="false" ht="15" hidden="false" customHeight="false" outlineLevel="0" collapsed="false">
      <c r="A8" s="41" t="s">
        <v>8</v>
      </c>
      <c r="B8" s="42" t="n">
        <f aca="false">SUM([1]Gerenciamento!H101:H180)</f>
        <v>-545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</row>
    <row r="9" customFormat="false" ht="15" hidden="false" customHeight="false" outlineLevel="0" collapsed="false">
      <c r="A9" s="41" t="s">
        <v>223</v>
      </c>
      <c r="B9" s="42" t="n">
        <f aca="false">SUM([1]Gerenciamento!I101:I180)</f>
        <v>0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</row>
    <row r="10" customFormat="false" ht="15" hidden="false" customHeight="false" outlineLevel="0" collapsed="false">
      <c r="A10" s="43" t="s">
        <v>224</v>
      </c>
      <c r="B10" s="44" t="n">
        <f aca="false">B7+B8+B9</f>
        <v>4196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</row>
    <row r="11" customFormat="false" ht="15" hidden="false" customHeight="false" outlineLevel="0" collapsed="false">
      <c r="A11" s="38" t="n">
        <v>2018</v>
      </c>
      <c r="B11" s="38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customFormat="false" ht="15" hidden="false" customHeight="false" outlineLevel="0" collapsed="false">
      <c r="A12" s="14" t="s">
        <v>222</v>
      </c>
      <c r="B12" s="40" t="n">
        <f aca="false">SUM([1]Gerenciamento!Z2:AK2)</f>
        <v>69964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</row>
    <row r="13" customFormat="false" ht="15" hidden="false" customHeight="false" outlineLevel="0" collapsed="false">
      <c r="A13" s="41" t="s">
        <v>8</v>
      </c>
      <c r="B13" s="42" t="n">
        <f aca="false">SUM([1]Gerenciamento!H96:H171)</f>
        <v>-545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</row>
    <row r="14" customFormat="false" ht="15" hidden="false" customHeight="false" outlineLevel="0" collapsed="false">
      <c r="A14" s="41" t="s">
        <v>223</v>
      </c>
      <c r="B14" s="42" t="n">
        <f aca="false">SUM([1]Gerenciamento!I96:I171)</f>
        <v>0</v>
      </c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</row>
    <row r="15" customFormat="false" ht="15" hidden="false" customHeight="false" outlineLevel="0" collapsed="false">
      <c r="A15" s="43" t="s">
        <v>224</v>
      </c>
      <c r="B15" s="44" t="n">
        <f aca="false">B12+B13+B14</f>
        <v>69419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</row>
    <row r="16" customFormat="false" ht="15" hidden="false" customHeight="false" outlineLevel="0" collapsed="false">
      <c r="A16" s="38" t="n">
        <v>2017</v>
      </c>
      <c r="B16" s="38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</row>
    <row r="17" customFormat="false" ht="15" hidden="false" customHeight="false" outlineLevel="0" collapsed="false">
      <c r="A17" s="14" t="s">
        <v>222</v>
      </c>
      <c r="B17" s="40" t="n">
        <f aca="false">SUM([1]Gerenciamento!N2:Y2)</f>
        <v>50692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</row>
    <row r="18" customFormat="false" ht="15" hidden="false" customHeight="false" outlineLevel="0" collapsed="false">
      <c r="A18" s="41" t="s">
        <v>8</v>
      </c>
      <c r="B18" s="42" t="n">
        <f aca="false">SUM([1]Gerenciamento!H19:H94)</f>
        <v>-700</v>
      </c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</row>
    <row r="19" customFormat="false" ht="15" hidden="false" customHeight="false" outlineLevel="0" collapsed="false">
      <c r="A19" s="41" t="s">
        <v>223</v>
      </c>
      <c r="B19" s="42" t="n">
        <f aca="false">SUM([1]Gerenciamento!I19:I94)</f>
        <v>0</v>
      </c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</row>
    <row r="20" customFormat="false" ht="15" hidden="false" customHeight="false" outlineLevel="0" collapsed="false">
      <c r="A20" s="43" t="s">
        <v>224</v>
      </c>
      <c r="B20" s="44" t="n">
        <f aca="false">B17+B18+B19</f>
        <v>49992</v>
      </c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</row>
    <row r="21" customFormat="false" ht="15" hidden="false" customHeight="false" outlineLevel="0" collapsed="false">
      <c r="A21" s="38" t="n">
        <v>2016</v>
      </c>
      <c r="B21" s="38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</row>
    <row r="22" customFormat="false" ht="15" hidden="false" customHeight="false" outlineLevel="0" collapsed="false">
      <c r="A22" s="14" t="s">
        <v>222</v>
      </c>
      <c r="B22" s="40" t="n">
        <f aca="false">[1]Gerenciamento!J2</f>
        <v>19585</v>
      </c>
      <c r="C22" s="45" t="s">
        <v>225</v>
      </c>
      <c r="D22" s="46" t="n">
        <f aca="false">[1]Gerenciamento!K2</f>
        <v>1050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</row>
    <row r="23" customFormat="false" ht="15" hidden="false" customHeight="false" outlineLevel="0" collapsed="false">
      <c r="A23" s="41" t="s">
        <v>8</v>
      </c>
      <c r="B23" s="47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</row>
    <row r="24" customFormat="false" ht="15" hidden="false" customHeight="false" outlineLevel="0" collapsed="false">
      <c r="A24" s="41" t="s">
        <v>223</v>
      </c>
      <c r="B24" s="42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</row>
    <row r="25" customFormat="false" ht="15" hidden="false" customHeight="false" outlineLevel="0" collapsed="false">
      <c r="A25" s="43" t="s">
        <v>224</v>
      </c>
      <c r="B25" s="44" t="n">
        <f aca="false">B20+B15+B10+B35</f>
        <v>123607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</row>
    <row r="26" customFormat="false" ht="15" hidden="false" customHeight="false" outlineLevel="0" collapsed="false"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</row>
    <row r="27" customFormat="false" ht="15" hidden="false" customHeight="false" outlineLevel="0" collapsed="false"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</row>
    <row r="28" customFormat="false" ht="15" hidden="false" customHeight="false" outlineLevel="0" collapsed="false"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</row>
    <row r="29" customFormat="false" ht="15" hidden="false" customHeight="false" outlineLevel="0" collapsed="false"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</row>
    <row r="30" customFormat="false" ht="15" hidden="false" customHeight="false" outlineLevel="0" collapsed="false"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</row>
    <row r="31" customFormat="false" ht="15" hidden="false" customHeight="false" outlineLevel="0" collapsed="false"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</row>
    <row r="32" customFormat="false" ht="15" hidden="false" customHeight="false" outlineLevel="0" collapsed="false"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</row>
    <row r="33" customFormat="false" ht="15" hidden="false" customHeight="false" outlineLevel="0" collapsed="false"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</row>
    <row r="34" customFormat="false" ht="15" hidden="false" customHeight="false" outlineLevel="0" collapsed="false"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</row>
    <row r="35" customFormat="false" ht="15" hidden="false" customHeight="false" outlineLevel="0" collapsed="false"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</row>
    <row r="36" customFormat="false" ht="15" hidden="false" customHeight="false" outlineLevel="0" collapsed="false"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</row>
    <row r="37" customFormat="false" ht="15" hidden="false" customHeight="false" outlineLevel="0" collapsed="false"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</row>
    <row r="38" customFormat="false" ht="15" hidden="false" customHeight="false" outlineLevel="0" collapsed="false"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</row>
    <row r="39" customFormat="false" ht="15" hidden="false" customHeight="false" outlineLevel="0" collapsed="false"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</row>
    <row r="40" customFormat="false" ht="15" hidden="false" customHeight="false" outlineLevel="0" collapsed="false"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</row>
  </sheetData>
  <mergeCells count="5">
    <mergeCell ref="A1:B1"/>
    <mergeCell ref="A6:B6"/>
    <mergeCell ref="A11:B11"/>
    <mergeCell ref="A16:B16"/>
    <mergeCell ref="A21:B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17.85"/>
    <col collapsed="false" customWidth="true" hidden="false" outlineLevel="0" max="3" min="3" style="0" width="12.28"/>
    <col collapsed="false" customWidth="true" hidden="false" outlineLevel="0" max="4" min="4" style="0" width="12"/>
    <col collapsed="false" customWidth="true" hidden="false" outlineLevel="0" max="5" min="5" style="0" width="6.28"/>
    <col collapsed="false" customWidth="true" hidden="false" outlineLevel="0" max="1025" min="6" style="0" width="8.53"/>
  </cols>
  <sheetData>
    <row r="2" customFormat="false" ht="15" hidden="false" customHeight="false" outlineLevel="0" collapsed="false">
      <c r="A2" s="48" t="s">
        <v>226</v>
      </c>
      <c r="B2" s="49" t="s">
        <v>227</v>
      </c>
    </row>
    <row r="4" customFormat="false" ht="15" hidden="false" customHeight="false" outlineLevel="0" collapsed="false">
      <c r="A4" s="50"/>
      <c r="B4" s="51" t="s">
        <v>228</v>
      </c>
      <c r="C4" s="52"/>
      <c r="D4" s="52"/>
      <c r="E4" s="53"/>
    </row>
    <row r="5" customFormat="false" ht="15" hidden="false" customHeight="false" outlineLevel="0" collapsed="false">
      <c r="A5" s="54" t="s">
        <v>1</v>
      </c>
      <c r="B5" s="55" t="s">
        <v>229</v>
      </c>
      <c r="C5" s="56" t="s">
        <v>229</v>
      </c>
      <c r="D5" s="56" t="s">
        <v>229</v>
      </c>
      <c r="E5" s="57" t="s">
        <v>229</v>
      </c>
    </row>
    <row r="6" customFormat="false" ht="15" hidden="false" customHeight="false" outlineLevel="0" collapsed="false">
      <c r="A6" s="58" t="s">
        <v>117</v>
      </c>
      <c r="B6" s="59" t="n">
        <v>6120</v>
      </c>
      <c r="C6" s="60" t="n">
        <v>6120</v>
      </c>
      <c r="D6" s="60" t="n">
        <v>6120</v>
      </c>
      <c r="E6" s="61" t="n">
        <v>6120</v>
      </c>
    </row>
    <row r="7" customFormat="false" ht="15" hidden="false" customHeight="false" outlineLevel="0" collapsed="false">
      <c r="A7" s="62" t="s">
        <v>56</v>
      </c>
      <c r="B7" s="63" t="n">
        <v>849</v>
      </c>
      <c r="C7" s="64" t="n">
        <v>849</v>
      </c>
      <c r="D7" s="64" t="n">
        <v>849</v>
      </c>
      <c r="E7" s="65" t="n">
        <v>849</v>
      </c>
    </row>
    <row r="8" customFormat="false" ht="15" hidden="false" customHeight="false" outlineLevel="0" collapsed="false">
      <c r="A8" s="62" t="s">
        <v>109</v>
      </c>
      <c r="B8" s="63" t="n">
        <v>1920</v>
      </c>
      <c r="C8" s="64" t="n">
        <v>1920</v>
      </c>
      <c r="D8" s="64" t="n">
        <v>1920</v>
      </c>
      <c r="E8" s="65" t="n">
        <v>1920</v>
      </c>
    </row>
    <row r="9" customFormat="false" ht="15" hidden="false" customHeight="false" outlineLevel="0" collapsed="false">
      <c r="A9" s="62" t="s">
        <v>44</v>
      </c>
      <c r="B9" s="63" t="n">
        <v>37710</v>
      </c>
      <c r="C9" s="64" t="n">
        <v>37710</v>
      </c>
      <c r="D9" s="64" t="n">
        <v>37710</v>
      </c>
      <c r="E9" s="65" t="n">
        <v>37710</v>
      </c>
    </row>
    <row r="10" customFormat="false" ht="15" hidden="false" customHeight="false" outlineLevel="0" collapsed="false">
      <c r="A10" s="62" t="s">
        <v>71</v>
      </c>
      <c r="B10" s="63" t="n">
        <v>3050</v>
      </c>
      <c r="C10" s="64" t="n">
        <v>3050</v>
      </c>
      <c r="D10" s="64" t="n">
        <v>3050</v>
      </c>
      <c r="E10" s="65" t="n">
        <v>3050</v>
      </c>
    </row>
    <row r="11" customFormat="false" ht="15" hidden="false" customHeight="false" outlineLevel="0" collapsed="false">
      <c r="A11" s="62" t="s">
        <v>102</v>
      </c>
      <c r="B11" s="63" t="n">
        <v>590</v>
      </c>
      <c r="C11" s="64" t="n">
        <v>590</v>
      </c>
      <c r="D11" s="64" t="n">
        <v>590</v>
      </c>
      <c r="E11" s="65" t="n">
        <v>590</v>
      </c>
    </row>
    <row r="12" customFormat="false" ht="15" hidden="false" customHeight="false" outlineLevel="0" collapsed="false">
      <c r="A12" s="62" t="s">
        <v>53</v>
      </c>
      <c r="B12" s="63" t="n">
        <v>1200</v>
      </c>
      <c r="C12" s="64" t="n">
        <v>1200</v>
      </c>
      <c r="D12" s="64" t="n">
        <v>1200</v>
      </c>
      <c r="E12" s="65" t="n">
        <v>1200</v>
      </c>
    </row>
    <row r="13" customFormat="false" ht="15" hidden="false" customHeight="false" outlineLevel="0" collapsed="false">
      <c r="A13" s="62" t="s">
        <v>112</v>
      </c>
      <c r="B13" s="63" t="n">
        <v>1200</v>
      </c>
      <c r="C13" s="64" t="n">
        <v>1200</v>
      </c>
      <c r="D13" s="64" t="n">
        <v>1200</v>
      </c>
      <c r="E13" s="65" t="n">
        <v>1200</v>
      </c>
    </row>
    <row r="14" customFormat="false" ht="15" hidden="false" customHeight="false" outlineLevel="0" collapsed="false">
      <c r="A14" s="62" t="s">
        <v>77</v>
      </c>
      <c r="B14" s="63" t="n">
        <v>7870</v>
      </c>
      <c r="C14" s="64" t="n">
        <v>7870</v>
      </c>
      <c r="D14" s="64" t="n">
        <v>7870</v>
      </c>
      <c r="E14" s="65" t="n">
        <v>7870</v>
      </c>
    </row>
    <row r="15" customFormat="false" ht="15" hidden="false" customHeight="false" outlineLevel="0" collapsed="false">
      <c r="A15" s="62" t="s">
        <v>90</v>
      </c>
      <c r="B15" s="63" t="n">
        <v>2685</v>
      </c>
      <c r="C15" s="64" t="n">
        <v>2685</v>
      </c>
      <c r="D15" s="64" t="n">
        <v>2685</v>
      </c>
      <c r="E15" s="65" t="n">
        <v>2685</v>
      </c>
    </row>
    <row r="16" customFormat="false" ht="15" hidden="false" customHeight="false" outlineLevel="0" collapsed="false">
      <c r="A16" s="62" t="s">
        <v>63</v>
      </c>
      <c r="B16" s="63" t="n">
        <v>8060</v>
      </c>
      <c r="C16" s="64" t="n">
        <v>8060</v>
      </c>
      <c r="D16" s="64" t="n">
        <v>8060</v>
      </c>
      <c r="E16" s="65" t="n">
        <v>8060</v>
      </c>
    </row>
    <row r="17" customFormat="false" ht="15" hidden="false" customHeight="false" outlineLevel="0" collapsed="false">
      <c r="A17" s="62" t="s">
        <v>80</v>
      </c>
      <c r="B17" s="63" t="n">
        <v>1980</v>
      </c>
      <c r="C17" s="64" t="n">
        <v>1980</v>
      </c>
      <c r="D17" s="64" t="n">
        <v>1980</v>
      </c>
      <c r="E17" s="65" t="n">
        <v>1980</v>
      </c>
    </row>
    <row r="18" customFormat="false" ht="15" hidden="false" customHeight="false" outlineLevel="0" collapsed="false">
      <c r="A18" s="62" t="s">
        <v>69</v>
      </c>
      <c r="B18" s="63" t="n">
        <v>7900</v>
      </c>
      <c r="C18" s="64" t="n">
        <v>7900</v>
      </c>
      <c r="D18" s="64" t="n">
        <v>7900</v>
      </c>
      <c r="E18" s="65" t="n">
        <v>7900</v>
      </c>
    </row>
    <row r="19" customFormat="false" ht="15" hidden="false" customHeight="false" outlineLevel="0" collapsed="false">
      <c r="A19" s="62" t="s">
        <v>50</v>
      </c>
      <c r="B19" s="63" t="n">
        <v>16655</v>
      </c>
      <c r="C19" s="64" t="n">
        <v>16655</v>
      </c>
      <c r="D19" s="64" t="n">
        <v>16655</v>
      </c>
      <c r="E19" s="65" t="n">
        <v>16655</v>
      </c>
    </row>
    <row r="20" customFormat="false" ht="15" hidden="false" customHeight="false" outlineLevel="0" collapsed="false">
      <c r="A20" s="62" t="s">
        <v>185</v>
      </c>
      <c r="B20" s="66" t="n">
        <v>7270</v>
      </c>
      <c r="C20" s="67" t="n">
        <v>7270</v>
      </c>
      <c r="D20" s="67" t="n">
        <v>7270</v>
      </c>
      <c r="E20" s="68" t="n">
        <v>7270</v>
      </c>
    </row>
    <row r="21" customFormat="false" ht="15" hidden="false" customHeight="false" outlineLevel="0" collapsed="false">
      <c r="A21" s="69" t="s">
        <v>230</v>
      </c>
      <c r="B21" s="70" t="n">
        <v>105059</v>
      </c>
      <c r="C21" s="71" t="n">
        <v>105059</v>
      </c>
      <c r="D21" s="71" t="n">
        <v>105059</v>
      </c>
      <c r="E21" s="72" t="n">
        <v>105059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6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7" activeCellId="0" sqref="E17"/>
    </sheetView>
  </sheetViews>
  <sheetFormatPr defaultRowHeight="1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27.57"/>
    <col collapsed="false" customWidth="true" hidden="false" outlineLevel="0" max="3" min="3" style="73" width="11.57"/>
    <col collapsed="false" customWidth="true" hidden="false" outlineLevel="0" max="4" min="4" style="0" width="5.7"/>
    <col collapsed="false" customWidth="true" hidden="false" outlineLevel="0" max="5" min="5" style="74" width="9.14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tr">
        <f aca="false">__Anonymous_Sheet_DB__1[[#Headers],[Evento]]</f>
        <v>Evento</v>
      </c>
      <c r="B1" s="0" t="str">
        <f aca="false">__Anonymous_Sheet_DB__1[[#Headers],[Tipo]]</f>
        <v>Tipo</v>
      </c>
      <c r="C1" s="73" t="str">
        <f aca="false">__Anonymous_Sheet_DB__1[[#Headers],[Data]]</f>
        <v>Data</v>
      </c>
      <c r="D1" s="0" t="str">
        <f aca="false">__Anonymous_Sheet_DB__1[[#Headers],[Valor]]</f>
        <v>Valor</v>
      </c>
      <c r="E1" s="74" t="s">
        <v>226</v>
      </c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</row>
    <row r="2" customFormat="false" ht="15" hidden="false" customHeight="false" outlineLevel="0" collapsed="false">
      <c r="A2" s="0" t="str">
        <f aca="false">Gerenciamento!A3</f>
        <v>Dani Peres</v>
      </c>
      <c r="B2" s="0" t="str">
        <f aca="false">Gerenciamento!B3</f>
        <v>Casamento</v>
      </c>
      <c r="C2" s="73" t="n">
        <f aca="false">Gerenciamento!D3</f>
        <v>42574</v>
      </c>
      <c r="D2" s="0" t="n">
        <f aca="false">Gerenciamento!E3</f>
        <v>3800</v>
      </c>
      <c r="E2" s="74" t="n">
        <f aca="false">C2</f>
        <v>42574</v>
      </c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</row>
    <row r="3" customFormat="false" ht="15" hidden="false" customHeight="false" outlineLevel="0" collapsed="false">
      <c r="A3" s="0" t="str">
        <f aca="false">Gerenciamento!A4</f>
        <v>Maria Alice(Denis)</v>
      </c>
      <c r="B3" s="0" t="str">
        <f aca="false">Gerenciamento!B4</f>
        <v>Niver infantil</v>
      </c>
      <c r="C3" s="73" t="n">
        <f aca="false">Gerenciamento!D4</f>
        <v>42629</v>
      </c>
      <c r="D3" s="0" t="n">
        <f aca="false">Gerenciamento!E4</f>
        <v>1400</v>
      </c>
      <c r="E3" s="74" t="n">
        <f aca="false">C3</f>
        <v>42629</v>
      </c>
    </row>
    <row r="4" customFormat="false" ht="15" hidden="false" customHeight="false" outlineLevel="0" collapsed="false">
      <c r="A4" s="0" t="str">
        <f aca="false">Gerenciamento!A5</f>
        <v>Manu</v>
      </c>
      <c r="B4" s="0" t="str">
        <f aca="false">Gerenciamento!B5</f>
        <v>Formatura</v>
      </c>
      <c r="C4" s="73" t="n">
        <f aca="false">Gerenciamento!D5</f>
        <v>42651</v>
      </c>
      <c r="D4" s="0" t="n">
        <f aca="false">Gerenciamento!E5</f>
        <v>1200</v>
      </c>
      <c r="E4" s="74" t="n">
        <f aca="false">C4</f>
        <v>42651</v>
      </c>
    </row>
    <row r="5" customFormat="false" ht="15" hidden="false" customHeight="false" outlineLevel="0" collapsed="false">
      <c r="A5" s="0" t="str">
        <f aca="false">Gerenciamento!A6</f>
        <v>Filipe</v>
      </c>
      <c r="B5" s="0" t="str">
        <f aca="false">Gerenciamento!B6</f>
        <v>Niver infantil</v>
      </c>
      <c r="C5" s="73" t="n">
        <f aca="false">Gerenciamento!D6</f>
        <v>42659</v>
      </c>
      <c r="D5" s="0" t="n">
        <f aca="false">Gerenciamento!E6</f>
        <v>0</v>
      </c>
      <c r="E5" s="74" t="n">
        <f aca="false">C5</f>
        <v>42659</v>
      </c>
    </row>
    <row r="6" customFormat="false" ht="15" hidden="false" customHeight="false" outlineLevel="0" collapsed="false">
      <c r="A6" s="0" t="str">
        <f aca="false">Gerenciamento!A7</f>
        <v>Ballet Endeara</v>
      </c>
      <c r="B6" s="0" t="str">
        <f aca="false">Gerenciamento!B7</f>
        <v>Ballet</v>
      </c>
      <c r="C6" s="73" t="n">
        <f aca="false">Gerenciamento!D7</f>
        <v>42662</v>
      </c>
      <c r="D6" s="0" t="n">
        <f aca="false">Gerenciamento!E7</f>
        <v>450</v>
      </c>
      <c r="E6" s="74" t="n">
        <f aca="false">C6</f>
        <v>42662</v>
      </c>
    </row>
    <row r="7" customFormat="false" ht="15" hidden="false" customHeight="false" outlineLevel="0" collapsed="false">
      <c r="A7" s="0" t="str">
        <f aca="false">Gerenciamento!A8</f>
        <v>Henrique Laroca</v>
      </c>
      <c r="B7" s="0" t="str">
        <f aca="false">Gerenciamento!B8</f>
        <v>Niver infantil</v>
      </c>
      <c r="C7" s="73" t="n">
        <f aca="false">Gerenciamento!D8</f>
        <v>42665</v>
      </c>
      <c r="D7" s="0" t="n">
        <f aca="false">Gerenciamento!E8</f>
        <v>1250</v>
      </c>
      <c r="E7" s="74" t="n">
        <f aca="false">C7</f>
        <v>42665</v>
      </c>
    </row>
    <row r="8" customFormat="false" ht="15" hidden="false" customHeight="false" outlineLevel="0" collapsed="false">
      <c r="A8" s="0" t="str">
        <f aca="false">Gerenciamento!A9</f>
        <v>Marlei</v>
      </c>
      <c r="B8" s="0" t="str">
        <f aca="false">Gerenciamento!B9</f>
        <v>Niver adulto</v>
      </c>
      <c r="C8" s="73" t="n">
        <f aca="false">Gerenciamento!D9</f>
        <v>42665</v>
      </c>
      <c r="D8" s="0" t="n">
        <f aca="false">Gerenciamento!E9</f>
        <v>1290</v>
      </c>
      <c r="E8" s="74" t="n">
        <f aca="false">C8</f>
        <v>42665</v>
      </c>
    </row>
    <row r="9" customFormat="false" ht="15" hidden="false" customHeight="false" outlineLevel="0" collapsed="false">
      <c r="A9" s="0" t="str">
        <f aca="false">Gerenciamento!A10</f>
        <v>Ballet Michele</v>
      </c>
      <c r="B9" s="0" t="str">
        <f aca="false">Gerenciamento!B10</f>
        <v>Ballet</v>
      </c>
      <c r="C9" s="73" t="n">
        <f aca="false">Gerenciamento!D10</f>
        <v>42665</v>
      </c>
      <c r="D9" s="0" t="n">
        <f aca="false">Gerenciamento!E10</f>
        <v>400</v>
      </c>
      <c r="E9" s="74" t="n">
        <f aca="false">C9</f>
        <v>42665</v>
      </c>
    </row>
    <row r="10" customFormat="false" ht="15" hidden="false" customHeight="false" outlineLevel="0" collapsed="false">
      <c r="A10" s="0" t="str">
        <f aca="false">Gerenciamento!A11</f>
        <v>Joao Rafael Sartis</v>
      </c>
      <c r="B10" s="0" t="str">
        <f aca="false">Gerenciamento!B11</f>
        <v>Parto</v>
      </c>
      <c r="C10" s="73" t="n">
        <f aca="false">Gerenciamento!D11</f>
        <v>42671</v>
      </c>
      <c r="D10" s="0" t="n">
        <f aca="false">Gerenciamento!E11</f>
        <v>1000</v>
      </c>
      <c r="E10" s="74" t="n">
        <f aca="false">C10</f>
        <v>42671</v>
      </c>
    </row>
    <row r="11" customFormat="false" ht="15" hidden="false" customHeight="false" outlineLevel="0" collapsed="false">
      <c r="A11" s="0" t="str">
        <f aca="false">Gerenciamento!A12</f>
        <v>Leo</v>
      </c>
      <c r="B11" s="0" t="str">
        <f aca="false">Gerenciamento!B12</f>
        <v>Niver infantil</v>
      </c>
      <c r="C11" s="73" t="n">
        <f aca="false">Gerenciamento!D12</f>
        <v>42671</v>
      </c>
      <c r="D11" s="0" t="n">
        <f aca="false">Gerenciamento!E12</f>
        <v>400</v>
      </c>
      <c r="E11" s="74" t="n">
        <f aca="false">C11</f>
        <v>42671</v>
      </c>
    </row>
    <row r="12" customFormat="false" ht="15" hidden="false" customHeight="false" outlineLevel="0" collapsed="false">
      <c r="A12" s="0" t="str">
        <f aca="false">Gerenciamento!A13</f>
        <v>Arthur e Daiane</v>
      </c>
      <c r="B12" s="0" t="str">
        <f aca="false">Gerenciamento!B13</f>
        <v>Casamento</v>
      </c>
      <c r="C12" s="73" t="n">
        <f aca="false">Gerenciamento!D13</f>
        <v>42693</v>
      </c>
      <c r="D12" s="0" t="n">
        <f aca="false">Gerenciamento!E13</f>
        <v>0</v>
      </c>
      <c r="E12" s="74" t="n">
        <f aca="false">C12</f>
        <v>42693</v>
      </c>
    </row>
    <row r="13" customFormat="false" ht="15" hidden="false" customHeight="false" outlineLevel="0" collapsed="false">
      <c r="A13" s="0" t="str">
        <f aca="false">Gerenciamento!A14</f>
        <v>Gi e Gabi</v>
      </c>
      <c r="B13" s="0" t="str">
        <f aca="false">Gerenciamento!B14</f>
        <v>Niver infantil</v>
      </c>
      <c r="C13" s="73" t="n">
        <f aca="false">Gerenciamento!D14</f>
        <v>42700</v>
      </c>
      <c r="D13" s="0" t="n">
        <f aca="false">Gerenciamento!E14</f>
        <v>750</v>
      </c>
      <c r="E13" s="74" t="n">
        <f aca="false">C13</f>
        <v>42700</v>
      </c>
    </row>
    <row r="14" customFormat="false" ht="15" hidden="false" customHeight="false" outlineLevel="0" collapsed="false">
      <c r="A14" s="0" t="str">
        <f aca="false">Gerenciamento!A15</f>
        <v>Giovanna</v>
      </c>
      <c r="B14" s="0" t="str">
        <f aca="false">Gerenciamento!B15</f>
        <v>15 anos</v>
      </c>
      <c r="C14" s="73" t="n">
        <f aca="false">Gerenciamento!D15</f>
        <v>42700</v>
      </c>
      <c r="D14" s="0" t="n">
        <f aca="false">Gerenciamento!E15</f>
        <v>1650</v>
      </c>
      <c r="E14" s="74" t="n">
        <f aca="false">C14</f>
        <v>42700</v>
      </c>
    </row>
    <row r="15" customFormat="false" ht="15" hidden="false" customHeight="false" outlineLevel="0" collapsed="false">
      <c r="A15" s="0" t="str">
        <f aca="false">Gerenciamento!A16</f>
        <v>Danilo Peres</v>
      </c>
      <c r="B15" s="0" t="str">
        <f aca="false">Gerenciamento!B16</f>
        <v>Ensaio</v>
      </c>
      <c r="C15" s="73" t="n">
        <f aca="false">Gerenciamento!D16</f>
        <v>42720</v>
      </c>
      <c r="D15" s="0" t="n">
        <f aca="false">Gerenciamento!E16</f>
        <v>500</v>
      </c>
      <c r="E15" s="74" t="n">
        <f aca="false">C15</f>
        <v>42720</v>
      </c>
    </row>
    <row r="16" customFormat="false" ht="15" hidden="false" customHeight="false" outlineLevel="0" collapsed="false">
      <c r="A16" s="0" t="str">
        <f aca="false">Gerenciamento!A17</f>
        <v>Lorenzo</v>
      </c>
      <c r="B16" s="0" t="str">
        <f aca="false">Gerenciamento!B17</f>
        <v>Niver infantil</v>
      </c>
      <c r="C16" s="73" t="n">
        <f aca="false">Gerenciamento!D17</f>
        <v>42721</v>
      </c>
      <c r="D16" s="0" t="n">
        <f aca="false">Gerenciamento!E17</f>
        <v>1125</v>
      </c>
      <c r="E16" s="74" t="n">
        <f aca="false">C16</f>
        <v>42721</v>
      </c>
    </row>
    <row r="17" customFormat="false" ht="15" hidden="false" customHeight="false" outlineLevel="0" collapsed="false">
      <c r="A17" s="0" t="str">
        <f aca="false">Gerenciamento!A18</f>
        <v>Kauan e Pietro</v>
      </c>
      <c r="B17" s="0" t="str">
        <f aca="false">Gerenciamento!B18</f>
        <v>Niver infantil</v>
      </c>
      <c r="C17" s="73" t="n">
        <f aca="false">Gerenciamento!D18</f>
        <v>42721</v>
      </c>
      <c r="D17" s="0" t="n">
        <f aca="false">Gerenciamento!E18</f>
        <v>600</v>
      </c>
      <c r="E17" s="74" t="n">
        <f aca="false">C17</f>
        <v>42721</v>
      </c>
    </row>
    <row r="18" customFormat="false" ht="15" hidden="false" customHeight="false" outlineLevel="0" collapsed="false">
      <c r="A18" s="0" t="str">
        <f aca="false">Gerenciamento!A19</f>
        <v>Meri</v>
      </c>
      <c r="B18" s="0" t="str">
        <f aca="false">Gerenciamento!B19</f>
        <v>Gestante</v>
      </c>
      <c r="C18" s="73" t="n">
        <f aca="false">Gerenciamento!D19</f>
        <v>42760</v>
      </c>
      <c r="D18" s="0" t="n">
        <f aca="false">Gerenciamento!E19</f>
        <v>250</v>
      </c>
      <c r="E18" s="74" t="n">
        <f aca="false">C18</f>
        <v>42760</v>
      </c>
    </row>
    <row r="19" customFormat="false" ht="15" hidden="false" customHeight="false" outlineLevel="0" collapsed="false">
      <c r="A19" s="0" t="str">
        <f aca="false">Gerenciamento!A20</f>
        <v>Belisa</v>
      </c>
      <c r="B19" s="0" t="str">
        <f aca="false">Gerenciamento!B20</f>
        <v>Ensaio</v>
      </c>
      <c r="C19" s="73" t="n">
        <f aca="false">Gerenciamento!D20</f>
        <v>42764</v>
      </c>
      <c r="D19" s="0" t="n">
        <f aca="false">Gerenciamento!E20</f>
        <v>300</v>
      </c>
      <c r="E19" s="74" t="n">
        <f aca="false">C19</f>
        <v>42764</v>
      </c>
    </row>
    <row r="20" customFormat="false" ht="15" hidden="false" customHeight="false" outlineLevel="0" collapsed="false">
      <c r="A20" s="0" t="str">
        <f aca="false">Gerenciamento!A21</f>
        <v>Marina Lagatta</v>
      </c>
      <c r="B20" s="0" t="str">
        <f aca="false">Gerenciamento!B21</f>
        <v>Publicidade</v>
      </c>
      <c r="C20" s="73" t="n">
        <f aca="false">Gerenciamento!D21</f>
        <v>42772</v>
      </c>
      <c r="D20" s="0" t="n">
        <f aca="false">Gerenciamento!E21</f>
        <v>280</v>
      </c>
      <c r="E20" s="74" t="n">
        <f aca="false">C20</f>
        <v>42772</v>
      </c>
    </row>
    <row r="21" customFormat="false" ht="15" hidden="false" customHeight="false" outlineLevel="0" collapsed="false">
      <c r="A21" s="0" t="str">
        <f aca="false">Gerenciamento!A22</f>
        <v>Estella</v>
      </c>
      <c r="B21" s="0" t="str">
        <f aca="false">Gerenciamento!B22</f>
        <v>15 anos</v>
      </c>
      <c r="C21" s="73" t="n">
        <f aca="false">Gerenciamento!D22</f>
        <v>42777</v>
      </c>
      <c r="D21" s="0" t="n">
        <f aca="false">Gerenciamento!E22</f>
        <v>2500</v>
      </c>
      <c r="E21" s="74" t="n">
        <f aca="false">C21</f>
        <v>42777</v>
      </c>
    </row>
    <row r="22" customFormat="false" ht="15" hidden="false" customHeight="false" outlineLevel="0" collapsed="false">
      <c r="A22" s="0" t="str">
        <f aca="false">Gerenciamento!A23</f>
        <v>Gabriela</v>
      </c>
      <c r="B22" s="0" t="str">
        <f aca="false">Gerenciamento!B23</f>
        <v>Parto</v>
      </c>
      <c r="C22" s="73" t="n">
        <f aca="false">Gerenciamento!D23</f>
        <v>42778</v>
      </c>
      <c r="D22" s="0" t="n">
        <f aca="false">Gerenciamento!E23</f>
        <v>500</v>
      </c>
      <c r="E22" s="74" t="n">
        <f aca="false">C22</f>
        <v>42778</v>
      </c>
    </row>
    <row r="23" customFormat="false" ht="15" hidden="false" customHeight="false" outlineLevel="0" collapsed="false">
      <c r="A23" s="0" t="str">
        <f aca="false">Gerenciamento!A24</f>
        <v>Vinicius e Patricia</v>
      </c>
      <c r="B23" s="0" t="str">
        <f aca="false">Gerenciamento!B24</f>
        <v>Casamento</v>
      </c>
      <c r="C23" s="73" t="n">
        <f aca="false">Gerenciamento!D24</f>
        <v>42784</v>
      </c>
      <c r="D23" s="0" t="n">
        <f aca="false">Gerenciamento!E24</f>
        <v>400</v>
      </c>
      <c r="E23" s="74" t="n">
        <f aca="false">C23</f>
        <v>42784</v>
      </c>
    </row>
    <row r="24" customFormat="false" ht="15" hidden="false" customHeight="false" outlineLevel="0" collapsed="false">
      <c r="A24" s="0" t="str">
        <f aca="false">Gerenciamento!A25</f>
        <v>Debora</v>
      </c>
      <c r="B24" s="0" t="str">
        <f aca="false">Gerenciamento!B25</f>
        <v>Gestante</v>
      </c>
      <c r="C24" s="73" t="n">
        <f aca="false">Gerenciamento!D25</f>
        <v>42784</v>
      </c>
      <c r="D24" s="0" t="n">
        <f aca="false">Gerenciamento!E25</f>
        <v>600</v>
      </c>
      <c r="E24" s="74" t="n">
        <f aca="false">C24</f>
        <v>42784</v>
      </c>
    </row>
    <row r="25" customFormat="false" ht="15" hidden="false" customHeight="false" outlineLevel="0" collapsed="false">
      <c r="A25" s="0" t="str">
        <f aca="false">Gerenciamento!A26</f>
        <v>Catarina</v>
      </c>
      <c r="B25" s="0" t="str">
        <f aca="false">Gerenciamento!B26</f>
        <v>Niver infantil</v>
      </c>
      <c r="C25" s="73" t="n">
        <f aca="false">Gerenciamento!D26</f>
        <v>42784</v>
      </c>
      <c r="D25" s="0" t="n">
        <f aca="false">Gerenciamento!E26</f>
        <v>1500</v>
      </c>
      <c r="E25" s="74" t="n">
        <f aca="false">C25</f>
        <v>42784</v>
      </c>
    </row>
    <row r="26" customFormat="false" ht="15" hidden="false" customHeight="false" outlineLevel="0" collapsed="false">
      <c r="A26" s="0" t="str">
        <f aca="false">Gerenciamento!A27</f>
        <v>Laura</v>
      </c>
      <c r="B26" s="0" t="str">
        <f aca="false">Gerenciamento!B27</f>
        <v>Ensaio</v>
      </c>
      <c r="C26" s="73" t="n">
        <f aca="false">Gerenciamento!D27</f>
        <v>42787</v>
      </c>
      <c r="D26" s="0" t="n">
        <f aca="false">Gerenciamento!E27</f>
        <v>500</v>
      </c>
      <c r="E26" s="74" t="n">
        <f aca="false">C26</f>
        <v>42787</v>
      </c>
    </row>
    <row r="27" customFormat="false" ht="15" hidden="false" customHeight="false" outlineLevel="0" collapsed="false">
      <c r="A27" s="0" t="str">
        <f aca="false">Gerenciamento!A28</f>
        <v>Ensaio Natália</v>
      </c>
      <c r="B27" s="0" t="str">
        <f aca="false">Gerenciamento!B28</f>
        <v>Ensaio</v>
      </c>
      <c r="C27" s="73" t="n">
        <f aca="false">Gerenciamento!D28</f>
        <v>42790</v>
      </c>
      <c r="D27" s="0" t="n">
        <f aca="false">Gerenciamento!E28</f>
        <v>250</v>
      </c>
      <c r="E27" s="74" t="n">
        <f aca="false">C27</f>
        <v>42790</v>
      </c>
    </row>
    <row r="28" customFormat="false" ht="15" hidden="false" customHeight="false" outlineLevel="0" collapsed="false">
      <c r="A28" s="0" t="str">
        <f aca="false">Gerenciamento!A29</f>
        <v>Heitor</v>
      </c>
      <c r="B28" s="0" t="str">
        <f aca="false">Gerenciamento!B29</f>
        <v>Newborn</v>
      </c>
      <c r="C28" s="73" t="n">
        <f aca="false">Gerenciamento!D29</f>
        <v>42793</v>
      </c>
      <c r="D28" s="0" t="n">
        <f aca="false">Gerenciamento!E29</f>
        <v>250</v>
      </c>
      <c r="E28" s="74" t="n">
        <f aca="false">C28</f>
        <v>42793</v>
      </c>
    </row>
    <row r="29" customFormat="false" ht="15" hidden="false" customHeight="false" outlineLevel="0" collapsed="false">
      <c r="A29" s="0" t="str">
        <f aca="false">Gerenciamento!A30</f>
        <v>Itaiana – Daniele</v>
      </c>
      <c r="B29" s="0" t="str">
        <f aca="false">Gerenciamento!B30</f>
        <v>Ensaio</v>
      </c>
      <c r="C29" s="73" t="n">
        <f aca="false">Gerenciamento!D30</f>
        <v>42795</v>
      </c>
      <c r="D29" s="0" t="n">
        <f aca="false">Gerenciamento!E30</f>
        <v>250</v>
      </c>
      <c r="E29" s="74" t="n">
        <f aca="false">C29</f>
        <v>42795</v>
      </c>
    </row>
    <row r="30" customFormat="false" ht="15" hidden="false" customHeight="false" outlineLevel="0" collapsed="false">
      <c r="A30" s="0" t="str">
        <f aca="false">Gerenciamento!A31</f>
        <v>Isadora</v>
      </c>
      <c r="B30" s="0" t="str">
        <f aca="false">Gerenciamento!B31</f>
        <v>Niver infantil</v>
      </c>
      <c r="C30" s="73" t="n">
        <f aca="false">Gerenciamento!D31</f>
        <v>42798</v>
      </c>
      <c r="D30" s="0" t="n">
        <f aca="false">Gerenciamento!E31</f>
        <v>490</v>
      </c>
      <c r="E30" s="74" t="n">
        <f aca="false">C30</f>
        <v>42798</v>
      </c>
    </row>
    <row r="31" customFormat="false" ht="15" hidden="false" customHeight="false" outlineLevel="0" collapsed="false">
      <c r="A31" s="0" t="str">
        <f aca="false">Gerenciamento!A32</f>
        <v>Alice e Bernado</v>
      </c>
      <c r="B31" s="0" t="str">
        <f aca="false">Gerenciamento!B32</f>
        <v>Niver infantil</v>
      </c>
      <c r="C31" s="73" t="n">
        <f aca="false">Gerenciamento!D32</f>
        <v>42799</v>
      </c>
      <c r="D31" s="0" t="n">
        <f aca="false">Gerenciamento!E32</f>
        <v>1750</v>
      </c>
      <c r="E31" s="74" t="n">
        <f aca="false">C31</f>
        <v>42799</v>
      </c>
    </row>
    <row r="32" customFormat="false" ht="15" hidden="false" customHeight="false" outlineLevel="0" collapsed="false">
      <c r="A32" s="0" t="str">
        <f aca="false">Gerenciamento!A33</f>
        <v>Isabela</v>
      </c>
      <c r="B32" s="0" t="str">
        <f aca="false">Gerenciamento!B33</f>
        <v>Casamento</v>
      </c>
      <c r="C32" s="73" t="n">
        <f aca="false">Gerenciamento!D33</f>
        <v>42805</v>
      </c>
      <c r="D32" s="0" t="n">
        <f aca="false">Gerenciamento!E33</f>
        <v>3700</v>
      </c>
      <c r="E32" s="74" t="n">
        <f aca="false">C32</f>
        <v>42805</v>
      </c>
    </row>
    <row r="33" customFormat="false" ht="15" hidden="false" customHeight="false" outlineLevel="0" collapsed="false">
      <c r="A33" s="0" t="str">
        <f aca="false">Gerenciamento!A34</f>
        <v>Amanda</v>
      </c>
      <c r="B33" s="0" t="str">
        <f aca="false">Gerenciamento!B34</f>
        <v>Gestante</v>
      </c>
      <c r="C33" s="73" t="n">
        <f aca="false">Gerenciamento!D34</f>
        <v>42806</v>
      </c>
      <c r="D33" s="0" t="n">
        <f aca="false">Gerenciamento!E34</f>
        <v>640</v>
      </c>
      <c r="E33" s="74" t="n">
        <f aca="false">C33</f>
        <v>42806</v>
      </c>
    </row>
    <row r="34" customFormat="false" ht="15" hidden="false" customHeight="false" outlineLevel="0" collapsed="false">
      <c r="A34" s="0" t="str">
        <f aca="false">Gerenciamento!A35</f>
        <v>Itaiana – Flavia</v>
      </c>
      <c r="B34" s="0" t="str">
        <f aca="false">Gerenciamento!B35</f>
        <v>Gestante</v>
      </c>
      <c r="C34" s="73" t="n">
        <f aca="false">Gerenciamento!D35</f>
        <v>42812</v>
      </c>
      <c r="D34" s="0" t="n">
        <f aca="false">Gerenciamento!E35</f>
        <v>250</v>
      </c>
      <c r="E34" s="74" t="n">
        <f aca="false">C34</f>
        <v>42812</v>
      </c>
    </row>
    <row r="35" customFormat="false" ht="15" hidden="false" customHeight="false" outlineLevel="0" collapsed="false">
      <c r="A35" s="0" t="str">
        <f aca="false">Gerenciamento!A36</f>
        <v>So Blusinhas</v>
      </c>
      <c r="B35" s="0" t="str">
        <f aca="false">Gerenciamento!B36</f>
        <v>Publicidade</v>
      </c>
      <c r="C35" s="73" t="n">
        <f aca="false">Gerenciamento!D36</f>
        <v>42822</v>
      </c>
      <c r="D35" s="0" t="n">
        <f aca="false">Gerenciamento!E36</f>
        <v>350</v>
      </c>
      <c r="E35" s="74" t="n">
        <f aca="false">C35</f>
        <v>42822</v>
      </c>
    </row>
    <row r="36" customFormat="false" ht="15" hidden="false" customHeight="false" outlineLevel="0" collapsed="false">
      <c r="A36" s="0" t="str">
        <f aca="false">Gerenciamento!A37</f>
        <v>Bibi</v>
      </c>
      <c r="B36" s="0" t="str">
        <f aca="false">Gerenciamento!B37</f>
        <v>Niver infantil</v>
      </c>
      <c r="C36" s="73" t="n">
        <f aca="false">Gerenciamento!D37</f>
        <v>42826</v>
      </c>
      <c r="D36" s="0" t="n">
        <f aca="false">Gerenciamento!E37</f>
        <v>400</v>
      </c>
      <c r="E36" s="74" t="n">
        <f aca="false">C36</f>
        <v>42826</v>
      </c>
    </row>
    <row r="37" customFormat="false" ht="15" hidden="false" customHeight="false" outlineLevel="0" collapsed="false">
      <c r="A37" s="0" t="str">
        <f aca="false">Gerenciamento!A38</f>
        <v>Camila Rocha</v>
      </c>
      <c r="B37" s="0" t="str">
        <f aca="false">Gerenciamento!B38</f>
        <v>Gestante</v>
      </c>
      <c r="C37" s="73" t="n">
        <f aca="false">Gerenciamento!D38</f>
        <v>42827</v>
      </c>
      <c r="D37" s="0" t="n">
        <f aca="false">Gerenciamento!E38</f>
        <v>500</v>
      </c>
      <c r="E37" s="74" t="n">
        <f aca="false">C37</f>
        <v>42827</v>
      </c>
    </row>
    <row r="38" customFormat="false" ht="15" hidden="false" customHeight="false" outlineLevel="0" collapsed="false">
      <c r="A38" s="0" t="str">
        <f aca="false">Gerenciamento!A39</f>
        <v>Bruno e Kaique</v>
      </c>
      <c r="B38" s="0" t="str">
        <f aca="false">Gerenciamento!B39</f>
        <v>Ensaio Infantil</v>
      </c>
      <c r="C38" s="73" t="n">
        <f aca="false">Gerenciamento!D39</f>
        <v>42829</v>
      </c>
      <c r="D38" s="0" t="n">
        <f aca="false">Gerenciamento!E39</f>
        <v>300</v>
      </c>
      <c r="E38" s="74" t="n">
        <f aca="false">C38</f>
        <v>42829</v>
      </c>
    </row>
    <row r="39" customFormat="false" ht="15" hidden="false" customHeight="false" outlineLevel="0" collapsed="false">
      <c r="A39" s="0" t="str">
        <f aca="false">Gerenciamento!A40</f>
        <v>Helena</v>
      </c>
      <c r="B39" s="0" t="str">
        <f aca="false">Gerenciamento!B40</f>
        <v>Niver infantil</v>
      </c>
      <c r="C39" s="73" t="n">
        <f aca="false">Gerenciamento!D40</f>
        <v>42833</v>
      </c>
      <c r="D39" s="0" t="n">
        <f aca="false">Gerenciamento!E40</f>
        <v>500</v>
      </c>
      <c r="E39" s="74" t="n">
        <f aca="false">C39</f>
        <v>42833</v>
      </c>
    </row>
    <row r="40" customFormat="false" ht="15" hidden="false" customHeight="false" outlineLevel="0" collapsed="false">
      <c r="A40" s="0" t="str">
        <f aca="false">Gerenciamento!A41</f>
        <v>Agnes</v>
      </c>
      <c r="B40" s="0" t="str">
        <f aca="false">Gerenciamento!B41</f>
        <v>Gestante</v>
      </c>
      <c r="C40" s="73" t="n">
        <f aca="false">Gerenciamento!D41</f>
        <v>42834</v>
      </c>
      <c r="D40" s="0" t="n">
        <f aca="false">Gerenciamento!E41</f>
        <v>300</v>
      </c>
      <c r="E40" s="74" t="n">
        <f aca="false">C40</f>
        <v>42834</v>
      </c>
    </row>
    <row r="41" customFormat="false" ht="15" hidden="false" customHeight="false" outlineLevel="0" collapsed="false">
      <c r="A41" s="0" t="str">
        <f aca="false">Gerenciamento!A42</f>
        <v>The wish</v>
      </c>
      <c r="B41" s="0" t="str">
        <f aca="false">Gerenciamento!B42</f>
        <v>Publicidade</v>
      </c>
      <c r="C41" s="73" t="n">
        <f aca="false">Gerenciamento!D42</f>
        <v>42838</v>
      </c>
      <c r="D41" s="0" t="n">
        <f aca="false">Gerenciamento!E42</f>
        <v>600</v>
      </c>
      <c r="E41" s="74" t="n">
        <f aca="false">C41</f>
        <v>42838</v>
      </c>
    </row>
    <row r="42" customFormat="false" ht="15" hidden="false" customHeight="false" outlineLevel="0" collapsed="false">
      <c r="A42" s="0" t="str">
        <f aca="false">Gerenciamento!A43</f>
        <v>Alice</v>
      </c>
      <c r="B42" s="0" t="str">
        <f aca="false">Gerenciamento!B43</f>
        <v>Parto</v>
      </c>
      <c r="C42" s="73" t="n">
        <f aca="false">Gerenciamento!D43</f>
        <v>42843</v>
      </c>
      <c r="D42" s="0" t="n">
        <f aca="false">Gerenciamento!E43</f>
        <v>1200</v>
      </c>
      <c r="E42" s="74" t="n">
        <f aca="false">C42</f>
        <v>42843</v>
      </c>
    </row>
    <row r="43" customFormat="false" ht="15" hidden="false" customHeight="false" outlineLevel="0" collapsed="false">
      <c r="A43" s="0" t="str">
        <f aca="false">Gerenciamento!A44</f>
        <v>Luiza (Rio Preto)</v>
      </c>
      <c r="B43" s="0" t="str">
        <f aca="false">Gerenciamento!B44</f>
        <v>Niver infantil</v>
      </c>
      <c r="C43" s="73" t="n">
        <f aca="false">Gerenciamento!D44</f>
        <v>42846</v>
      </c>
      <c r="D43" s="0" t="n">
        <f aca="false">Gerenciamento!E44</f>
        <v>250</v>
      </c>
      <c r="E43" s="74" t="n">
        <f aca="false">C43</f>
        <v>42846</v>
      </c>
    </row>
    <row r="44" customFormat="false" ht="15" hidden="false" customHeight="false" outlineLevel="0" collapsed="false">
      <c r="A44" s="0" t="str">
        <f aca="false">Gerenciamento!A45</f>
        <v>Alice(Matao)</v>
      </c>
      <c r="B44" s="0" t="str">
        <f aca="false">Gerenciamento!B45</f>
        <v>Batizado</v>
      </c>
      <c r="C44" s="73" t="n">
        <f aca="false">Gerenciamento!D45</f>
        <v>42848</v>
      </c>
      <c r="D44" s="0" t="n">
        <f aca="false">Gerenciamento!E45</f>
        <v>280</v>
      </c>
      <c r="E44" s="74" t="n">
        <f aca="false">C44</f>
        <v>42848</v>
      </c>
    </row>
    <row r="45" customFormat="false" ht="15" hidden="false" customHeight="false" outlineLevel="0" collapsed="false">
      <c r="A45" s="0" t="str">
        <f aca="false">Gerenciamento!A46</f>
        <v>Dom Vet</v>
      </c>
      <c r="B45" s="0" t="str">
        <f aca="false">Gerenciamento!B46</f>
        <v>Publicidade</v>
      </c>
      <c r="C45" s="73" t="n">
        <f aca="false">Gerenciamento!D46</f>
        <v>42850</v>
      </c>
      <c r="D45" s="0" t="n">
        <f aca="false">Gerenciamento!E46</f>
        <v>150</v>
      </c>
      <c r="E45" s="74" t="n">
        <f aca="false">C45</f>
        <v>42850</v>
      </c>
    </row>
    <row r="46" customFormat="false" ht="15" hidden="false" customHeight="false" outlineLevel="0" collapsed="false">
      <c r="A46" s="0" t="str">
        <f aca="false">Gerenciamento!A47</f>
        <v>Freela Danilo</v>
      </c>
      <c r="B46" s="0" t="str">
        <f aca="false">Gerenciamento!B47</f>
        <v>Freela</v>
      </c>
      <c r="C46" s="73" t="n">
        <f aca="false">Gerenciamento!D47</f>
        <v>42854</v>
      </c>
      <c r="D46" s="0" t="n">
        <f aca="false">Gerenciamento!E47</f>
        <v>300</v>
      </c>
      <c r="E46" s="74" t="n">
        <f aca="false">C46</f>
        <v>42854</v>
      </c>
    </row>
    <row r="47" customFormat="false" ht="15" hidden="false" customHeight="false" outlineLevel="0" collapsed="false">
      <c r="A47" s="0" t="str">
        <f aca="false">Gerenciamento!A48</f>
        <v>Larissa</v>
      </c>
      <c r="B47" s="0" t="str">
        <f aca="false">Gerenciamento!B48</f>
        <v>15 anos</v>
      </c>
      <c r="C47" s="73" t="n">
        <f aca="false">Gerenciamento!D48</f>
        <v>42855</v>
      </c>
      <c r="D47" s="0" t="n">
        <f aca="false">Gerenciamento!E48</f>
        <v>2615</v>
      </c>
      <c r="E47" s="74" t="n">
        <f aca="false">C47</f>
        <v>42855</v>
      </c>
    </row>
    <row r="48" customFormat="false" ht="15" hidden="false" customHeight="false" outlineLevel="0" collapsed="false">
      <c r="A48" s="0" t="str">
        <f aca="false">Gerenciamento!A49</f>
        <v>Area de Lazer</v>
      </c>
      <c r="B48" s="0" t="str">
        <f aca="false">Gerenciamento!B49</f>
        <v>Publicidade</v>
      </c>
      <c r="C48" s="73" t="n">
        <f aca="false">Gerenciamento!D49</f>
        <v>42866</v>
      </c>
      <c r="D48" s="0" t="n">
        <f aca="false">Gerenciamento!E49</f>
        <v>150</v>
      </c>
      <c r="E48" s="74" t="n">
        <f aca="false">C48</f>
        <v>42866</v>
      </c>
    </row>
    <row r="49" customFormat="false" ht="15" hidden="false" customHeight="false" outlineLevel="0" collapsed="false">
      <c r="A49" s="0" t="str">
        <f aca="false">Gerenciamento!A50</f>
        <v>Nathália</v>
      </c>
      <c r="B49" s="0" t="str">
        <f aca="false">Gerenciamento!B50</f>
        <v>Gestante</v>
      </c>
      <c r="C49" s="73" t="n">
        <f aca="false">Gerenciamento!D50</f>
        <v>42875</v>
      </c>
      <c r="D49" s="0" t="n">
        <f aca="false">Gerenciamento!E50</f>
        <v>200</v>
      </c>
      <c r="E49" s="74" t="n">
        <f aca="false">C49</f>
        <v>42875</v>
      </c>
    </row>
    <row r="50" customFormat="false" ht="15" hidden="false" customHeight="false" outlineLevel="0" collapsed="false">
      <c r="A50" s="0" t="str">
        <f aca="false">Gerenciamento!A51</f>
        <v>Leve</v>
      </c>
      <c r="B50" s="0" t="str">
        <f aca="false">Gerenciamento!B51</f>
        <v>Publicidade</v>
      </c>
      <c r="C50" s="73" t="n">
        <f aca="false">Gerenciamento!D51</f>
        <v>42879</v>
      </c>
      <c r="D50" s="0" t="n">
        <f aca="false">Gerenciamento!E51</f>
        <v>250</v>
      </c>
      <c r="E50" s="74" t="n">
        <f aca="false">C50</f>
        <v>42879</v>
      </c>
    </row>
    <row r="51" customFormat="false" ht="15" hidden="false" customHeight="false" outlineLevel="0" collapsed="false">
      <c r="A51" s="0" t="str">
        <f aca="false">Gerenciamento!A52</f>
        <v>Helena</v>
      </c>
      <c r="B51" s="0" t="str">
        <f aca="false">Gerenciamento!B52</f>
        <v>Acompanhamento</v>
      </c>
      <c r="C51" s="73" t="n">
        <f aca="false">Gerenciamento!D52</f>
        <v>42890</v>
      </c>
      <c r="D51" s="0" t="n">
        <f aca="false">Gerenciamento!E52</f>
        <v>1080</v>
      </c>
      <c r="E51" s="74" t="n">
        <f aca="false">C51</f>
        <v>42890</v>
      </c>
    </row>
    <row r="52" customFormat="false" ht="15" hidden="false" customHeight="false" outlineLevel="0" collapsed="false">
      <c r="A52" s="0" t="str">
        <f aca="false">Gerenciamento!A53</f>
        <v>Samia</v>
      </c>
      <c r="B52" s="0" t="str">
        <f aca="false">Gerenciamento!B53</f>
        <v>Casamento</v>
      </c>
      <c r="C52" s="73" t="n">
        <f aca="false">Gerenciamento!D53</f>
        <v>42910</v>
      </c>
      <c r="D52" s="0" t="n">
        <f aca="false">Gerenciamento!E53</f>
        <v>2600</v>
      </c>
      <c r="E52" s="74" t="n">
        <f aca="false">C52</f>
        <v>42910</v>
      </c>
    </row>
    <row r="53" customFormat="false" ht="15" hidden="false" customHeight="false" outlineLevel="0" collapsed="false">
      <c r="A53" s="0" t="str">
        <f aca="false">Gerenciamento!A54</f>
        <v>Aline</v>
      </c>
      <c r="B53" s="0" t="str">
        <f aca="false">Gerenciamento!B54</f>
        <v>Gestante</v>
      </c>
      <c r="C53" s="73" t="n">
        <f aca="false">Gerenciamento!D54</f>
        <v>42923</v>
      </c>
      <c r="D53" s="0" t="n">
        <f aca="false">Gerenciamento!E54</f>
        <v>300</v>
      </c>
      <c r="E53" s="74" t="n">
        <f aca="false">C53</f>
        <v>42923</v>
      </c>
    </row>
    <row r="54" customFormat="false" ht="15" hidden="false" customHeight="false" outlineLevel="0" collapsed="false">
      <c r="A54" s="0" t="str">
        <f aca="false">Gerenciamento!A55</f>
        <v>Arthur</v>
      </c>
      <c r="B54" s="0" t="str">
        <f aca="false">Gerenciamento!B55</f>
        <v>Niver infantil</v>
      </c>
      <c r="C54" s="73" t="n">
        <f aca="false">Gerenciamento!D55</f>
        <v>42923</v>
      </c>
      <c r="D54" s="0" t="n">
        <f aca="false">Gerenciamento!E55</f>
        <v>540</v>
      </c>
      <c r="E54" s="74" t="n">
        <f aca="false">C54</f>
        <v>42923</v>
      </c>
    </row>
    <row r="55" customFormat="false" ht="15" hidden="false" customHeight="false" outlineLevel="0" collapsed="false">
      <c r="A55" s="0" t="str">
        <f aca="false">Gerenciamento!A56</f>
        <v>Valentina</v>
      </c>
      <c r="B55" s="0" t="str">
        <f aca="false">Gerenciamento!B56</f>
        <v>Niver infantil</v>
      </c>
      <c r="C55" s="73" t="n">
        <f aca="false">Gerenciamento!D56</f>
        <v>42924</v>
      </c>
      <c r="D55" s="0" t="n">
        <f aca="false">Gerenciamento!E56</f>
        <v>950</v>
      </c>
      <c r="E55" s="74" t="n">
        <f aca="false">C55</f>
        <v>42924</v>
      </c>
    </row>
    <row r="56" customFormat="false" ht="15" hidden="false" customHeight="false" outlineLevel="0" collapsed="false">
      <c r="A56" s="0" t="str">
        <f aca="false">Gerenciamento!A57</f>
        <v>Tamiris</v>
      </c>
      <c r="B56" s="0" t="str">
        <f aca="false">Gerenciamento!B57</f>
        <v>Ensaio</v>
      </c>
      <c r="C56" s="73" t="n">
        <f aca="false">Gerenciamento!D57</f>
        <v>42929</v>
      </c>
      <c r="D56" s="0" t="n">
        <f aca="false">Gerenciamento!E57</f>
        <v>300</v>
      </c>
      <c r="E56" s="74" t="n">
        <f aca="false">C56</f>
        <v>42929</v>
      </c>
    </row>
    <row r="57" customFormat="false" ht="15" hidden="false" customHeight="false" outlineLevel="0" collapsed="false">
      <c r="A57" s="0" t="str">
        <f aca="false">Gerenciamento!A58</f>
        <v>Alice e Dirceu</v>
      </c>
      <c r="B57" s="0" t="str">
        <f aca="false">Gerenciamento!B58</f>
        <v>Ensaio</v>
      </c>
      <c r="C57" s="73" t="n">
        <f aca="false">Gerenciamento!D58</f>
        <v>42930</v>
      </c>
      <c r="D57" s="0" t="n">
        <f aca="false">Gerenciamento!E58</f>
        <v>150</v>
      </c>
      <c r="E57" s="74" t="n">
        <f aca="false">C57</f>
        <v>42930</v>
      </c>
    </row>
    <row r="58" customFormat="false" ht="15" hidden="false" customHeight="false" outlineLevel="0" collapsed="false">
      <c r="A58" s="0" t="str">
        <f aca="false">Gerenciamento!A59</f>
        <v>Bia Costa</v>
      </c>
      <c r="B58" s="0" t="str">
        <f aca="false">Gerenciamento!B59</f>
        <v>Casamento</v>
      </c>
      <c r="C58" s="73" t="n">
        <f aca="false">Gerenciamento!D59</f>
        <v>42931</v>
      </c>
      <c r="D58" s="0" t="n">
        <f aca="false">Gerenciamento!E59</f>
        <v>2300</v>
      </c>
      <c r="E58" s="74" t="n">
        <f aca="false">C58</f>
        <v>42931</v>
      </c>
    </row>
    <row r="59" customFormat="false" ht="15" hidden="false" customHeight="false" outlineLevel="0" collapsed="false">
      <c r="A59" s="0" t="str">
        <f aca="false">Gerenciamento!A60</f>
        <v>Miguel</v>
      </c>
      <c r="B59" s="0" t="str">
        <f aca="false">Gerenciamento!B60</f>
        <v>Batizado</v>
      </c>
      <c r="C59" s="73" t="n">
        <f aca="false">Gerenciamento!D60</f>
        <v>42939</v>
      </c>
      <c r="D59" s="0" t="n">
        <f aca="false">Gerenciamento!E60</f>
        <v>300</v>
      </c>
      <c r="E59" s="74" t="n">
        <f aca="false">C59</f>
        <v>42939</v>
      </c>
    </row>
    <row r="60" customFormat="false" ht="15" hidden="false" customHeight="false" outlineLevel="0" collapsed="false">
      <c r="A60" s="0" t="str">
        <f aca="false">Gerenciamento!A61</f>
        <v>Rafa</v>
      </c>
      <c r="B60" s="0" t="str">
        <f aca="false">Gerenciamento!B61</f>
        <v>Acompanhamento</v>
      </c>
      <c r="C60" s="73" t="n">
        <f aca="false">Gerenciamento!D61</f>
        <v>42952</v>
      </c>
      <c r="D60" s="0" t="n">
        <f aca="false">Gerenciamento!E61</f>
        <v>120</v>
      </c>
      <c r="E60" s="74" t="n">
        <f aca="false">C60</f>
        <v>42952</v>
      </c>
    </row>
    <row r="61" customFormat="false" ht="15" hidden="false" customHeight="false" outlineLevel="0" collapsed="false">
      <c r="A61" s="0" t="str">
        <f aca="false">Gerenciamento!A62</f>
        <v>Bernardo (Rio Preto)</v>
      </c>
      <c r="B61" s="0" t="str">
        <f aca="false">Gerenciamento!B62</f>
        <v>Freela</v>
      </c>
      <c r="C61" s="73" t="n">
        <f aca="false">Gerenciamento!D62</f>
        <v>42952</v>
      </c>
      <c r="D61" s="0" t="n">
        <f aca="false">Gerenciamento!E62</f>
        <v>250</v>
      </c>
      <c r="E61" s="74" t="n">
        <f aca="false">C61</f>
        <v>42952</v>
      </c>
    </row>
    <row r="62" customFormat="false" ht="15" hidden="false" customHeight="false" outlineLevel="0" collapsed="false">
      <c r="A62" s="0" t="str">
        <f aca="false">Gerenciamento!A63</f>
        <v>Larissa</v>
      </c>
      <c r="B62" s="0" t="str">
        <f aca="false">Gerenciamento!B63</f>
        <v>Parto</v>
      </c>
      <c r="C62" s="73" t="n">
        <f aca="false">Gerenciamento!D63</f>
        <v>42955</v>
      </c>
      <c r="D62" s="0" t="n">
        <f aca="false">Gerenciamento!E63</f>
        <v>1200</v>
      </c>
      <c r="E62" s="74" t="n">
        <f aca="false">C62</f>
        <v>42955</v>
      </c>
    </row>
    <row r="63" customFormat="false" ht="15" hidden="false" customHeight="false" outlineLevel="0" collapsed="false">
      <c r="A63" s="0" t="str">
        <f aca="false">Gerenciamento!A64</f>
        <v>Melina</v>
      </c>
      <c r="B63" s="0" t="str">
        <f aca="false">Gerenciamento!B64</f>
        <v>Gestante</v>
      </c>
      <c r="C63" s="73" t="n">
        <f aca="false">Gerenciamento!D64</f>
        <v>42956</v>
      </c>
      <c r="D63" s="0" t="n">
        <f aca="false">Gerenciamento!E64</f>
        <v>250</v>
      </c>
      <c r="E63" s="74" t="n">
        <f aca="false">C63</f>
        <v>42956</v>
      </c>
    </row>
    <row r="64" customFormat="false" ht="15" hidden="false" customHeight="false" outlineLevel="0" collapsed="false">
      <c r="A64" s="0" t="str">
        <f aca="false">Gerenciamento!A65</f>
        <v>Studio Pilates</v>
      </c>
      <c r="B64" s="0" t="str">
        <f aca="false">Gerenciamento!B65</f>
        <v>Publicidade</v>
      </c>
      <c r="C64" s="73" t="n">
        <f aca="false">Gerenciamento!D65</f>
        <v>42958</v>
      </c>
      <c r="D64" s="0" t="n">
        <f aca="false">Gerenciamento!E65</f>
        <v>100</v>
      </c>
      <c r="E64" s="74" t="n">
        <f aca="false">C64</f>
        <v>42958</v>
      </c>
    </row>
    <row r="65" customFormat="false" ht="15" hidden="false" customHeight="false" outlineLevel="0" collapsed="false">
      <c r="A65" s="0" t="str">
        <f aca="false">Gerenciamento!A66</f>
        <v>Freela Mess</v>
      </c>
      <c r="B65" s="0" t="str">
        <f aca="false">Gerenciamento!B66</f>
        <v>Freela</v>
      </c>
      <c r="C65" s="73" t="n">
        <f aca="false">Gerenciamento!D66</f>
        <v>42959</v>
      </c>
      <c r="D65" s="0" t="n">
        <f aca="false">Gerenciamento!E66</f>
        <v>300</v>
      </c>
      <c r="E65" s="74" t="n">
        <f aca="false">C65</f>
        <v>42959</v>
      </c>
    </row>
    <row r="66" customFormat="false" ht="15" hidden="false" customHeight="false" outlineLevel="0" collapsed="false">
      <c r="A66" s="0" t="str">
        <f aca="false">Gerenciamento!A67</f>
        <v>Ana Carla</v>
      </c>
      <c r="B66" s="0" t="str">
        <f aca="false">Gerenciamento!B67</f>
        <v>Gestante</v>
      </c>
      <c r="C66" s="73" t="n">
        <f aca="false">Gerenciamento!D67</f>
        <v>42967</v>
      </c>
      <c r="D66" s="0" t="n">
        <f aca="false">Gerenciamento!E67</f>
        <v>300</v>
      </c>
      <c r="E66" s="74" t="n">
        <f aca="false">C66</f>
        <v>42967</v>
      </c>
    </row>
    <row r="67" customFormat="false" ht="15" hidden="false" customHeight="false" outlineLevel="0" collapsed="false">
      <c r="A67" s="0" t="str">
        <f aca="false">Gerenciamento!A68</f>
        <v>Joao Pedro</v>
      </c>
      <c r="B67" s="0" t="str">
        <f aca="false">Gerenciamento!B68</f>
        <v>Newborn</v>
      </c>
      <c r="C67" s="73" t="n">
        <f aca="false">Gerenciamento!D68</f>
        <v>42967</v>
      </c>
      <c r="D67" s="0" t="n">
        <f aca="false">Gerenciamento!E68</f>
        <v>300</v>
      </c>
      <c r="E67" s="74" t="n">
        <f aca="false">C67</f>
        <v>42967</v>
      </c>
    </row>
    <row r="68" customFormat="false" ht="15" hidden="false" customHeight="false" outlineLevel="0" collapsed="false">
      <c r="A68" s="0" t="str">
        <f aca="false">Gerenciamento!A69</f>
        <v>Cristiane Alves</v>
      </c>
      <c r="B68" s="0" t="str">
        <f aca="false">Gerenciamento!B69</f>
        <v>Gestante</v>
      </c>
      <c r="C68" s="73" t="n">
        <f aca="false">Gerenciamento!D69</f>
        <v>42969</v>
      </c>
      <c r="D68" s="0" t="n">
        <f aca="false">Gerenciamento!E69</f>
        <v>350</v>
      </c>
      <c r="E68" s="74" t="n">
        <f aca="false">C68</f>
        <v>42969</v>
      </c>
    </row>
    <row r="69" customFormat="false" ht="15" hidden="false" customHeight="false" outlineLevel="0" collapsed="false">
      <c r="A69" s="0" t="str">
        <f aca="false">Gerenciamento!A70</f>
        <v>Paulinha</v>
      </c>
      <c r="B69" s="0" t="str">
        <f aca="false">Gerenciamento!B70</f>
        <v>15 anos</v>
      </c>
      <c r="C69" s="73" t="n">
        <f aca="false">Gerenciamento!D70</f>
        <v>42980</v>
      </c>
      <c r="D69" s="0" t="n">
        <f aca="false">Gerenciamento!E70</f>
        <v>2600</v>
      </c>
      <c r="E69" s="74" t="n">
        <f aca="false">C69</f>
        <v>42980</v>
      </c>
    </row>
    <row r="70" customFormat="false" ht="15" hidden="false" customHeight="false" outlineLevel="0" collapsed="false">
      <c r="A70" s="0" t="str">
        <f aca="false">Gerenciamento!A71</f>
        <v>Fabiola</v>
      </c>
      <c r="B70" s="0" t="str">
        <f aca="false">Gerenciamento!B71</f>
        <v>Gestante</v>
      </c>
      <c r="C70" s="73" t="n">
        <f aca="false">Gerenciamento!D71</f>
        <v>42981</v>
      </c>
      <c r="D70" s="0" t="n">
        <f aca="false">Gerenciamento!E71</f>
        <v>350</v>
      </c>
      <c r="E70" s="74" t="n">
        <f aca="false">C70</f>
        <v>42981</v>
      </c>
    </row>
    <row r="71" customFormat="false" ht="15" hidden="false" customHeight="false" outlineLevel="0" collapsed="false">
      <c r="A71" s="0" t="str">
        <f aca="false">Gerenciamento!A72</f>
        <v>Bruna Ligabo</v>
      </c>
      <c r="B71" s="0" t="str">
        <f aca="false">Gerenciamento!B72</f>
        <v>Gestante</v>
      </c>
      <c r="C71" s="73" t="n">
        <f aca="false">Gerenciamento!D72</f>
        <v>42981</v>
      </c>
      <c r="D71" s="0" t="n">
        <f aca="false">Gerenciamento!E72</f>
        <v>400</v>
      </c>
      <c r="E71" s="74" t="n">
        <f aca="false">C71</f>
        <v>42981</v>
      </c>
    </row>
    <row r="72" customFormat="false" ht="15" hidden="false" customHeight="false" outlineLevel="0" collapsed="false">
      <c r="A72" s="0" t="str">
        <f aca="false">Gerenciamento!A73</f>
        <v>Alice</v>
      </c>
      <c r="B72" s="0" t="str">
        <f aca="false">Gerenciamento!B73</f>
        <v>Newborn</v>
      </c>
      <c r="C72" s="73" t="n">
        <f aca="false">Gerenciamento!D73</f>
        <v>42982</v>
      </c>
      <c r="D72" s="0" t="n">
        <f aca="false">Gerenciamento!E73</f>
        <v>390</v>
      </c>
      <c r="E72" s="74" t="n">
        <f aca="false">C72</f>
        <v>42982</v>
      </c>
    </row>
    <row r="73" customFormat="false" ht="15" hidden="false" customHeight="false" outlineLevel="0" collapsed="false">
      <c r="A73" s="0" t="str">
        <f aca="false">Gerenciamento!A74</f>
        <v>Lais</v>
      </c>
      <c r="B73" s="0" t="str">
        <f aca="false">Gerenciamento!B74</f>
        <v>Casamento</v>
      </c>
      <c r="C73" s="73" t="n">
        <f aca="false">Gerenciamento!D74</f>
        <v>42987</v>
      </c>
      <c r="D73" s="0" t="n">
        <f aca="false">Gerenciamento!E74</f>
        <v>4040</v>
      </c>
      <c r="E73" s="74" t="n">
        <f aca="false">C73</f>
        <v>42987</v>
      </c>
    </row>
    <row r="74" customFormat="false" ht="15" hidden="false" customHeight="false" outlineLevel="0" collapsed="false">
      <c r="A74" s="0" t="str">
        <f aca="false">Gerenciamento!A75</f>
        <v>Ana Laura(Melina)</v>
      </c>
      <c r="B74" s="0" t="str">
        <f aca="false">Gerenciamento!B75</f>
        <v>Newborn</v>
      </c>
      <c r="C74" s="73" t="n">
        <f aca="false">Gerenciamento!D75</f>
        <v>42993</v>
      </c>
      <c r="D74" s="0" t="n">
        <f aca="false">Gerenciamento!E75</f>
        <v>250</v>
      </c>
      <c r="E74" s="74" t="n">
        <f aca="false">C74</f>
        <v>42993</v>
      </c>
    </row>
    <row r="75" customFormat="false" ht="15" hidden="false" customHeight="false" outlineLevel="0" collapsed="false">
      <c r="A75" s="0" t="str">
        <f aca="false">Gerenciamento!A76</f>
        <v>Rafa</v>
      </c>
      <c r="B75" s="0" t="str">
        <f aca="false">Gerenciamento!B76</f>
        <v>Acompanhamento</v>
      </c>
      <c r="C75" s="73" t="n">
        <f aca="false">Gerenciamento!D76</f>
        <v>43002</v>
      </c>
      <c r="D75" s="0" t="n">
        <f aca="false">Gerenciamento!E76</f>
        <v>120</v>
      </c>
      <c r="E75" s="74" t="n">
        <f aca="false">C75</f>
        <v>43002</v>
      </c>
    </row>
    <row r="76" customFormat="false" ht="15" hidden="false" customHeight="false" outlineLevel="0" collapsed="false">
      <c r="A76" s="0" t="str">
        <f aca="false">Gerenciamento!A77</f>
        <v>Milena</v>
      </c>
      <c r="B76" s="0" t="str">
        <f aca="false">Gerenciamento!B77</f>
        <v>Gestante</v>
      </c>
      <c r="C76" s="73" t="n">
        <f aca="false">Gerenciamento!D77</f>
        <v>43008</v>
      </c>
      <c r="D76" s="0" t="n">
        <f aca="false">Gerenciamento!E77</f>
        <v>1332</v>
      </c>
      <c r="E76" s="74" t="n">
        <f aca="false">C76</f>
        <v>43008</v>
      </c>
    </row>
    <row r="77" customFormat="false" ht="15" hidden="false" customHeight="false" outlineLevel="0" collapsed="false">
      <c r="A77" s="0" t="str">
        <f aca="false">Gerenciamento!A78</f>
        <v>Alice</v>
      </c>
      <c r="B77" s="0" t="str">
        <f aca="false">Gerenciamento!B78</f>
        <v>Niver infantil</v>
      </c>
      <c r="C77" s="73" t="n">
        <f aca="false">Gerenciamento!D78</f>
        <v>43009</v>
      </c>
      <c r="D77" s="0" t="n">
        <f aca="false">Gerenciamento!E78</f>
        <v>2415</v>
      </c>
      <c r="E77" s="74" t="n">
        <f aca="false">C77</f>
        <v>43009</v>
      </c>
    </row>
    <row r="78" customFormat="false" ht="15" hidden="false" customHeight="false" outlineLevel="0" collapsed="false">
      <c r="A78" s="0" t="str">
        <f aca="false">Gerenciamento!A79</f>
        <v>Henrique</v>
      </c>
      <c r="B78" s="0" t="str">
        <f aca="false">Gerenciamento!B79</f>
        <v>Acompanhamento</v>
      </c>
      <c r="C78" s="73" t="n">
        <f aca="false">Gerenciamento!D79</f>
        <v>43015</v>
      </c>
      <c r="D78" s="0" t="n">
        <f aca="false">Gerenciamento!E79</f>
        <v>300</v>
      </c>
      <c r="E78" s="74" t="n">
        <f aca="false">C78</f>
        <v>43015</v>
      </c>
    </row>
    <row r="79" customFormat="false" ht="15" hidden="false" customHeight="false" outlineLevel="0" collapsed="false">
      <c r="A79" s="0" t="str">
        <f aca="false">Gerenciamento!A80</f>
        <v>Helena</v>
      </c>
      <c r="B79" s="0" t="str">
        <f aca="false">Gerenciamento!B80</f>
        <v>Niver infantil</v>
      </c>
      <c r="C79" s="73" t="n">
        <f aca="false">Gerenciamento!D80</f>
        <v>43016</v>
      </c>
      <c r="D79" s="0" t="n">
        <f aca="false">Gerenciamento!E80</f>
        <v>590</v>
      </c>
      <c r="E79" s="74" t="n">
        <f aca="false">C79</f>
        <v>43016</v>
      </c>
    </row>
    <row r="80" customFormat="false" ht="15" hidden="false" customHeight="false" outlineLevel="0" collapsed="false">
      <c r="A80" s="0" t="str">
        <f aca="false">Gerenciamento!A81</f>
        <v>Mariana Godoi</v>
      </c>
      <c r="B80" s="0" t="str">
        <f aca="false">Gerenciamento!B81</f>
        <v>15 anos</v>
      </c>
      <c r="C80" s="73" t="n">
        <f aca="false">Gerenciamento!D81</f>
        <v>43028</v>
      </c>
      <c r="D80" s="0" t="n">
        <f aca="false">Gerenciamento!E81</f>
        <v>990</v>
      </c>
      <c r="E80" s="74" t="n">
        <f aca="false">C80</f>
        <v>43028</v>
      </c>
    </row>
    <row r="81" customFormat="false" ht="15" hidden="false" customHeight="false" outlineLevel="0" collapsed="false">
      <c r="A81" s="0" t="str">
        <f aca="false">Gerenciamento!A82</f>
        <v>Benicio</v>
      </c>
      <c r="B81" s="0" t="str">
        <f aca="false">Gerenciamento!B82</f>
        <v>Acompanhamento</v>
      </c>
      <c r="C81" s="73" t="n">
        <f aca="false">Gerenciamento!D82</f>
        <v>43029</v>
      </c>
      <c r="D81" s="0" t="n">
        <f aca="false">Gerenciamento!E82</f>
        <v>150</v>
      </c>
      <c r="E81" s="74" t="n">
        <f aca="false">C81</f>
        <v>43029</v>
      </c>
    </row>
    <row r="82" customFormat="false" ht="15" hidden="false" customHeight="false" outlineLevel="0" collapsed="false">
      <c r="A82" s="0" t="str">
        <f aca="false">Gerenciamento!A83</f>
        <v>Heitor</v>
      </c>
      <c r="B82" s="0" t="str">
        <f aca="false">Gerenciamento!B83</f>
        <v>Batizado</v>
      </c>
      <c r="C82" s="73" t="n">
        <f aca="false">Gerenciamento!D83</f>
        <v>43030</v>
      </c>
      <c r="D82" s="0" t="n">
        <f aca="false">Gerenciamento!E83</f>
        <v>300</v>
      </c>
      <c r="E82" s="74" t="n">
        <f aca="false">C82</f>
        <v>43030</v>
      </c>
    </row>
    <row r="83" customFormat="false" ht="15" hidden="false" customHeight="false" outlineLevel="0" collapsed="false">
      <c r="A83" s="0" t="str">
        <f aca="false">Gerenciamento!A84</f>
        <v>Henrico</v>
      </c>
      <c r="B83" s="0" t="str">
        <f aca="false">Gerenciamento!B84</f>
        <v>Ensaio Infantil</v>
      </c>
      <c r="C83" s="73" t="n">
        <f aca="false">Gerenciamento!D84</f>
        <v>43041</v>
      </c>
      <c r="D83" s="0" t="n">
        <f aca="false">Gerenciamento!E84</f>
        <v>290</v>
      </c>
      <c r="E83" s="74" t="n">
        <f aca="false">C83</f>
        <v>43041</v>
      </c>
    </row>
    <row r="84" customFormat="false" ht="15" hidden="false" customHeight="false" outlineLevel="0" collapsed="false">
      <c r="A84" s="0" t="str">
        <f aca="false">Gerenciamento!A85</f>
        <v>Jessica</v>
      </c>
      <c r="B84" s="0" t="str">
        <f aca="false">Gerenciamento!B85</f>
        <v>Casamento</v>
      </c>
      <c r="C84" s="73" t="n">
        <f aca="false">Gerenciamento!D85</f>
        <v>43050</v>
      </c>
      <c r="D84" s="0" t="n">
        <f aca="false">Gerenciamento!E85</f>
        <v>3620</v>
      </c>
      <c r="E84" s="74" t="n">
        <f aca="false">C84</f>
        <v>43050</v>
      </c>
    </row>
    <row r="85" customFormat="false" ht="15" hidden="false" customHeight="false" outlineLevel="0" collapsed="false">
      <c r="A85" s="0" t="str">
        <f aca="false">Gerenciamento!A86</f>
        <v>Meri</v>
      </c>
      <c r="B85" s="0" t="str">
        <f aca="false">Gerenciamento!B86</f>
        <v>Niver adulto</v>
      </c>
      <c r="C85" s="73" t="n">
        <f aca="false">Gerenciamento!D86</f>
        <v>43054</v>
      </c>
      <c r="D85" s="0" t="n">
        <f aca="false">Gerenciamento!E86</f>
        <v>1000</v>
      </c>
      <c r="E85" s="74" t="n">
        <f aca="false">C85</f>
        <v>43054</v>
      </c>
    </row>
    <row r="86" customFormat="false" ht="15" hidden="false" customHeight="false" outlineLevel="0" collapsed="false">
      <c r="A86" s="0" t="str">
        <f aca="false">Gerenciamento!A87</f>
        <v>Bia e Gui</v>
      </c>
      <c r="B86" s="0" t="str">
        <f aca="false">Gerenciamento!B87</f>
        <v>Casamento</v>
      </c>
      <c r="C86" s="73" t="n">
        <f aca="false">Gerenciamento!D87</f>
        <v>43057</v>
      </c>
      <c r="D86" s="0" t="n">
        <f aca="false">Gerenciamento!E87</f>
        <v>1500</v>
      </c>
      <c r="E86" s="74" t="n">
        <f aca="false">C86</f>
        <v>43057</v>
      </c>
    </row>
    <row r="87" customFormat="false" ht="15" hidden="false" customHeight="false" outlineLevel="0" collapsed="false">
      <c r="A87" s="0" t="str">
        <f aca="false">Gerenciamento!A88</f>
        <v>Gi e Gabi</v>
      </c>
      <c r="B87" s="0" t="str">
        <f aca="false">Gerenciamento!B88</f>
        <v>Niver infantil</v>
      </c>
      <c r="C87" s="73" t="n">
        <f aca="false">Gerenciamento!D88</f>
        <v>43057</v>
      </c>
      <c r="D87" s="0" t="n">
        <f aca="false">Gerenciamento!E88</f>
        <v>700</v>
      </c>
      <c r="E87" s="74" t="n">
        <f aca="false">C87</f>
        <v>43057</v>
      </c>
    </row>
    <row r="88" customFormat="false" ht="15" hidden="false" customHeight="false" outlineLevel="0" collapsed="false">
      <c r="A88" s="0" t="str">
        <f aca="false">Gerenciamento!A89</f>
        <v>Djalma</v>
      </c>
      <c r="B88" s="0" t="str">
        <f aca="false">Gerenciamento!B89</f>
        <v>Niver adulto</v>
      </c>
      <c r="C88" s="73" t="n">
        <f aca="false">Gerenciamento!D89</f>
        <v>43057</v>
      </c>
      <c r="D88" s="0" t="n">
        <f aca="false">Gerenciamento!E89</f>
        <v>890</v>
      </c>
      <c r="E88" s="74" t="n">
        <f aca="false">C88</f>
        <v>43057</v>
      </c>
    </row>
    <row r="89" customFormat="false" ht="15" hidden="false" customHeight="false" outlineLevel="0" collapsed="false">
      <c r="A89" s="0" t="str">
        <f aca="false">Gerenciamento!A90</f>
        <v>Rachel Giansante</v>
      </c>
      <c r="B89" s="0" t="str">
        <f aca="false">Gerenciamento!B90</f>
        <v>Niver adulto</v>
      </c>
      <c r="C89" s="73" t="n">
        <f aca="false">Gerenciamento!D90</f>
        <v>43078</v>
      </c>
      <c r="D89" s="0" t="n">
        <f aca="false">Gerenciamento!E90</f>
        <v>690</v>
      </c>
      <c r="E89" s="74" t="n">
        <f aca="false">C89</f>
        <v>43078</v>
      </c>
    </row>
    <row r="90" customFormat="false" ht="15" hidden="false" customHeight="false" outlineLevel="0" collapsed="false">
      <c r="A90" s="0" t="str">
        <f aca="false">Gerenciamento!A91</f>
        <v>Ballet Art Company</v>
      </c>
      <c r="B90" s="0" t="str">
        <f aca="false">Gerenciamento!B91</f>
        <v>Ballet</v>
      </c>
      <c r="C90" s="73" t="n">
        <f aca="false">Gerenciamento!D91</f>
        <v>43083</v>
      </c>
      <c r="D90" s="0" t="n">
        <f aca="false">Gerenciamento!E91</f>
        <v>-1</v>
      </c>
      <c r="E90" s="74" t="n">
        <f aca="false">C90</f>
        <v>43083</v>
      </c>
    </row>
    <row r="91" customFormat="false" ht="15" hidden="false" customHeight="false" outlineLevel="0" collapsed="false">
      <c r="A91" s="0" t="str">
        <f aca="false">Gerenciamento!A92</f>
        <v>Rita</v>
      </c>
      <c r="B91" s="0" t="str">
        <f aca="false">Gerenciamento!B92</f>
        <v>Niver adulto</v>
      </c>
      <c r="C91" s="73" t="n">
        <f aca="false">Gerenciamento!D92</f>
        <v>43085</v>
      </c>
      <c r="D91" s="0" t="n">
        <f aca="false">Gerenciamento!E92</f>
        <v>1290</v>
      </c>
      <c r="E91" s="74" t="n">
        <f aca="false">C91</f>
        <v>43085</v>
      </c>
    </row>
    <row r="92" customFormat="false" ht="15" hidden="false" customHeight="false" outlineLevel="0" collapsed="false">
      <c r="A92" s="0" t="str">
        <f aca="false">Gerenciamento!A93</f>
        <v>Ballet Art Company</v>
      </c>
      <c r="B92" s="0" t="str">
        <f aca="false">Gerenciamento!B93</f>
        <v>Ballet</v>
      </c>
      <c r="C92" s="73" t="n">
        <f aca="false">Gerenciamento!D93</f>
        <v>43086</v>
      </c>
      <c r="D92" s="0" t="n">
        <f aca="false">Gerenciamento!E93</f>
        <v>700</v>
      </c>
      <c r="E92" s="74" t="n">
        <f aca="false">C92</f>
        <v>43086</v>
      </c>
    </row>
    <row r="93" customFormat="false" ht="15" hidden="false" customHeight="false" outlineLevel="0" collapsed="false">
      <c r="A93" s="0" t="str">
        <f aca="false">Gerenciamento!A94</f>
        <v>Alice Landon</v>
      </c>
      <c r="B93" s="0" t="str">
        <f aca="false">Gerenciamento!B94</f>
        <v>Niver Infantil</v>
      </c>
      <c r="C93" s="73" t="n">
        <f aca="false">Gerenciamento!D94</f>
        <v>43106</v>
      </c>
      <c r="D93" s="0" t="n">
        <f aca="false">Gerenciamento!E94</f>
        <v>590</v>
      </c>
      <c r="E93" s="74" t="n">
        <f aca="false">C93</f>
        <v>43106</v>
      </c>
    </row>
    <row r="94" customFormat="false" ht="15" hidden="false" customHeight="false" outlineLevel="0" collapsed="false">
      <c r="A94" s="0" t="str">
        <f aca="false">Gerenciamento!A95</f>
        <v>Olivia</v>
      </c>
      <c r="B94" s="0" t="str">
        <f aca="false">Gerenciamento!B95</f>
        <v>Niver Infantil</v>
      </c>
      <c r="C94" s="73" t="n">
        <f aca="false">Gerenciamento!D95</f>
        <v>43121</v>
      </c>
      <c r="D94" s="0" t="n">
        <f aca="false">Gerenciamento!E95</f>
        <v>590</v>
      </c>
      <c r="E94" s="74" t="n">
        <f aca="false">C94</f>
        <v>43121</v>
      </c>
    </row>
    <row r="95" customFormat="false" ht="15" hidden="false" customHeight="false" outlineLevel="0" collapsed="false">
      <c r="A95" s="0" t="str">
        <f aca="false">Gerenciamento!A96</f>
        <v>Neusa</v>
      </c>
      <c r="B95" s="0" t="str">
        <f aca="false">Gerenciamento!B96</f>
        <v>Niver adulto</v>
      </c>
      <c r="C95" s="73" t="n">
        <f aca="false">Gerenciamento!D96</f>
        <v>43127</v>
      </c>
      <c r="D95" s="0" t="n">
        <f aca="false">Gerenciamento!E96</f>
        <v>1600</v>
      </c>
      <c r="E95" s="74" t="n">
        <f aca="false">C95</f>
        <v>43127</v>
      </c>
    </row>
    <row r="96" customFormat="false" ht="15" hidden="false" customHeight="false" outlineLevel="0" collapsed="false">
      <c r="A96" s="0" t="str">
        <f aca="false">Gerenciamento!A97</f>
        <v>Isabela</v>
      </c>
      <c r="B96" s="0" t="str">
        <f aca="false">Gerenciamento!B97</f>
        <v>Batizado</v>
      </c>
      <c r="C96" s="73" t="n">
        <f aca="false">Gerenciamento!D97</f>
        <v>43128</v>
      </c>
      <c r="D96" s="0" t="n">
        <f aca="false">Gerenciamento!E97</f>
        <v>300</v>
      </c>
      <c r="E96" s="74" t="n">
        <f aca="false">C96</f>
        <v>43128</v>
      </c>
    </row>
    <row r="97" customFormat="false" ht="15" hidden="false" customHeight="false" outlineLevel="0" collapsed="false">
      <c r="A97" s="0" t="str">
        <f aca="false">Gerenciamento!A98</f>
        <v>Maria Clara</v>
      </c>
      <c r="B97" s="0" t="str">
        <f aca="false">Gerenciamento!B98</f>
        <v>Niver Infantil</v>
      </c>
      <c r="C97" s="73" t="n">
        <f aca="false">Gerenciamento!D98</f>
        <v>43133</v>
      </c>
      <c r="D97" s="0" t="n">
        <f aca="false">Gerenciamento!E98</f>
        <v>350</v>
      </c>
      <c r="E97" s="74" t="n">
        <f aca="false">C97</f>
        <v>43133</v>
      </c>
    </row>
    <row r="98" customFormat="false" ht="15" hidden="false" customHeight="false" outlineLevel="0" collapsed="false">
      <c r="A98" s="0" t="str">
        <f aca="false">Gerenciamento!A99</f>
        <v>Benicio</v>
      </c>
      <c r="B98" s="0" t="str">
        <f aca="false">Gerenciamento!B99</f>
        <v>Batizado</v>
      </c>
      <c r="C98" s="73" t="n">
        <f aca="false">Gerenciamento!D99</f>
        <v>43135</v>
      </c>
      <c r="D98" s="0" t="n">
        <f aca="false">Gerenciamento!E99</f>
        <v>400</v>
      </c>
      <c r="E98" s="74" t="n">
        <f aca="false">C98</f>
        <v>43135</v>
      </c>
    </row>
    <row r="99" customFormat="false" ht="15" hidden="false" customHeight="false" outlineLevel="0" collapsed="false">
      <c r="A99" s="0" t="str">
        <f aca="false">Gerenciamento!A100</f>
        <v>Parto Isa Liz</v>
      </c>
      <c r="B99" s="0" t="str">
        <f aca="false">Gerenciamento!B100</f>
        <v>Parto</v>
      </c>
      <c r="C99" s="73" t="n">
        <f aca="false">Gerenciamento!D100</f>
        <v>43135</v>
      </c>
      <c r="D99" s="0" t="n">
        <f aca="false">Gerenciamento!E100</f>
        <v>1200</v>
      </c>
      <c r="E99" s="74" t="n">
        <f aca="false">C99</f>
        <v>43135</v>
      </c>
    </row>
    <row r="100" customFormat="false" ht="15" hidden="false" customHeight="false" outlineLevel="0" collapsed="false">
      <c r="A100" s="0" t="str">
        <f aca="false">Gerenciamento!A101</f>
        <v>Lidi Rilary - Capitolio</v>
      </c>
      <c r="B100" s="0" t="str">
        <f aca="false">Gerenciamento!B101</f>
        <v>Ensaio</v>
      </c>
      <c r="C100" s="73" t="n">
        <f aca="false">Gerenciamento!D101</f>
        <v>43139</v>
      </c>
      <c r="D100" s="0" t="n">
        <f aca="false">Gerenciamento!E101</f>
        <v>750</v>
      </c>
      <c r="E100" s="74" t="n">
        <f aca="false">C100</f>
        <v>43139</v>
      </c>
    </row>
    <row r="101" customFormat="false" ht="15" hidden="false" customHeight="false" outlineLevel="0" collapsed="false">
      <c r="A101" s="0" t="str">
        <f aca="false">Gerenciamento!A102</f>
        <v>Sofia</v>
      </c>
      <c r="B101" s="0" t="str">
        <f aca="false">Gerenciamento!B102</f>
        <v>Batizado</v>
      </c>
      <c r="C101" s="73" t="n">
        <f aca="false">Gerenciamento!D102</f>
        <v>43142</v>
      </c>
      <c r="D101" s="0" t="n">
        <f aca="false">Gerenciamento!E102</f>
        <v>300</v>
      </c>
      <c r="E101" s="74" t="n">
        <f aca="false">C101</f>
        <v>43142</v>
      </c>
    </row>
    <row r="102" customFormat="false" ht="15" hidden="false" customHeight="false" outlineLevel="0" collapsed="false">
      <c r="A102" s="0" t="str">
        <f aca="false">Gerenciamento!A103</f>
        <v>Marcela</v>
      </c>
      <c r="B102" s="0" t="str">
        <f aca="false">Gerenciamento!B103</f>
        <v>Gestante</v>
      </c>
      <c r="C102" s="73" t="n">
        <f aca="false">Gerenciamento!D103</f>
        <v>43150</v>
      </c>
      <c r="D102" s="0" t="n">
        <f aca="false">Gerenciamento!E103</f>
        <v>350</v>
      </c>
      <c r="E102" s="74" t="n">
        <f aca="false">C102</f>
        <v>43150</v>
      </c>
    </row>
    <row r="103" customFormat="false" ht="15" hidden="false" customHeight="false" outlineLevel="0" collapsed="false">
      <c r="A103" s="0" t="str">
        <f aca="false">Gerenciamento!A104</f>
        <v>Heitor</v>
      </c>
      <c r="B103" s="0" t="str">
        <f aca="false">Gerenciamento!B104</f>
        <v>Niver infantil</v>
      </c>
      <c r="C103" s="73" t="n">
        <f aca="false">Gerenciamento!D104</f>
        <v>43155</v>
      </c>
      <c r="D103" s="0" t="n">
        <f aca="false">Gerenciamento!E104</f>
        <v>400</v>
      </c>
      <c r="E103" s="74" t="n">
        <f aca="false">C103</f>
        <v>43155</v>
      </c>
    </row>
    <row r="104" customFormat="false" ht="15" hidden="false" customHeight="false" outlineLevel="0" collapsed="false">
      <c r="A104" s="0" t="str">
        <f aca="false">Gerenciamento!A105</f>
        <v>Sofia</v>
      </c>
      <c r="B104" s="0" t="str">
        <f aca="false">Gerenciamento!B105</f>
        <v>Batizado</v>
      </c>
      <c r="C104" s="73" t="n">
        <f aca="false">Gerenciamento!D105</f>
        <v>43156</v>
      </c>
      <c r="D104" s="0" t="n">
        <f aca="false">Gerenciamento!E105</f>
        <v>400</v>
      </c>
      <c r="E104" s="74" t="n">
        <f aca="false">C104</f>
        <v>43156</v>
      </c>
    </row>
    <row r="105" customFormat="false" ht="15" hidden="false" customHeight="false" outlineLevel="0" collapsed="false">
      <c r="A105" s="0" t="str">
        <f aca="false">Gerenciamento!A106</f>
        <v>Alice e Bernardo</v>
      </c>
      <c r="B105" s="0" t="str">
        <f aca="false">Gerenciamento!B106</f>
        <v>Niver infantil</v>
      </c>
      <c r="C105" s="73" t="n">
        <f aca="false">Gerenciamento!D106</f>
        <v>43170</v>
      </c>
      <c r="D105" s="0" t="n">
        <f aca="false">Gerenciamento!E106</f>
        <v>0</v>
      </c>
      <c r="E105" s="74" t="n">
        <f aca="false">C105</f>
        <v>43170</v>
      </c>
    </row>
    <row r="106" customFormat="false" ht="15" hidden="false" customHeight="false" outlineLevel="0" collapsed="false">
      <c r="A106" s="0" t="str">
        <f aca="false">Gerenciamento!A107</f>
        <v>Parto Sol</v>
      </c>
      <c r="B106" s="0" t="str">
        <f aca="false">Gerenciamento!B107</f>
        <v>Parto</v>
      </c>
      <c r="C106" s="73" t="n">
        <f aca="false">Gerenciamento!D107</f>
        <v>43172</v>
      </c>
      <c r="D106" s="0" t="n">
        <f aca="false">Gerenciamento!E107</f>
        <v>1200</v>
      </c>
      <c r="E106" s="74" t="n">
        <f aca="false">C106</f>
        <v>43172</v>
      </c>
    </row>
    <row r="107" customFormat="false" ht="15" hidden="false" customHeight="false" outlineLevel="0" collapsed="false">
      <c r="A107" s="0" t="str">
        <f aca="false">Gerenciamento!A108</f>
        <v>Theo</v>
      </c>
      <c r="B107" s="0" t="str">
        <f aca="false">Gerenciamento!B108</f>
        <v>Niver Infantil</v>
      </c>
      <c r="C107" s="73" t="n">
        <f aca="false">Gerenciamento!D108</f>
        <v>43183</v>
      </c>
      <c r="D107" s="0" t="n">
        <f aca="false">Gerenciamento!E108</f>
        <v>1140</v>
      </c>
      <c r="E107" s="74" t="n">
        <f aca="false">C107</f>
        <v>43183</v>
      </c>
    </row>
    <row r="108" customFormat="false" ht="15" hidden="false" customHeight="false" outlineLevel="0" collapsed="false">
      <c r="A108" s="0" t="str">
        <f aca="false">Gerenciamento!A109</f>
        <v>Alice</v>
      </c>
      <c r="B108" s="0" t="str">
        <f aca="false">Gerenciamento!B109</f>
        <v>Newborn</v>
      </c>
      <c r="C108" s="73" t="n">
        <f aca="false">Gerenciamento!D109</f>
        <v>43189</v>
      </c>
      <c r="D108" s="0" t="n">
        <f aca="false">Gerenciamento!E109</f>
        <v>390</v>
      </c>
      <c r="E108" s="74" t="n">
        <f aca="false">C108</f>
        <v>43189</v>
      </c>
    </row>
    <row r="109" customFormat="false" ht="15" hidden="false" customHeight="false" outlineLevel="0" collapsed="false">
      <c r="A109" s="0" t="str">
        <f aca="false">Gerenciamento!A110</f>
        <v>Bianca</v>
      </c>
      <c r="B109" s="0" t="str">
        <f aca="false">Gerenciamento!B110</f>
        <v>Niver Infantil</v>
      </c>
      <c r="C109" s="73" t="n">
        <f aca="false">Gerenciamento!D110</f>
        <v>43190</v>
      </c>
      <c r="D109" s="0" t="n">
        <f aca="false">Gerenciamento!E110</f>
        <v>400</v>
      </c>
      <c r="E109" s="74" t="n">
        <f aca="false">C109</f>
        <v>43190</v>
      </c>
    </row>
    <row r="110" customFormat="false" ht="15" hidden="false" customHeight="false" outlineLevel="0" collapsed="false">
      <c r="A110" s="0" t="str">
        <f aca="false">Gerenciamento!A111</f>
        <v>Leonardo e Carol</v>
      </c>
      <c r="B110" s="0" t="str">
        <f aca="false">Gerenciamento!B111</f>
        <v>Casamento</v>
      </c>
      <c r="C110" s="73" t="n">
        <f aca="false">Gerenciamento!D111</f>
        <v>43190</v>
      </c>
      <c r="D110" s="0" t="n">
        <f aca="false">Gerenciamento!E111</f>
        <v>0</v>
      </c>
      <c r="E110" s="74" t="n">
        <f aca="false">C110</f>
        <v>43190</v>
      </c>
    </row>
    <row r="111" customFormat="false" ht="15" hidden="false" customHeight="false" outlineLevel="0" collapsed="false">
      <c r="A111" s="0" t="str">
        <f aca="false">Gerenciamento!A112</f>
        <v>Lavinia</v>
      </c>
      <c r="B111" s="0" t="str">
        <f aca="false">Gerenciamento!B112</f>
        <v>Gestante</v>
      </c>
      <c r="C111" s="73" t="n">
        <f aca="false">Gerenciamento!D112</f>
        <v>43197</v>
      </c>
      <c r="D111" s="0" t="n">
        <f aca="false">Gerenciamento!E112</f>
        <v>400</v>
      </c>
      <c r="E111" s="74" t="n">
        <f aca="false">C111</f>
        <v>43197</v>
      </c>
    </row>
    <row r="112" customFormat="false" ht="15" hidden="false" customHeight="false" outlineLevel="0" collapsed="false">
      <c r="A112" s="0" t="str">
        <f aca="false">Gerenciamento!A113</f>
        <v>Fernanda Floricultura</v>
      </c>
      <c r="B112" s="0" t="str">
        <f aca="false">Gerenciamento!B113</f>
        <v>Ensaio</v>
      </c>
      <c r="C112" s="73" t="n">
        <f aca="false">Gerenciamento!D113</f>
        <v>43197</v>
      </c>
      <c r="D112" s="0" t="n">
        <f aca="false">Gerenciamento!E113</f>
        <v>350</v>
      </c>
      <c r="E112" s="74" t="n">
        <f aca="false">C112</f>
        <v>43197</v>
      </c>
    </row>
    <row r="113" customFormat="false" ht="15" hidden="false" customHeight="false" outlineLevel="0" collapsed="false">
      <c r="A113" s="0" t="str">
        <f aca="false">Gerenciamento!A114</f>
        <v>Yasmin e Manuella</v>
      </c>
      <c r="B113" s="0" t="str">
        <f aca="false">Gerenciamento!B114</f>
        <v>Batizado</v>
      </c>
      <c r="C113" s="73" t="n">
        <f aca="false">Gerenciamento!D114</f>
        <v>43198</v>
      </c>
      <c r="D113" s="0" t="n">
        <f aca="false">Gerenciamento!E114</f>
        <v>250</v>
      </c>
      <c r="E113" s="74" t="n">
        <f aca="false">C113</f>
        <v>43198</v>
      </c>
    </row>
    <row r="114" customFormat="false" ht="15" hidden="false" customHeight="false" outlineLevel="0" collapsed="false">
      <c r="A114" s="0" t="str">
        <f aca="false">Gerenciamento!A115</f>
        <v>Laura</v>
      </c>
      <c r="B114" s="0" t="str">
        <f aca="false">Gerenciamento!B115</f>
        <v>15 anos</v>
      </c>
      <c r="C114" s="73" t="n">
        <f aca="false">Gerenciamento!D115</f>
        <v>43203</v>
      </c>
      <c r="D114" s="0" t="n">
        <f aca="false">Gerenciamento!E115</f>
        <v>620</v>
      </c>
      <c r="E114" s="74" t="n">
        <f aca="false">C114</f>
        <v>43203</v>
      </c>
    </row>
    <row r="115" customFormat="false" ht="15" hidden="false" customHeight="false" outlineLevel="0" collapsed="false">
      <c r="A115" s="0" t="str">
        <f aca="false">Gerenciamento!A116</f>
        <v>Clarice</v>
      </c>
      <c r="B115" s="0" t="str">
        <f aca="false">Gerenciamento!B116</f>
        <v>Gestante</v>
      </c>
      <c r="C115" s="73" t="n">
        <f aca="false">Gerenciamento!D116</f>
        <v>43219</v>
      </c>
      <c r="D115" s="0" t="n">
        <f aca="false">Gerenciamento!E116</f>
        <v>750</v>
      </c>
      <c r="E115" s="74" t="n">
        <f aca="false">C115</f>
        <v>43219</v>
      </c>
    </row>
    <row r="116" customFormat="false" ht="15" hidden="false" customHeight="false" outlineLevel="0" collapsed="false">
      <c r="A116" s="0" t="str">
        <f aca="false">Gerenciamento!A117</f>
        <v>Juliana</v>
      </c>
      <c r="B116" s="0" t="str">
        <f aca="false">Gerenciamento!B117</f>
        <v>Gestante</v>
      </c>
      <c r="C116" s="73" t="n">
        <f aca="false">Gerenciamento!D117</f>
        <v>43225</v>
      </c>
      <c r="D116" s="0" t="n">
        <f aca="false">Gerenciamento!E117</f>
        <v>350</v>
      </c>
      <c r="E116" s="74" t="n">
        <f aca="false">C116</f>
        <v>43225</v>
      </c>
    </row>
    <row r="117" customFormat="false" ht="15" hidden="false" customHeight="false" outlineLevel="0" collapsed="false">
      <c r="A117" s="0" t="str">
        <f aca="false">Gerenciamento!A118</f>
        <v>Yasmin e Manuella</v>
      </c>
      <c r="B117" s="0" t="str">
        <f aca="false">Gerenciamento!B118</f>
        <v>Niver Infantil</v>
      </c>
      <c r="C117" s="73" t="n">
        <f aca="false">Gerenciamento!D118</f>
        <v>43231</v>
      </c>
      <c r="D117" s="0" t="n">
        <f aca="false">Gerenciamento!E118</f>
        <v>0</v>
      </c>
      <c r="E117" s="74" t="n">
        <f aca="false">C117</f>
        <v>43231</v>
      </c>
    </row>
    <row r="118" customFormat="false" ht="15" hidden="false" customHeight="false" outlineLevel="0" collapsed="false">
      <c r="A118" s="0" t="str">
        <f aca="false">Gerenciamento!A119</f>
        <v>Aurora - Patty</v>
      </c>
      <c r="B118" s="0" t="str">
        <f aca="false">Gerenciamento!B119</f>
        <v>Parto</v>
      </c>
      <c r="C118" s="73" t="n">
        <f aca="false">Gerenciamento!D119</f>
        <v>43238</v>
      </c>
      <c r="D118" s="0" t="n">
        <f aca="false">Gerenciamento!E119</f>
        <v>2760</v>
      </c>
      <c r="E118" s="74" t="n">
        <f aca="false">C118</f>
        <v>43238</v>
      </c>
    </row>
    <row r="119" customFormat="false" ht="15" hidden="false" customHeight="false" outlineLevel="0" collapsed="false">
      <c r="A119" s="0" t="str">
        <f aca="false">Gerenciamento!A120</f>
        <v>Helena - Ligabo</v>
      </c>
      <c r="B119" s="0" t="str">
        <f aca="false">Gerenciamento!B120</f>
        <v>Niver Infantil</v>
      </c>
      <c r="C119" s="73" t="n">
        <f aca="false">Gerenciamento!D120</f>
        <v>43239</v>
      </c>
      <c r="D119" s="0" t="n">
        <f aca="false">Gerenciamento!E120</f>
        <v>620</v>
      </c>
      <c r="E119" s="74" t="n">
        <f aca="false">C119</f>
        <v>43239</v>
      </c>
    </row>
    <row r="120" customFormat="false" ht="15" hidden="false" customHeight="false" outlineLevel="0" collapsed="false">
      <c r="A120" s="0" t="str">
        <f aca="false">Gerenciamento!A121</f>
        <v>Helena</v>
      </c>
      <c r="B120" s="0" t="str">
        <f aca="false">Gerenciamento!B121</f>
        <v>Niver Infantil</v>
      </c>
      <c r="C120" s="73" t="n">
        <f aca="false">Gerenciamento!D121</f>
        <v>43246</v>
      </c>
      <c r="D120" s="0" t="n">
        <f aca="false">Gerenciamento!E121</f>
        <v>390</v>
      </c>
      <c r="E120" s="74" t="n">
        <f aca="false">C120</f>
        <v>43246</v>
      </c>
    </row>
    <row r="121" customFormat="false" ht="15" hidden="false" customHeight="false" outlineLevel="0" collapsed="false">
      <c r="A121" s="0" t="str">
        <f aca="false">Gerenciamento!A122</f>
        <v>Manuelly</v>
      </c>
      <c r="B121" s="0" t="str">
        <f aca="false">Gerenciamento!B122</f>
        <v>15 anos</v>
      </c>
      <c r="C121" s="73" t="n">
        <f aca="false">Gerenciamento!D122</f>
        <v>43248</v>
      </c>
      <c r="D121" s="0" t="n">
        <f aca="false">Gerenciamento!E122</f>
        <v>300</v>
      </c>
      <c r="E121" s="74" t="n">
        <f aca="false">C121</f>
        <v>43248</v>
      </c>
    </row>
    <row r="122" customFormat="false" ht="15" hidden="false" customHeight="false" outlineLevel="0" collapsed="false">
      <c r="A122" s="0" t="str">
        <f aca="false">Gerenciamento!A123</f>
        <v>Aline</v>
      </c>
      <c r="B122" s="0" t="str">
        <f aca="false">Gerenciamento!B123</f>
        <v>Casamento</v>
      </c>
      <c r="C122" s="73" t="n">
        <f aca="false">Gerenciamento!D123</f>
        <v>43253</v>
      </c>
      <c r="D122" s="0" t="n">
        <f aca="false">Gerenciamento!E123</f>
        <v>3850</v>
      </c>
      <c r="E122" s="74" t="n">
        <f aca="false">C122</f>
        <v>43253</v>
      </c>
    </row>
    <row r="123" customFormat="false" ht="15" hidden="false" customHeight="false" outlineLevel="0" collapsed="false">
      <c r="A123" s="0" t="str">
        <f aca="false">Gerenciamento!A124</f>
        <v>Helena</v>
      </c>
      <c r="B123" s="0" t="str">
        <f aca="false">Gerenciamento!B124</f>
        <v>Newborn</v>
      </c>
      <c r="C123" s="73" t="n">
        <f aca="false">Gerenciamento!D124</f>
        <v>43265</v>
      </c>
      <c r="D123" s="0" t="n">
        <f aca="false">Gerenciamento!E124</f>
        <v>400</v>
      </c>
      <c r="E123" s="74" t="n">
        <f aca="false">C123</f>
        <v>43265</v>
      </c>
    </row>
    <row r="124" customFormat="false" ht="15" hidden="false" customHeight="false" outlineLevel="0" collapsed="false">
      <c r="A124" s="0" t="str">
        <f aca="false">Gerenciamento!A125</f>
        <v>Sol</v>
      </c>
      <c r="B124" s="0" t="str">
        <f aca="false">Gerenciamento!B125</f>
        <v>Acompanhamento</v>
      </c>
      <c r="C124" s="73" t="n">
        <f aca="false">Gerenciamento!D125</f>
        <v>43267</v>
      </c>
      <c r="D124" s="0" t="n">
        <f aca="false">Gerenciamento!E125</f>
        <v>400</v>
      </c>
      <c r="E124" s="74" t="n">
        <f aca="false">C124</f>
        <v>43267</v>
      </c>
    </row>
    <row r="125" customFormat="false" ht="15" hidden="false" customHeight="false" outlineLevel="0" collapsed="false">
      <c r="A125" s="0" t="str">
        <f aca="false">Gerenciamento!A126</f>
        <v>Lavinia</v>
      </c>
      <c r="B125" s="0" t="str">
        <f aca="false">Gerenciamento!B126</f>
        <v>Newborn</v>
      </c>
      <c r="C125" s="73" t="n">
        <f aca="false">Gerenciamento!D126</f>
        <v>43276</v>
      </c>
      <c r="D125" s="0" t="n">
        <f aca="false">Gerenciamento!E126</f>
        <v>565</v>
      </c>
      <c r="E125" s="74" t="n">
        <f aca="false">C125</f>
        <v>43276</v>
      </c>
    </row>
    <row r="126" customFormat="false" ht="15" hidden="false" customHeight="false" outlineLevel="0" collapsed="false">
      <c r="A126" s="0" t="str">
        <f aca="false">Gerenciamento!A127</f>
        <v>Gabriel</v>
      </c>
      <c r="B126" s="0" t="str">
        <f aca="false">Gerenciamento!B127</f>
        <v>Newborn</v>
      </c>
      <c r="C126" s="73" t="n">
        <f aca="false">Gerenciamento!D127</f>
        <v>43279</v>
      </c>
      <c r="D126" s="0" t="n">
        <f aca="false">Gerenciamento!E127</f>
        <v>390</v>
      </c>
      <c r="E126" s="74" t="n">
        <f aca="false">C126</f>
        <v>43279</v>
      </c>
    </row>
    <row r="127" customFormat="false" ht="15" hidden="false" customHeight="false" outlineLevel="0" collapsed="false">
      <c r="A127" s="0" t="str">
        <f aca="false">Gerenciamento!A128</f>
        <v>Joao Vicente</v>
      </c>
      <c r="B127" s="0" t="str">
        <f aca="false">Gerenciamento!B128</f>
        <v>Acompanhamento</v>
      </c>
      <c r="C127" s="73" t="n">
        <f aca="false">Gerenciamento!D128</f>
        <v>43279</v>
      </c>
      <c r="D127" s="0" t="n">
        <f aca="false">Gerenciamento!E128</f>
        <v>350</v>
      </c>
      <c r="E127" s="74" t="n">
        <f aca="false">C127</f>
        <v>43279</v>
      </c>
    </row>
    <row r="128" customFormat="false" ht="15" hidden="false" customHeight="false" outlineLevel="0" collapsed="false">
      <c r="A128" s="0" t="str">
        <f aca="false">Gerenciamento!A129</f>
        <v>Nicole</v>
      </c>
      <c r="B128" s="0" t="str">
        <f aca="false">Gerenciamento!B129</f>
        <v>Niver Infantil</v>
      </c>
      <c r="C128" s="73" t="n">
        <f aca="false">Gerenciamento!D129</f>
        <v>43281</v>
      </c>
      <c r="D128" s="0" t="n">
        <f aca="false">Gerenciamento!E129</f>
        <v>1880</v>
      </c>
      <c r="E128" s="74" t="n">
        <f aca="false">C128</f>
        <v>43281</v>
      </c>
    </row>
    <row r="129" customFormat="false" ht="15" hidden="false" customHeight="false" outlineLevel="0" collapsed="false">
      <c r="A129" s="0" t="str">
        <f aca="false">Gerenciamento!A130</f>
        <v>Ana Laura</v>
      </c>
      <c r="B129" s="0" t="str">
        <f aca="false">Gerenciamento!B130</f>
        <v>15 anos</v>
      </c>
      <c r="C129" s="73" t="n">
        <f aca="false">Gerenciamento!D130</f>
        <v>43288</v>
      </c>
      <c r="D129" s="0" t="n">
        <f aca="false">Gerenciamento!E130</f>
        <v>1190</v>
      </c>
      <c r="E129" s="74" t="n">
        <f aca="false">C129</f>
        <v>43288</v>
      </c>
    </row>
    <row r="130" customFormat="false" ht="15" hidden="false" customHeight="false" outlineLevel="0" collapsed="false">
      <c r="A130" s="0" t="str">
        <f aca="false">Gerenciamento!A131</f>
        <v>Juliana</v>
      </c>
      <c r="B130" s="0" t="str">
        <f aca="false">Gerenciamento!B131</f>
        <v>Gestante</v>
      </c>
      <c r="C130" s="73" t="n">
        <f aca="false">Gerenciamento!D131</f>
        <v>43289</v>
      </c>
      <c r="D130" s="0" t="n">
        <f aca="false">Gerenciamento!E131</f>
        <v>350</v>
      </c>
      <c r="E130" s="74" t="n">
        <f aca="false">C130</f>
        <v>43289</v>
      </c>
    </row>
    <row r="131" customFormat="false" ht="15" hidden="false" customHeight="false" outlineLevel="0" collapsed="false">
      <c r="A131" s="0" t="str">
        <f aca="false">Gerenciamento!A132</f>
        <v>Ana Lucia e Cesaar</v>
      </c>
      <c r="B131" s="0" t="str">
        <f aca="false">Gerenciamento!B132</f>
        <v>Casamento</v>
      </c>
      <c r="C131" s="73" t="n">
        <f aca="false">Gerenciamento!D132</f>
        <v>43295</v>
      </c>
      <c r="D131" s="0" t="n">
        <f aca="false">Gerenciamento!E132</f>
        <v>1000</v>
      </c>
      <c r="E131" s="74" t="n">
        <f aca="false">C131</f>
        <v>43295</v>
      </c>
    </row>
    <row r="132" customFormat="false" ht="15" hidden="false" customHeight="false" outlineLevel="0" collapsed="false">
      <c r="A132" s="0" t="str">
        <f aca="false">Gerenciamento!A134</f>
        <v>Maristela</v>
      </c>
      <c r="B132" s="0" t="str">
        <f aca="false">Gerenciamento!B134</f>
        <v>Gestante</v>
      </c>
      <c r="C132" s="73" t="n">
        <f aca="false">Gerenciamento!D134</f>
        <v>43300</v>
      </c>
      <c r="D132" s="0" t="n">
        <f aca="false">Gerenciamento!E134</f>
        <v>390</v>
      </c>
      <c r="E132" s="74" t="n">
        <f aca="false">C132</f>
        <v>43300</v>
      </c>
    </row>
    <row r="133" customFormat="false" ht="15" hidden="false" customHeight="false" outlineLevel="0" collapsed="false">
      <c r="A133" s="0" t="str">
        <f aca="false">Gerenciamento!A135</f>
        <v>Rafaela Gualdi</v>
      </c>
      <c r="B133" s="0" t="str">
        <f aca="false">Gerenciamento!B135</f>
        <v>Gestante</v>
      </c>
      <c r="C133" s="73" t="n">
        <f aca="false">Gerenciamento!D135</f>
        <v>43301</v>
      </c>
      <c r="D133" s="0" t="n">
        <f aca="false">Gerenciamento!E135</f>
        <v>390</v>
      </c>
      <c r="E133" s="74" t="n">
        <f aca="false">C133</f>
        <v>43301</v>
      </c>
    </row>
    <row r="134" customFormat="false" ht="15" hidden="false" customHeight="false" outlineLevel="0" collapsed="false">
      <c r="A134" s="0" t="str">
        <f aca="false">Gerenciamento!A136</f>
        <v>Roberta</v>
      </c>
      <c r="B134" s="0" t="str">
        <f aca="false">Gerenciamento!B136</f>
        <v>Gestante</v>
      </c>
      <c r="C134" s="73" t="n">
        <f aca="false">Gerenciamento!D136</f>
        <v>43302</v>
      </c>
      <c r="D134" s="0" t="n">
        <f aca="false">Gerenciamento!E136</f>
        <v>350</v>
      </c>
      <c r="E134" s="74" t="n">
        <f aca="false">C134</f>
        <v>43302</v>
      </c>
    </row>
    <row r="135" customFormat="false" ht="15" hidden="false" customHeight="false" outlineLevel="0" collapsed="false">
      <c r="A135" s="0" t="str">
        <f aca="false">Gerenciamento!A137</f>
        <v>Luna - Holambra</v>
      </c>
      <c r="B135" s="0" t="str">
        <f aca="false">Gerenciamento!B137</f>
        <v>Gestante</v>
      </c>
      <c r="C135" s="73" t="n">
        <f aca="false">Gerenciamento!D137</f>
        <v>43303</v>
      </c>
      <c r="D135" s="0" t="n">
        <f aca="false">Gerenciamento!E137</f>
        <v>500</v>
      </c>
      <c r="E135" s="74" t="n">
        <f aca="false">C135</f>
        <v>43303</v>
      </c>
    </row>
    <row r="136" customFormat="false" ht="15" hidden="false" customHeight="false" outlineLevel="0" collapsed="false">
      <c r="A136" s="0" t="str">
        <f aca="false">Gerenciamento!A138</f>
        <v>Estella e Nelson</v>
      </c>
      <c r="B136" s="0" t="str">
        <f aca="false">Gerenciamento!B138</f>
        <v>Niver Adulto</v>
      </c>
      <c r="C136" s="73" t="n">
        <f aca="false">Gerenciamento!D138</f>
        <v>43308</v>
      </c>
      <c r="D136" s="0" t="n">
        <f aca="false">Gerenciamento!E138</f>
        <v>1400</v>
      </c>
      <c r="E136" s="74" t="n">
        <f aca="false">C136</f>
        <v>43308</v>
      </c>
    </row>
    <row r="137" customFormat="false" ht="15" hidden="false" customHeight="false" outlineLevel="0" collapsed="false">
      <c r="A137" s="0" t="str">
        <f aca="false">Gerenciamento!A139</f>
        <v>The Wish</v>
      </c>
      <c r="B137" s="0" t="str">
        <f aca="false">Gerenciamento!B139</f>
        <v>Publicidade</v>
      </c>
      <c r="C137" s="73" t="n">
        <f aca="false">Gerenciamento!D139</f>
        <v>43312</v>
      </c>
      <c r="D137" s="0" t="n">
        <f aca="false">Gerenciamento!E139</f>
        <v>300</v>
      </c>
      <c r="E137" s="74" t="n">
        <f aca="false">C137</f>
        <v>43312</v>
      </c>
    </row>
    <row r="138" customFormat="false" ht="15" hidden="false" customHeight="false" outlineLevel="0" collapsed="false">
      <c r="A138" s="0" t="str">
        <f aca="false">Gerenciamento!A140</f>
        <v>Luisa</v>
      </c>
      <c r="B138" s="0" t="str">
        <f aca="false">Gerenciamento!B140</f>
        <v>Acompanhamento</v>
      </c>
      <c r="C138" s="73" t="n">
        <f aca="false">Gerenciamento!D140</f>
        <v>43315</v>
      </c>
      <c r="D138" s="0" t="n">
        <f aca="false">Gerenciamento!E140</f>
        <v>2280</v>
      </c>
      <c r="E138" s="74" t="n">
        <f aca="false">C138</f>
        <v>43315</v>
      </c>
    </row>
    <row r="139" customFormat="false" ht="15" hidden="false" customHeight="false" outlineLevel="0" collapsed="false">
      <c r="A139" s="0" t="str">
        <f aca="false">Gerenciamento!A141</f>
        <v>Dani Giansnte</v>
      </c>
      <c r="B139" s="0" t="str">
        <f aca="false">Gerenciamento!B141</f>
        <v>Gestante</v>
      </c>
      <c r="C139" s="73" t="n">
        <f aca="false">Gerenciamento!D141</f>
        <v>43323</v>
      </c>
      <c r="D139" s="0" t="n">
        <f aca="false">Gerenciamento!E141</f>
        <v>450</v>
      </c>
      <c r="E139" s="74" t="n">
        <f aca="false">C139</f>
        <v>43323</v>
      </c>
    </row>
    <row r="140" customFormat="false" ht="15" hidden="false" customHeight="false" outlineLevel="0" collapsed="false">
      <c r="A140" s="0" t="str">
        <f aca="false">Gerenciamento!A142</f>
        <v>Pietra</v>
      </c>
      <c r="B140" s="0" t="str">
        <f aca="false">Gerenciamento!B142</f>
        <v>Niver Infantil</v>
      </c>
      <c r="C140" s="73" t="n">
        <f aca="false">Gerenciamento!D142</f>
        <v>43330</v>
      </c>
      <c r="D140" s="0" t="n">
        <f aca="false">Gerenciamento!E142</f>
        <v>650</v>
      </c>
      <c r="E140" s="74" t="n">
        <f aca="false">C140</f>
        <v>43330</v>
      </c>
    </row>
    <row r="141" customFormat="false" ht="15" hidden="false" customHeight="false" outlineLevel="0" collapsed="false">
      <c r="A141" s="0" t="str">
        <f aca="false">Gerenciamento!A144</f>
        <v>Helena (Milena)</v>
      </c>
      <c r="B141" s="0" t="str">
        <f aca="false">Gerenciamento!B144</f>
        <v>Batizado</v>
      </c>
      <c r="C141" s="73" t="n">
        <f aca="false">Gerenciamento!D144</f>
        <v>43331</v>
      </c>
      <c r="D141" s="0" t="n">
        <f aca="false">Gerenciamento!E144</f>
        <v>390</v>
      </c>
      <c r="E141" s="74" t="n">
        <f aca="false">C141</f>
        <v>43331</v>
      </c>
    </row>
    <row r="142" customFormat="false" ht="15" hidden="false" customHeight="false" outlineLevel="0" collapsed="false">
      <c r="A142" s="0" t="str">
        <f aca="false">Gerenciamento!A145</f>
        <v>Lucas</v>
      </c>
      <c r="B142" s="0" t="str">
        <f aca="false">Gerenciamento!B145</f>
        <v>Acompanhamento</v>
      </c>
      <c r="C142" s="73" t="n">
        <f aca="false">Gerenciamento!D145</f>
        <v>43332</v>
      </c>
      <c r="D142" s="0" t="n">
        <f aca="false">Gerenciamento!E145</f>
        <v>1320</v>
      </c>
      <c r="E142" s="74" t="n">
        <f aca="false">C142</f>
        <v>43332</v>
      </c>
    </row>
    <row r="143" customFormat="false" ht="15" hidden="false" customHeight="false" outlineLevel="0" collapsed="false">
      <c r="A143" s="0" t="str">
        <f aca="false">Gerenciamento!A146</f>
        <v>Renata e Cassio</v>
      </c>
      <c r="B143" s="0" t="str">
        <f aca="false">Gerenciamento!B146</f>
        <v>Casamento</v>
      </c>
      <c r="C143" s="73" t="n">
        <f aca="false">Gerenciamento!D146</f>
        <v>43337</v>
      </c>
      <c r="D143" s="0" t="n">
        <f aca="false">Gerenciamento!E146</f>
        <v>400</v>
      </c>
      <c r="E143" s="74" t="n">
        <f aca="false">C143</f>
        <v>43337</v>
      </c>
    </row>
    <row r="144" customFormat="false" ht="15" hidden="false" customHeight="false" outlineLevel="0" collapsed="false">
      <c r="A144" s="0" t="str">
        <f aca="false">Gerenciamento!A147</f>
        <v>Raquel Giansanti - expo</v>
      </c>
      <c r="B144" s="0" t="str">
        <f aca="false">Gerenciamento!B147</f>
        <v>Publicidade</v>
      </c>
      <c r="C144" s="73" t="n">
        <f aca="false">Gerenciamento!D147</f>
        <v>43344</v>
      </c>
      <c r="D144" s="0" t="n">
        <f aca="false">Gerenciamento!E147</f>
        <v>250</v>
      </c>
      <c r="E144" s="74" t="n">
        <f aca="false">C144</f>
        <v>43344</v>
      </c>
    </row>
    <row r="145" customFormat="false" ht="15" hidden="false" customHeight="false" outlineLevel="0" collapsed="false">
      <c r="A145" s="0" t="str">
        <f aca="false">Gerenciamento!A148</f>
        <v>Renata e Cassio</v>
      </c>
      <c r="B145" s="0" t="str">
        <f aca="false">Gerenciamento!B148</f>
        <v>Casamento</v>
      </c>
      <c r="C145" s="73" t="n">
        <f aca="false">Gerenciamento!D148</f>
        <v>43344</v>
      </c>
      <c r="D145" s="0" t="n">
        <f aca="false">Gerenciamento!E148</f>
        <v>2800</v>
      </c>
      <c r="E145" s="74" t="n">
        <f aca="false">C145</f>
        <v>43344</v>
      </c>
    </row>
    <row r="146" customFormat="false" ht="15" hidden="false" customHeight="false" outlineLevel="0" collapsed="false">
      <c r="A146" s="0" t="str">
        <f aca="false">Gerenciamento!A149</f>
        <v>Jonatan - Smart</v>
      </c>
      <c r="B146" s="0" t="str">
        <f aca="false">Gerenciamento!B149</f>
        <v>Casamento</v>
      </c>
      <c r="C146" s="73" t="n">
        <f aca="false">Gerenciamento!D149</f>
        <v>43361</v>
      </c>
      <c r="D146" s="0" t="n">
        <f aca="false">Gerenciamento!E149</f>
        <v>500</v>
      </c>
      <c r="E146" s="74" t="n">
        <f aca="false">C146</f>
        <v>43361</v>
      </c>
    </row>
    <row r="147" customFormat="false" ht="15" hidden="false" customHeight="false" outlineLevel="0" collapsed="false">
      <c r="A147" s="0" t="str">
        <f aca="false">Gerenciamento!A150</f>
        <v>Priscila e Ronaldo</v>
      </c>
      <c r="B147" s="0" t="str">
        <f aca="false">Gerenciamento!B150</f>
        <v>Casamento</v>
      </c>
      <c r="C147" s="73" t="n">
        <f aca="false">Gerenciamento!D150</f>
        <v>43365</v>
      </c>
      <c r="D147" s="0" t="n">
        <f aca="false">Gerenciamento!E150</f>
        <v>4000</v>
      </c>
      <c r="E147" s="74" t="n">
        <f aca="false">C147</f>
        <v>43365</v>
      </c>
    </row>
    <row r="148" customFormat="false" ht="15" hidden="false" customHeight="false" outlineLevel="0" collapsed="false">
      <c r="A148" s="0" t="str">
        <f aca="false">Gerenciamento!A153</f>
        <v>Paloma e Maike</v>
      </c>
      <c r="B148" s="0" t="str">
        <f aca="false">Gerenciamento!B153</f>
        <v>Casamento</v>
      </c>
      <c r="C148" s="73" t="n">
        <f aca="false">Gerenciamento!D153</f>
        <v>43372</v>
      </c>
      <c r="D148" s="0" t="n">
        <f aca="false">Gerenciamento!E153</f>
        <v>3000</v>
      </c>
      <c r="E148" s="74" t="n">
        <f aca="false">C148</f>
        <v>43372</v>
      </c>
    </row>
    <row r="149" customFormat="false" ht="15" hidden="false" customHeight="false" outlineLevel="0" collapsed="false">
      <c r="A149" s="0" t="str">
        <f aca="false">Gerenciamento!A156</f>
        <v>Inauguracao Loja Ju</v>
      </c>
      <c r="B149" s="0" t="str">
        <f aca="false">Gerenciamento!B156</f>
        <v>Publicidade</v>
      </c>
      <c r="C149" s="73" t="n">
        <f aca="false">Gerenciamento!D156</f>
        <v>43378</v>
      </c>
      <c r="D149" s="0" t="n">
        <f aca="false">Gerenciamento!E156</f>
        <v>450</v>
      </c>
      <c r="E149" s="74" t="n">
        <f aca="false">C149</f>
        <v>43378</v>
      </c>
    </row>
    <row r="150" customFormat="false" ht="15" hidden="false" customHeight="false" outlineLevel="0" collapsed="false">
      <c r="A150" s="0" t="str">
        <f aca="false">Gerenciamento!A158</f>
        <v>Batizado Giovana</v>
      </c>
      <c r="B150" s="0" t="str">
        <f aca="false">Gerenciamento!B158</f>
        <v>Batizado</v>
      </c>
      <c r="C150" s="73" t="n">
        <f aca="false">Gerenciamento!D158</f>
        <v>43380</v>
      </c>
      <c r="D150" s="0" t="n">
        <f aca="false">Gerenciamento!E158</f>
        <v>300</v>
      </c>
      <c r="E150" s="74" t="n">
        <f aca="false">C150</f>
        <v>43380</v>
      </c>
    </row>
    <row r="151" customFormat="false" ht="15" hidden="false" customHeight="false" outlineLevel="0" collapsed="false">
      <c r="A151" s="0" t="str">
        <f aca="false">Gerenciamento!A159</f>
        <v>Gael</v>
      </c>
      <c r="B151" s="0" t="str">
        <f aca="false">Gerenciamento!B159</f>
        <v>Niver Infantil</v>
      </c>
      <c r="C151" s="73" t="n">
        <f aca="false">Gerenciamento!D159</f>
        <v>43380</v>
      </c>
      <c r="D151" s="0" t="n">
        <f aca="false">Gerenciamento!E159</f>
        <v>1290</v>
      </c>
      <c r="E151" s="74" t="n">
        <f aca="false">C151</f>
        <v>43380</v>
      </c>
    </row>
    <row r="152" customFormat="false" ht="15" hidden="false" customHeight="false" outlineLevel="0" collapsed="false">
      <c r="A152" s="0" t="str">
        <f aca="false">Gerenciamento!A161</f>
        <v>Freela - Juninho Miguel</v>
      </c>
      <c r="B152" s="0" t="str">
        <f aca="false">Gerenciamento!B161</f>
        <v>Freela</v>
      </c>
      <c r="C152" s="73" t="n">
        <f aca="false">Gerenciamento!D161</f>
        <v>43393</v>
      </c>
      <c r="D152" s="0" t="n">
        <f aca="false">Gerenciamento!E161</f>
        <v>350</v>
      </c>
      <c r="E152" s="74" t="n">
        <f aca="false">C152</f>
        <v>43393</v>
      </c>
    </row>
    <row r="153" customFormat="false" ht="15" hidden="false" customHeight="false" outlineLevel="0" collapsed="false">
      <c r="A153" s="0" t="str">
        <f aca="false">Gerenciamento!A162</f>
        <v>Barbara e Artur</v>
      </c>
      <c r="B153" s="0" t="str">
        <f aca="false">Gerenciamento!B162</f>
        <v>Casamento</v>
      </c>
      <c r="C153" s="73" t="n">
        <f aca="false">Gerenciamento!D162</f>
        <v>43400</v>
      </c>
      <c r="D153" s="0" t="n">
        <f aca="false">Gerenciamento!E162</f>
        <v>2700</v>
      </c>
      <c r="E153" s="74" t="n">
        <f aca="false">C153</f>
        <v>43400</v>
      </c>
    </row>
    <row r="154" customFormat="false" ht="15" hidden="false" customHeight="false" outlineLevel="0" collapsed="false">
      <c r="A154" s="0" t="str">
        <f aca="false">Gerenciamento!A163</f>
        <v>Maria Clara</v>
      </c>
      <c r="B154" s="0" t="str">
        <f aca="false">Gerenciamento!B163</f>
        <v>Niver Infantil</v>
      </c>
      <c r="C154" s="73" t="n">
        <f aca="false">Gerenciamento!D163</f>
        <v>43428</v>
      </c>
      <c r="D154" s="0" t="n">
        <f aca="false">Gerenciamento!E163</f>
        <v>650</v>
      </c>
      <c r="E154" s="74" t="n">
        <f aca="false">C154</f>
        <v>43428</v>
      </c>
    </row>
    <row r="155" customFormat="false" ht="15" hidden="false" customHeight="false" outlineLevel="0" collapsed="false">
      <c r="A155" s="0" t="str">
        <f aca="false">Gerenciamento!A164</f>
        <v>Dedé</v>
      </c>
      <c r="B155" s="0" t="str">
        <f aca="false">Gerenciamento!B164</f>
        <v>Niver Infantil</v>
      </c>
      <c r="C155" s="73" t="n">
        <f aca="false">Gerenciamento!D164</f>
        <v>43428</v>
      </c>
      <c r="D155" s="0" t="n">
        <f aca="false">Gerenciamento!E164</f>
        <v>650</v>
      </c>
      <c r="E155" s="74" t="n">
        <f aca="false">C155</f>
        <v>43428</v>
      </c>
    </row>
    <row r="156" customFormat="false" ht="15" hidden="false" customHeight="false" outlineLevel="0" collapsed="false">
      <c r="A156" s="0" t="str">
        <f aca="false">Gerenciamento!A165</f>
        <v>Ana Aline e Michel</v>
      </c>
      <c r="B156" s="0" t="str">
        <f aca="false">Gerenciamento!B165</f>
        <v>Casamento</v>
      </c>
      <c r="C156" s="73" t="n">
        <f aca="false">Gerenciamento!D165</f>
        <v>43435</v>
      </c>
      <c r="D156" s="0" t="n">
        <f aca="false">Gerenciamento!E165</f>
        <v>3300</v>
      </c>
      <c r="E156" s="74" t="n">
        <f aca="false">C156</f>
        <v>43435</v>
      </c>
    </row>
    <row r="157" customFormat="false" ht="15" hidden="false" customHeight="false" outlineLevel="0" collapsed="false">
      <c r="A157" s="0" t="str">
        <f aca="false">Gerenciamento!A166</f>
        <v>Daiane e Lenon</v>
      </c>
      <c r="B157" s="0" t="str">
        <f aca="false">Gerenciamento!B166</f>
        <v>Casamento</v>
      </c>
      <c r="C157" s="73" t="n">
        <f aca="false">Gerenciamento!D166</f>
        <v>43449</v>
      </c>
      <c r="D157" s="0" t="n">
        <f aca="false">Gerenciamento!E166</f>
        <v>4200</v>
      </c>
      <c r="E157" s="74" t="n">
        <f aca="false">C157</f>
        <v>43449</v>
      </c>
    </row>
    <row r="158" customFormat="false" ht="15" hidden="false" customHeight="false" outlineLevel="0" collapsed="false">
      <c r="A158" s="0" t="str">
        <f aca="false">Gerenciamento!A167</f>
        <v>Maisa e Erick</v>
      </c>
      <c r="B158" s="0" t="str">
        <f aca="false">Gerenciamento!B167</f>
        <v>Casamento</v>
      </c>
      <c r="C158" s="73" t="n">
        <f aca="false">Gerenciamento!D167</f>
        <v>43470</v>
      </c>
      <c r="D158" s="0" t="n">
        <f aca="false">Gerenciamento!E167</f>
        <v>3700</v>
      </c>
      <c r="E158" s="74" t="n">
        <f aca="false">C158</f>
        <v>43470</v>
      </c>
    </row>
    <row r="159" customFormat="false" ht="15" hidden="false" customHeight="false" outlineLevel="0" collapsed="false">
      <c r="A159" s="0" t="str">
        <f aca="false">Gerenciamento!A168</f>
        <v>Roberta e Fernando</v>
      </c>
      <c r="B159" s="0" t="str">
        <f aca="false">Gerenciamento!B168</f>
        <v>Casamento</v>
      </c>
      <c r="C159" s="73" t="n">
        <f aca="false">Gerenciamento!D168</f>
        <v>43512</v>
      </c>
      <c r="D159" s="0" t="n">
        <f aca="false">Gerenciamento!E168</f>
        <v>4400</v>
      </c>
      <c r="E159" s="74" t="n">
        <f aca="false">C159</f>
        <v>43512</v>
      </c>
    </row>
    <row r="160" customFormat="false" ht="15" hidden="false" customHeight="false" outlineLevel="0" collapsed="false">
      <c r="A160" s="0" t="str">
        <f aca="false">Gerenciamento!A169</f>
        <v>Alice e Bernardo</v>
      </c>
      <c r="B160" s="0" t="str">
        <f aca="false">Gerenciamento!B169</f>
        <v>Niver Infantil</v>
      </c>
      <c r="C160" s="73" t="n">
        <f aca="false">Gerenciamento!D169</f>
        <v>43519</v>
      </c>
      <c r="D160" s="0" t="n">
        <f aca="false">Gerenciamento!E169</f>
        <v>700</v>
      </c>
      <c r="E160" s="74" t="n">
        <f aca="false">C160</f>
        <v>43519</v>
      </c>
    </row>
    <row r="161" customFormat="false" ht="15" hidden="false" customHeight="false" outlineLevel="0" collapsed="false">
      <c r="A161" s="0" t="str">
        <f aca="false">Gerenciamento!A170</f>
        <v>Tais</v>
      </c>
      <c r="B161" s="0" t="str">
        <f aca="false">Gerenciamento!B170</f>
        <v>Casamento</v>
      </c>
      <c r="C161" s="73" t="n">
        <f aca="false">Gerenciamento!D170</f>
        <v>43547</v>
      </c>
      <c r="D161" s="0" t="n">
        <f aca="false">Gerenciamento!E170</f>
        <v>0</v>
      </c>
      <c r="E161" s="74" t="n">
        <f aca="false">C161</f>
        <v>43547</v>
      </c>
    </row>
    <row r="162" customFormat="false" ht="15" hidden="false" customHeight="false" outlineLevel="0" collapsed="false">
      <c r="A162" s="0" t="str">
        <f aca="false">Gerenciamento!A171</f>
        <v>Raphael e Bianca</v>
      </c>
      <c r="B162" s="0" t="str">
        <f aca="false">Gerenciamento!B171</f>
        <v>Casamento</v>
      </c>
      <c r="C162" s="73" t="n">
        <f aca="false">Gerenciamento!D171</f>
        <v>43582</v>
      </c>
      <c r="D162" s="0" t="n">
        <f aca="false">Gerenciamento!E171</f>
        <v>4000</v>
      </c>
      <c r="E162" s="74" t="n">
        <f aca="false">C162</f>
        <v>43582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2018-09-08T14:26:54Z</dcterms:created>
  <dc:creator>Janaína Nogueira</dc:creator>
  <dc:description/>
  <dc:language>pt-PT</dc:language>
  <cp:lastModifiedBy/>
  <dcterms:modified xsi:type="dcterms:W3CDTF">2018-11-11T19:41:21Z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qrichtext">
    <vt:lpwstr>1</vt:lpwstr>
  </property>
</Properties>
</file>