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lemson_Post-doc\wetability\wet-data\data\"/>
    </mc:Choice>
  </mc:AlternateContent>
  <xr:revisionPtr revIDLastSave="0" documentId="13_ncr:1_{00AE5936-3BDD-4ABF-B9DD-C259EF26019D}" xr6:coauthVersionLast="47" xr6:coauthVersionMax="47" xr10:uidLastSave="{00000000-0000-0000-0000-000000000000}"/>
  <bookViews>
    <workbookView xWindow="-120" yWindow="-120" windowWidth="29040" windowHeight="15960" xr2:uid="{2A9311BF-8C47-44C9-BE23-808FC2F94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14" i="1" s="1"/>
  <c r="G16" i="1" s="1"/>
  <c r="G9" i="1"/>
  <c r="C22" i="1"/>
  <c r="L19" i="1"/>
  <c r="L16" i="1"/>
  <c r="C20" i="1"/>
</calcChain>
</file>

<file path=xl/sharedStrings.xml><?xml version="1.0" encoding="utf-8"?>
<sst xmlns="http://schemas.openxmlformats.org/spreadsheetml/2006/main" count="24" uniqueCount="16">
  <si>
    <t>cm</t>
  </si>
  <si>
    <t>spur width</t>
  </si>
  <si>
    <t>spur length</t>
  </si>
  <si>
    <t>proboscis length</t>
  </si>
  <si>
    <t>proboscis width</t>
  </si>
  <si>
    <t>SPUR WIDTH MEASUREMENTS</t>
  </si>
  <si>
    <t>PROBOSCIS WIDTH MEASUREMENTS</t>
  </si>
  <si>
    <t>nectar height</t>
  </si>
  <si>
    <t>proboscis radius</t>
  </si>
  <si>
    <t>spur radius</t>
  </si>
  <si>
    <t>r spur squared</t>
  </si>
  <si>
    <t>r proboscis squared</t>
  </si>
  <si>
    <t>h + H</t>
  </si>
  <si>
    <t>% proboscis (20.5 cm)</t>
  </si>
  <si>
    <t>% proboscis (30 cm)</t>
  </si>
  <si>
    <t>proboscis length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</si>
</sst>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8B8A-C655-4763-84B6-E11C37D71E3E}">
  <dimension ref="B3:M23"/>
  <sheetViews>
    <sheetView tabSelected="1" workbookViewId="0">
      <selection activeCell="K7" sqref="K7"/>
    </sheetView>
  </sheetViews>
  <sheetFormatPr defaultRowHeight="15" x14ac:dyDescent="0.25"/>
  <cols>
    <col min="2" max="2" width="16.5703125" customWidth="1"/>
    <col min="6" max="6" width="21.140625" bestFit="1" customWidth="1"/>
    <col min="11" max="11" width="20.28515625" customWidth="1"/>
    <col min="14" max="14" width="11.140625" bestFit="1" customWidth="1"/>
    <col min="15" max="15" width="19.7109375" bestFit="1" customWidth="1"/>
  </cols>
  <sheetData>
    <row r="3" spans="2:13" x14ac:dyDescent="0.25">
      <c r="B3" t="s">
        <v>5</v>
      </c>
    </row>
    <row r="4" spans="2:13" x14ac:dyDescent="0.25">
      <c r="B4">
        <v>1</v>
      </c>
      <c r="C4">
        <v>8.8999999999999996E-2</v>
      </c>
      <c r="K4" t="s">
        <v>6</v>
      </c>
    </row>
    <row r="5" spans="2:13" x14ac:dyDescent="0.25">
      <c r="B5">
        <v>2</v>
      </c>
      <c r="C5">
        <v>0.126</v>
      </c>
      <c r="K5">
        <v>1</v>
      </c>
      <c r="L5">
        <v>0.121</v>
      </c>
    </row>
    <row r="6" spans="2:13" x14ac:dyDescent="0.25">
      <c r="B6">
        <v>3</v>
      </c>
      <c r="C6">
        <v>0.123</v>
      </c>
      <c r="K6">
        <v>2</v>
      </c>
      <c r="L6">
        <v>0.122</v>
      </c>
    </row>
    <row r="7" spans="2:13" x14ac:dyDescent="0.25">
      <c r="B7">
        <v>4</v>
      </c>
      <c r="C7">
        <v>0.13900000000000001</v>
      </c>
      <c r="K7">
        <v>3</v>
      </c>
      <c r="L7">
        <v>0.112</v>
      </c>
    </row>
    <row r="8" spans="2:13" x14ac:dyDescent="0.25">
      <c r="B8">
        <v>5</v>
      </c>
      <c r="C8">
        <v>0.13900000000000001</v>
      </c>
      <c r="K8">
        <v>4</v>
      </c>
      <c r="L8">
        <v>0.13</v>
      </c>
    </row>
    <row r="9" spans="2:13" x14ac:dyDescent="0.25">
      <c r="B9">
        <v>6</v>
      </c>
      <c r="C9">
        <v>0.13600000000000001</v>
      </c>
      <c r="F9" t="s">
        <v>10</v>
      </c>
      <c r="G9">
        <f>C22^2</f>
        <v>5.0321289062499998E-3</v>
      </c>
      <c r="K9">
        <v>5</v>
      </c>
      <c r="L9">
        <v>9.5000000000000001E-2</v>
      </c>
    </row>
    <row r="10" spans="2:13" x14ac:dyDescent="0.25">
      <c r="B10">
        <v>7</v>
      </c>
      <c r="C10">
        <v>0.16200000000000001</v>
      </c>
      <c r="F10" t="s">
        <v>11</v>
      </c>
      <c r="G10">
        <f>L19^2</f>
        <v>1.9802499999999994E-3</v>
      </c>
      <c r="K10">
        <v>6</v>
      </c>
      <c r="L10">
        <v>7.8E-2</v>
      </c>
    </row>
    <row r="11" spans="2:13" x14ac:dyDescent="0.25">
      <c r="B11">
        <v>8</v>
      </c>
      <c r="C11">
        <v>0.13600000000000001</v>
      </c>
      <c r="F11" t="s">
        <v>7</v>
      </c>
      <c r="G11">
        <f>C23</f>
        <v>17.3</v>
      </c>
      <c r="K11">
        <v>7</v>
      </c>
      <c r="L11">
        <v>8.6999999999999994E-2</v>
      </c>
    </row>
    <row r="12" spans="2:13" x14ac:dyDescent="0.25">
      <c r="B12">
        <v>9</v>
      </c>
      <c r="C12">
        <v>0.14699999999999999</v>
      </c>
      <c r="K12">
        <v>8</v>
      </c>
      <c r="L12">
        <v>6.9000000000000006E-2</v>
      </c>
    </row>
    <row r="13" spans="2:13" x14ac:dyDescent="0.25">
      <c r="B13">
        <v>10</v>
      </c>
      <c r="C13">
        <v>0.17499999999999999</v>
      </c>
      <c r="K13">
        <v>9</v>
      </c>
      <c r="L13">
        <v>6.0999999999999999E-2</v>
      </c>
    </row>
    <row r="14" spans="2:13" x14ac:dyDescent="0.25">
      <c r="B14">
        <v>11</v>
      </c>
      <c r="C14">
        <v>0.14899999999999999</v>
      </c>
      <c r="F14" t="s">
        <v>12</v>
      </c>
      <c r="G14">
        <f>G11*(( G9/(G9-G10))  ^ (1/3))</f>
        <v>20.438118987157491</v>
      </c>
      <c r="K14">
        <v>10</v>
      </c>
      <c r="L14">
        <v>6.0999999999999999E-2</v>
      </c>
    </row>
    <row r="15" spans="2:13" x14ac:dyDescent="0.25">
      <c r="B15">
        <v>12</v>
      </c>
      <c r="C15">
        <v>0.152</v>
      </c>
      <c r="K15">
        <v>11</v>
      </c>
      <c r="L15">
        <v>4.2999999999999997E-2</v>
      </c>
    </row>
    <row r="16" spans="2:13" x14ac:dyDescent="0.25">
      <c r="B16">
        <v>13</v>
      </c>
      <c r="C16">
        <v>0.13900000000000001</v>
      </c>
      <c r="F16" t="s">
        <v>14</v>
      </c>
      <c r="G16">
        <f>G14/L17</f>
        <v>0.6812706329052497</v>
      </c>
      <c r="K16" t="s">
        <v>4</v>
      </c>
      <c r="L16">
        <f>AVERAGE(L5:L15)</f>
        <v>8.8999999999999982E-2</v>
      </c>
      <c r="M16" t="s">
        <v>0</v>
      </c>
    </row>
    <row r="17" spans="2:13" x14ac:dyDescent="0.25">
      <c r="B17">
        <v>14</v>
      </c>
      <c r="C17">
        <v>0.13700000000000001</v>
      </c>
      <c r="F17" t="s">
        <v>13</v>
      </c>
      <c r="K17" t="s">
        <v>3</v>
      </c>
      <c r="L17">
        <v>30</v>
      </c>
      <c r="M17" t="s">
        <v>0</v>
      </c>
    </row>
    <row r="18" spans="2:13" x14ac:dyDescent="0.25">
      <c r="B18">
        <v>15</v>
      </c>
      <c r="C18">
        <v>0.14199999999999999</v>
      </c>
      <c r="K18" t="s">
        <v>15</v>
      </c>
      <c r="L18">
        <v>20.5</v>
      </c>
      <c r="M18" t="s">
        <v>0</v>
      </c>
    </row>
    <row r="19" spans="2:13" x14ac:dyDescent="0.25">
      <c r="B19">
        <v>16</v>
      </c>
      <c r="C19">
        <v>0.17899999999999999</v>
      </c>
      <c r="K19" t="s">
        <v>8</v>
      </c>
      <c r="L19">
        <f>L16/2</f>
        <v>4.4499999999999991E-2</v>
      </c>
      <c r="M19" t="s">
        <v>0</v>
      </c>
    </row>
    <row r="20" spans="2:13" x14ac:dyDescent="0.25">
      <c r="B20" t="s">
        <v>1</v>
      </c>
      <c r="C20">
        <f>AVERAGE(C4:C19)</f>
        <v>0.141875</v>
      </c>
      <c r="D20" t="s">
        <v>0</v>
      </c>
    </row>
    <row r="21" spans="2:13" x14ac:dyDescent="0.25">
      <c r="B21" t="s">
        <v>2</v>
      </c>
      <c r="C21">
        <v>30.283999999999999</v>
      </c>
      <c r="D21" t="s">
        <v>0</v>
      </c>
    </row>
    <row r="22" spans="2:13" x14ac:dyDescent="0.25">
      <c r="B22" t="s">
        <v>9</v>
      </c>
      <c r="C22">
        <f>C20/2</f>
        <v>7.0937500000000001E-2</v>
      </c>
      <c r="D22" t="s">
        <v>0</v>
      </c>
    </row>
    <row r="23" spans="2:13" x14ac:dyDescent="0.25">
      <c r="B23" t="s">
        <v>7</v>
      </c>
      <c r="C23">
        <v>17.3</v>
      </c>
      <c r="D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Varaschin Palaoro</dc:creator>
  <cp:lastModifiedBy>Alexandre Palaoro</cp:lastModifiedBy>
  <dcterms:created xsi:type="dcterms:W3CDTF">2022-11-30T17:53:33Z</dcterms:created>
  <dcterms:modified xsi:type="dcterms:W3CDTF">2023-02-09T21:30:20Z</dcterms:modified>
</cp:coreProperties>
</file>