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Dropbox\Clemson_Post-doc\wetability\wet-data\data\"/>
    </mc:Choice>
  </mc:AlternateContent>
  <xr:revisionPtr revIDLastSave="0" documentId="13_ncr:1_{8CA0DA34-7745-48B1-A1AE-890DFFE1FE6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M.quinquemaculata" sheetId="2" r:id="rId1"/>
    <sheet name="D.myron" sheetId="3" r:id="rId2"/>
    <sheet name="A.cingulata" sheetId="5" r:id="rId3"/>
    <sheet name="E.lugubris" sheetId="9" r:id="rId4"/>
    <sheet name="E.pandorus" sheetId="10" r:id="rId5"/>
    <sheet name="H.lineata" sheetId="11" r:id="rId6"/>
    <sheet name="X.tersa" sheetId="12" r:id="rId7"/>
    <sheet name="M.rustica" sheetId="13" r:id="rId8"/>
    <sheet name="E.fasciatus" sheetId="1" r:id="rId9"/>
    <sheet name="M.sexta" sheetId="14" r:id="rId10"/>
    <sheet name="P.plebeja" sheetId="15" r:id="rId11"/>
    <sheet name="H.thybse" sheetId="16" r:id="rId12"/>
    <sheet name="D.hyoleus" sheetId="17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K8" i="1"/>
  <c r="T10" i="2"/>
  <c r="K8" i="3"/>
  <c r="Z14" i="5"/>
  <c r="S9" i="9"/>
  <c r="U10" i="10"/>
  <c r="V10" i="11"/>
  <c r="S9" i="12"/>
  <c r="T9" i="13"/>
  <c r="T9" i="14"/>
  <c r="U9" i="15"/>
  <c r="U9" i="16"/>
  <c r="T9" i="17"/>
  <c r="V9" i="17"/>
  <c r="U8" i="17"/>
  <c r="V8" i="17"/>
  <c r="T8" i="17"/>
  <c r="O15" i="17"/>
  <c r="L16" i="17"/>
  <c r="L15" i="17"/>
  <c r="F15" i="17"/>
  <c r="I15" i="17"/>
  <c r="F16" i="17"/>
  <c r="I16" i="17"/>
  <c r="O16" i="17"/>
  <c r="C16" i="17"/>
  <c r="C15" i="17"/>
  <c r="P12" i="17"/>
  <c r="P13" i="17"/>
  <c r="O13" i="17"/>
  <c r="O12" i="17"/>
  <c r="M12" i="17"/>
  <c r="M13" i="17"/>
  <c r="L13" i="17"/>
  <c r="L12" i="17"/>
  <c r="J12" i="17"/>
  <c r="J13" i="17"/>
  <c r="I13" i="17"/>
  <c r="I12" i="17"/>
  <c r="G12" i="17"/>
  <c r="G13" i="17"/>
  <c r="F13" i="17"/>
  <c r="F12" i="17"/>
  <c r="D13" i="17"/>
  <c r="D12" i="17"/>
  <c r="C13" i="17"/>
  <c r="C12" i="17"/>
  <c r="W9" i="16"/>
  <c r="V8" i="16"/>
  <c r="W8" i="16"/>
  <c r="U8" i="16"/>
  <c r="O15" i="16"/>
  <c r="O14" i="16"/>
  <c r="P11" i="16"/>
  <c r="P12" i="16"/>
  <c r="O12" i="16"/>
  <c r="O11" i="16"/>
  <c r="L15" i="16"/>
  <c r="L14" i="16"/>
  <c r="M11" i="16"/>
  <c r="M12" i="16"/>
  <c r="L12" i="16"/>
  <c r="L11" i="16"/>
  <c r="I15" i="16"/>
  <c r="I14" i="16"/>
  <c r="J11" i="16"/>
  <c r="J12" i="16"/>
  <c r="I12" i="16"/>
  <c r="I11" i="16"/>
  <c r="F15" i="16"/>
  <c r="F14" i="16"/>
  <c r="C15" i="16"/>
  <c r="C14" i="16"/>
  <c r="G12" i="16"/>
  <c r="G11" i="16"/>
  <c r="F12" i="16"/>
  <c r="F11" i="16"/>
  <c r="D12" i="16"/>
  <c r="D11" i="16"/>
  <c r="C12" i="16"/>
  <c r="C11" i="16"/>
  <c r="W9" i="15"/>
  <c r="V8" i="15"/>
  <c r="W8" i="15"/>
  <c r="U8" i="15"/>
  <c r="O15" i="15"/>
  <c r="O14" i="15"/>
  <c r="L15" i="15"/>
  <c r="L14" i="15"/>
  <c r="I15" i="15"/>
  <c r="I14" i="15"/>
  <c r="F15" i="15"/>
  <c r="F14" i="15"/>
  <c r="C15" i="15"/>
  <c r="C14" i="15"/>
  <c r="P11" i="15"/>
  <c r="P12" i="15"/>
  <c r="O12" i="15"/>
  <c r="O11" i="15"/>
  <c r="M11" i="15"/>
  <c r="M12" i="15"/>
  <c r="L12" i="15"/>
  <c r="L11" i="15"/>
  <c r="J11" i="15"/>
  <c r="J12" i="15"/>
  <c r="I12" i="15"/>
  <c r="I11" i="15"/>
  <c r="G11" i="15"/>
  <c r="G12" i="15"/>
  <c r="F12" i="15"/>
  <c r="F11" i="15"/>
  <c r="D11" i="15"/>
  <c r="D12" i="15"/>
  <c r="C12" i="15"/>
  <c r="C11" i="15"/>
  <c r="V9" i="14"/>
  <c r="U8" i="14"/>
  <c r="V8" i="14"/>
  <c r="T8" i="14"/>
  <c r="O15" i="14"/>
  <c r="O14" i="14"/>
  <c r="L15" i="14"/>
  <c r="L14" i="14"/>
  <c r="I15" i="14"/>
  <c r="I14" i="14"/>
  <c r="F15" i="14"/>
  <c r="F14" i="14"/>
  <c r="C15" i="14"/>
  <c r="C14" i="14"/>
  <c r="P11" i="14"/>
  <c r="P12" i="14"/>
  <c r="O12" i="14"/>
  <c r="O11" i="14"/>
  <c r="M12" i="14"/>
  <c r="L12" i="14"/>
  <c r="M11" i="14"/>
  <c r="L11" i="14"/>
  <c r="J12" i="14"/>
  <c r="I12" i="14"/>
  <c r="J11" i="14"/>
  <c r="I11" i="14"/>
  <c r="G11" i="14"/>
  <c r="G12" i="14"/>
  <c r="F12" i="14"/>
  <c r="F11" i="14"/>
  <c r="D11" i="14"/>
  <c r="D12" i="14"/>
  <c r="C12" i="14"/>
  <c r="C11" i="14"/>
  <c r="V9" i="13"/>
  <c r="U8" i="13"/>
  <c r="V8" i="13"/>
  <c r="T8" i="13"/>
  <c r="O16" i="13"/>
  <c r="O15" i="13"/>
  <c r="P12" i="13"/>
  <c r="P13" i="13"/>
  <c r="O13" i="13"/>
  <c r="O12" i="13"/>
  <c r="L16" i="13"/>
  <c r="L15" i="13"/>
  <c r="M13" i="13"/>
  <c r="L13" i="13"/>
  <c r="M12" i="13"/>
  <c r="L12" i="13"/>
  <c r="I16" i="13"/>
  <c r="I15" i="13"/>
  <c r="J13" i="13"/>
  <c r="I13" i="13"/>
  <c r="J12" i="13"/>
  <c r="I12" i="13"/>
  <c r="F16" i="13"/>
  <c r="F15" i="13"/>
  <c r="G13" i="13"/>
  <c r="F13" i="13"/>
  <c r="G12" i="13"/>
  <c r="F12" i="13"/>
  <c r="C16" i="13"/>
  <c r="C15" i="13"/>
  <c r="D12" i="13"/>
  <c r="D13" i="13"/>
  <c r="C13" i="13"/>
  <c r="C12" i="13"/>
  <c r="S8" i="12"/>
  <c r="O12" i="12"/>
  <c r="O13" i="12"/>
  <c r="N13" i="12"/>
  <c r="N12" i="12"/>
  <c r="L12" i="12"/>
  <c r="L13" i="12"/>
  <c r="K13" i="12"/>
  <c r="K12" i="12"/>
  <c r="K15" i="12" s="1"/>
  <c r="I12" i="12"/>
  <c r="I13" i="12"/>
  <c r="H13" i="12"/>
  <c r="H12" i="12"/>
  <c r="F12" i="12"/>
  <c r="F13" i="12"/>
  <c r="E13" i="12"/>
  <c r="E16" i="12" s="1"/>
  <c r="E12" i="12"/>
  <c r="C12" i="12"/>
  <c r="C13" i="12"/>
  <c r="B13" i="12"/>
  <c r="B12" i="12"/>
  <c r="U9" i="10"/>
  <c r="R11" i="10"/>
  <c r="Q14" i="10" s="1"/>
  <c r="R12" i="10"/>
  <c r="Q12" i="10"/>
  <c r="Q11" i="10"/>
  <c r="O11" i="10"/>
  <c r="O12" i="10"/>
  <c r="N15" i="10" s="1"/>
  <c r="N12" i="10"/>
  <c r="N11" i="10"/>
  <c r="L12" i="10"/>
  <c r="L11" i="10"/>
  <c r="K12" i="10"/>
  <c r="K11" i="10"/>
  <c r="I11" i="10"/>
  <c r="I12" i="10"/>
  <c r="H12" i="10"/>
  <c r="H11" i="10"/>
  <c r="F11" i="10"/>
  <c r="F12" i="10"/>
  <c r="E12" i="10"/>
  <c r="E11" i="10"/>
  <c r="C11" i="10"/>
  <c r="C12" i="10"/>
  <c r="B15" i="10" s="1"/>
  <c r="B12" i="10"/>
  <c r="B11" i="10"/>
  <c r="S8" i="9"/>
  <c r="O11" i="9"/>
  <c r="O12" i="9"/>
  <c r="N12" i="9"/>
  <c r="N11" i="9"/>
  <c r="L11" i="9"/>
  <c r="L12" i="9"/>
  <c r="K12" i="9"/>
  <c r="K11" i="9"/>
  <c r="I11" i="9"/>
  <c r="H14" i="9" s="1"/>
  <c r="I12" i="9"/>
  <c r="H12" i="9"/>
  <c r="H11" i="9"/>
  <c r="F11" i="9"/>
  <c r="F12" i="9"/>
  <c r="E12" i="9"/>
  <c r="E11" i="9"/>
  <c r="C12" i="9"/>
  <c r="C11" i="9"/>
  <c r="B14" i="9" s="1"/>
  <c r="B12" i="9"/>
  <c r="B11" i="9"/>
  <c r="Z13" i="5"/>
  <c r="V14" i="5"/>
  <c r="V15" i="5"/>
  <c r="U15" i="5"/>
  <c r="U14" i="5"/>
  <c r="S14" i="5"/>
  <c r="S15" i="5"/>
  <c r="R15" i="5"/>
  <c r="R14" i="5"/>
  <c r="P14" i="5"/>
  <c r="P15" i="5"/>
  <c r="O15" i="5"/>
  <c r="O14" i="5"/>
  <c r="M14" i="5"/>
  <c r="L17" i="5" s="1"/>
  <c r="M15" i="5"/>
  <c r="L15" i="5"/>
  <c r="L14" i="5"/>
  <c r="J15" i="5"/>
  <c r="I18" i="5" s="1"/>
  <c r="J14" i="5"/>
  <c r="I15" i="5"/>
  <c r="I14" i="5"/>
  <c r="G14" i="5"/>
  <c r="G15" i="5"/>
  <c r="F18" i="5" s="1"/>
  <c r="F15" i="5"/>
  <c r="F14" i="5"/>
  <c r="D14" i="5"/>
  <c r="D15" i="5"/>
  <c r="C15" i="5"/>
  <c r="C14" i="5"/>
  <c r="K7" i="3"/>
  <c r="E13" i="3"/>
  <c r="F13" i="3"/>
  <c r="F14" i="3"/>
  <c r="E14" i="3"/>
  <c r="C14" i="3"/>
  <c r="C13" i="3"/>
  <c r="B14" i="3"/>
  <c r="B17" i="3" s="1"/>
  <c r="B13" i="3"/>
  <c r="T9" i="2"/>
  <c r="P14" i="2"/>
  <c r="P15" i="2"/>
  <c r="O15" i="2"/>
  <c r="O14" i="2"/>
  <c r="O17" i="2" s="1"/>
  <c r="L15" i="2"/>
  <c r="M15" i="2"/>
  <c r="M14" i="2"/>
  <c r="L14" i="2"/>
  <c r="J15" i="2"/>
  <c r="J14" i="2"/>
  <c r="I17" i="2" s="1"/>
  <c r="I15" i="2"/>
  <c r="I18" i="2" s="1"/>
  <c r="I14" i="2"/>
  <c r="G15" i="2"/>
  <c r="G14" i="2"/>
  <c r="F15" i="2"/>
  <c r="F14" i="2"/>
  <c r="F17" i="2" s="1"/>
  <c r="D15" i="2"/>
  <c r="D14" i="2"/>
  <c r="C15" i="2"/>
  <c r="C18" i="2" s="1"/>
  <c r="C14" i="2"/>
  <c r="C17" i="2" s="1"/>
  <c r="M8" i="1"/>
  <c r="L7" i="1"/>
  <c r="M7" i="1"/>
  <c r="K7" i="1"/>
  <c r="G16" i="1"/>
  <c r="F16" i="1"/>
  <c r="F19" i="1" s="1"/>
  <c r="G15" i="1"/>
  <c r="F15" i="1"/>
  <c r="C16" i="1"/>
  <c r="B16" i="1"/>
  <c r="B19" i="1" s="1"/>
  <c r="C15" i="1"/>
  <c r="B18" i="1"/>
  <c r="U9" i="12"/>
  <c r="T8" i="12"/>
  <c r="U8" i="12"/>
  <c r="N15" i="12"/>
  <c r="K16" i="12"/>
  <c r="B15" i="12"/>
  <c r="X10" i="11"/>
  <c r="W9" i="11"/>
  <c r="X9" i="11"/>
  <c r="V9" i="11"/>
  <c r="K14" i="11"/>
  <c r="Q15" i="11"/>
  <c r="Q14" i="11"/>
  <c r="R11" i="11"/>
  <c r="R12" i="11"/>
  <c r="Q12" i="11"/>
  <c r="Q11" i="11"/>
  <c r="N15" i="11"/>
  <c r="N14" i="11"/>
  <c r="O12" i="11"/>
  <c r="N12" i="11"/>
  <c r="O11" i="11"/>
  <c r="N11" i="11"/>
  <c r="K15" i="11"/>
  <c r="L12" i="11"/>
  <c r="K12" i="11"/>
  <c r="L11" i="11"/>
  <c r="K11" i="11"/>
  <c r="H15" i="11"/>
  <c r="H14" i="11"/>
  <c r="I12" i="11"/>
  <c r="H12" i="11"/>
  <c r="I11" i="11"/>
  <c r="H11" i="11"/>
  <c r="E15" i="11"/>
  <c r="E14" i="11"/>
  <c r="F12" i="11"/>
  <c r="E12" i="11"/>
  <c r="F11" i="11"/>
  <c r="E11" i="11"/>
  <c r="B15" i="11"/>
  <c r="B14" i="11"/>
  <c r="C12" i="11"/>
  <c r="B12" i="11"/>
  <c r="C11" i="11"/>
  <c r="B11" i="11"/>
  <c r="W10" i="10"/>
  <c r="V9" i="10"/>
  <c r="W9" i="10"/>
  <c r="Q15" i="10"/>
  <c r="N14" i="10"/>
  <c r="K15" i="10"/>
  <c r="K14" i="10"/>
  <c r="H15" i="10"/>
  <c r="E15" i="10"/>
  <c r="E14" i="10"/>
  <c r="B14" i="10"/>
  <c r="U9" i="9"/>
  <c r="T8" i="9"/>
  <c r="U8" i="9"/>
  <c r="N15" i="9"/>
  <c r="N14" i="9"/>
  <c r="K15" i="9"/>
  <c r="K14" i="9"/>
  <c r="H15" i="9"/>
  <c r="E14" i="9"/>
  <c r="B15" i="9"/>
  <c r="AB14" i="5"/>
  <c r="AA13" i="5"/>
  <c r="AB13" i="5"/>
  <c r="U18" i="5"/>
  <c r="R18" i="5"/>
  <c r="R17" i="5"/>
  <c r="O18" i="5"/>
  <c r="O17" i="5"/>
  <c r="L18" i="5"/>
  <c r="I17" i="5"/>
  <c r="F17" i="5"/>
  <c r="C18" i="5"/>
  <c r="M8" i="3"/>
  <c r="M7" i="3"/>
  <c r="L7" i="3"/>
  <c r="E17" i="3"/>
  <c r="B16" i="3"/>
  <c r="V10" i="2"/>
  <c r="V9" i="2"/>
  <c r="U9" i="2"/>
  <c r="L18" i="2"/>
  <c r="L17" i="2"/>
  <c r="F18" i="2"/>
  <c r="D27" i="1"/>
  <c r="D26" i="1"/>
  <c r="N16" i="12" l="1"/>
  <c r="H15" i="12"/>
  <c r="H16" i="12"/>
  <c r="E15" i="12"/>
  <c r="B16" i="12"/>
  <c r="H14" i="10"/>
  <c r="E15" i="9"/>
  <c r="U17" i="5"/>
  <c r="C17" i="5"/>
  <c r="E16" i="3"/>
  <c r="O18" i="2"/>
  <c r="F18" i="1"/>
</calcChain>
</file>

<file path=xl/sharedStrings.xml><?xml version="1.0" encoding="utf-8"?>
<sst xmlns="http://schemas.openxmlformats.org/spreadsheetml/2006/main" count="411" uniqueCount="37">
  <si>
    <t>Eumorpha fasciatus</t>
  </si>
  <si>
    <t>Advancing CA</t>
  </si>
  <si>
    <t>left</t>
  </si>
  <si>
    <t>right</t>
  </si>
  <si>
    <t>0-0.1</t>
  </si>
  <si>
    <t>0.1-0.2</t>
  </si>
  <si>
    <t>0.2-0.3</t>
  </si>
  <si>
    <t>0.3-0.4</t>
  </si>
  <si>
    <t>0.4-0.5</t>
  </si>
  <si>
    <t>0.5-0.6</t>
  </si>
  <si>
    <t>0.6-0.7</t>
  </si>
  <si>
    <t>0.7-0.8</t>
  </si>
  <si>
    <t>M.quinquemaculata</t>
  </si>
  <si>
    <t>D.myron</t>
  </si>
  <si>
    <t>A.cingulata</t>
  </si>
  <si>
    <t>0.8-0.9</t>
  </si>
  <si>
    <t>(N=7)</t>
  </si>
  <si>
    <t>E.lugubris</t>
  </si>
  <si>
    <t>E.pandorus</t>
  </si>
  <si>
    <t>H.lineata</t>
  </si>
  <si>
    <t>X.tersa</t>
  </si>
  <si>
    <t>M.rustica</t>
  </si>
  <si>
    <t>M.sexta</t>
  </si>
  <si>
    <t>P.plebeja</t>
  </si>
  <si>
    <t>H.thybse</t>
  </si>
  <si>
    <t>D.hyoleus</t>
  </si>
  <si>
    <t>(N=2)</t>
  </si>
  <si>
    <t>(N=5)</t>
  </si>
  <si>
    <t>(N=6)</t>
  </si>
  <si>
    <t>length of proboscis(mm)</t>
  </si>
  <si>
    <t>MEAN</t>
  </si>
  <si>
    <t>SD</t>
  </si>
  <si>
    <t>INDIVIDUAL</t>
  </si>
  <si>
    <t>PROBOSCIS</t>
  </si>
  <si>
    <t>INDIVIDUAL MEAN</t>
  </si>
  <si>
    <t>INDIVIDUAL SD MEAN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</si>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</sst>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1"/>
  <sheetViews>
    <sheetView tabSelected="1" workbookViewId="0">
      <selection activeCell="L13" sqref="L13"/>
    </sheetView>
  </sheetViews>
  <sheetFormatPr defaultRowHeight="15" x14ac:dyDescent="0.25"/>
  <cols>
    <col min="1" max="1" width="23.140625" bestFit="1" customWidth="1"/>
    <col min="19" max="19" width="11.42578125" bestFit="1" customWidth="1"/>
  </cols>
  <sheetData>
    <row r="1" spans="1:22" x14ac:dyDescent="0.25">
      <c r="A1" t="s">
        <v>12</v>
      </c>
      <c r="B1" t="s">
        <v>27</v>
      </c>
    </row>
    <row r="2" spans="1:22" x14ac:dyDescent="0.25">
      <c r="A2" t="s">
        <v>1</v>
      </c>
      <c r="C2" t="s">
        <v>3</v>
      </c>
      <c r="D2" t="s">
        <v>2</v>
      </c>
      <c r="F2" t="s">
        <v>3</v>
      </c>
      <c r="G2" t="s">
        <v>2</v>
      </c>
      <c r="I2" t="s">
        <v>3</v>
      </c>
      <c r="J2" t="s">
        <v>2</v>
      </c>
      <c r="L2" t="s">
        <v>3</v>
      </c>
      <c r="M2" t="s">
        <v>2</v>
      </c>
      <c r="O2" t="s">
        <v>3</v>
      </c>
      <c r="P2" t="s">
        <v>2</v>
      </c>
    </row>
    <row r="3" spans="1:22" x14ac:dyDescent="0.25">
      <c r="S3" t="s">
        <v>32</v>
      </c>
      <c r="T3" t="s">
        <v>30</v>
      </c>
      <c r="U3" t="s">
        <v>31</v>
      </c>
      <c r="V3" t="s">
        <v>33</v>
      </c>
    </row>
    <row r="4" spans="1:22" x14ac:dyDescent="0.25">
      <c r="A4" t="s">
        <v>4</v>
      </c>
      <c r="C4" s="1">
        <v>90</v>
      </c>
      <c r="D4" s="1">
        <v>90</v>
      </c>
      <c r="E4" s="1"/>
      <c r="F4" s="1">
        <v>90</v>
      </c>
      <c r="G4" s="1">
        <v>90</v>
      </c>
      <c r="H4" s="1"/>
      <c r="I4" s="1">
        <v>85</v>
      </c>
      <c r="J4" s="1">
        <v>84</v>
      </c>
      <c r="K4" s="1"/>
      <c r="L4" s="1">
        <v>79</v>
      </c>
      <c r="M4" s="1">
        <v>80.5</v>
      </c>
      <c r="N4" s="1"/>
      <c r="O4" s="1">
        <v>81.333333333333329</v>
      </c>
      <c r="P4" s="1">
        <v>81</v>
      </c>
      <c r="Q4" s="1"/>
      <c r="R4" s="1"/>
      <c r="S4">
        <v>1</v>
      </c>
      <c r="T4">
        <v>67.983095238095245</v>
      </c>
      <c r="U4">
        <v>3.41149210029642</v>
      </c>
      <c r="V4" s="1">
        <v>94</v>
      </c>
    </row>
    <row r="5" spans="1:22" x14ac:dyDescent="0.25">
      <c r="A5" t="s">
        <v>5</v>
      </c>
      <c r="C5" s="1">
        <v>70.90666666666668</v>
      </c>
      <c r="D5" s="1">
        <v>71.393333333333331</v>
      </c>
      <c r="E5" s="1"/>
      <c r="F5" s="1">
        <v>55</v>
      </c>
      <c r="G5" s="1">
        <v>55.5</v>
      </c>
      <c r="H5" s="1"/>
      <c r="I5" s="1">
        <v>54</v>
      </c>
      <c r="J5" s="1">
        <v>55.666666666666664</v>
      </c>
      <c r="K5" s="1"/>
      <c r="L5" s="1">
        <v>40</v>
      </c>
      <c r="M5" s="1">
        <v>39.666666666666664</v>
      </c>
      <c r="N5" s="1"/>
      <c r="O5" s="1">
        <v>53</v>
      </c>
      <c r="P5" s="1">
        <v>53</v>
      </c>
      <c r="Q5" s="1"/>
      <c r="R5" s="1"/>
      <c r="S5">
        <v>2</v>
      </c>
      <c r="T5">
        <v>47.6875</v>
      </c>
      <c r="U5">
        <v>3.5996238038524186</v>
      </c>
      <c r="V5" s="1">
        <v>113</v>
      </c>
    </row>
    <row r="6" spans="1:22" x14ac:dyDescent="0.25">
      <c r="A6" t="s">
        <v>6</v>
      </c>
      <c r="C6" s="1">
        <v>68</v>
      </c>
      <c r="D6" s="1">
        <v>66</v>
      </c>
      <c r="E6" s="1"/>
      <c r="F6" s="1">
        <v>47.333333333333336</v>
      </c>
      <c r="G6" s="1">
        <v>46.666666666666664</v>
      </c>
      <c r="H6" s="1"/>
      <c r="I6" s="1">
        <v>49</v>
      </c>
      <c r="J6" s="1">
        <v>51.666666666666664</v>
      </c>
      <c r="K6" s="1"/>
      <c r="L6" s="1">
        <v>39.666666666666664</v>
      </c>
      <c r="M6" s="1">
        <v>37.666666666666664</v>
      </c>
      <c r="N6" s="1"/>
      <c r="O6" s="1">
        <v>51.666666666666664</v>
      </c>
      <c r="P6" s="1">
        <v>53.333333333333336</v>
      </c>
      <c r="Q6" s="1"/>
      <c r="R6" s="1"/>
      <c r="S6">
        <v>3</v>
      </c>
      <c r="T6">
        <v>51.283333333333331</v>
      </c>
      <c r="U6">
        <v>2.3821356548825894</v>
      </c>
      <c r="V6" s="1">
        <v>103</v>
      </c>
    </row>
    <row r="7" spans="1:22" x14ac:dyDescent="0.25">
      <c r="A7" t="s">
        <v>7</v>
      </c>
      <c r="C7" s="1">
        <v>68.542500000000004</v>
      </c>
      <c r="D7" s="1">
        <v>66.9375</v>
      </c>
      <c r="E7" s="1"/>
      <c r="F7" s="1">
        <v>46.25</v>
      </c>
      <c r="G7" s="1">
        <v>44.25</v>
      </c>
      <c r="H7" s="1"/>
      <c r="I7" s="1">
        <v>50</v>
      </c>
      <c r="J7" s="1">
        <v>49.5</v>
      </c>
      <c r="K7" s="1"/>
      <c r="L7" s="1">
        <v>37.5</v>
      </c>
      <c r="M7" s="1">
        <v>40.25</v>
      </c>
      <c r="N7" s="1"/>
      <c r="O7" s="1">
        <v>49</v>
      </c>
      <c r="P7" s="1">
        <v>49.333333333333336</v>
      </c>
      <c r="Q7" s="1"/>
      <c r="R7" s="1"/>
      <c r="S7">
        <v>4</v>
      </c>
      <c r="T7">
        <v>41.217592592592595</v>
      </c>
      <c r="U7">
        <v>2.321206749193728</v>
      </c>
      <c r="V7" s="1">
        <v>95</v>
      </c>
    </row>
    <row r="8" spans="1:22" x14ac:dyDescent="0.25">
      <c r="A8" t="s">
        <v>8</v>
      </c>
      <c r="C8" s="1">
        <v>69.905000000000001</v>
      </c>
      <c r="D8" s="1">
        <v>70.05</v>
      </c>
      <c r="E8" s="1"/>
      <c r="F8" s="1">
        <v>46</v>
      </c>
      <c r="G8" s="1">
        <v>48</v>
      </c>
      <c r="H8" s="1"/>
      <c r="I8" s="1">
        <v>51.333333333333336</v>
      </c>
      <c r="J8" s="1">
        <v>54.666666666666664</v>
      </c>
      <c r="K8" s="1"/>
      <c r="L8" s="1">
        <v>42.666666666666664</v>
      </c>
      <c r="M8" s="1">
        <v>38.666666666666664</v>
      </c>
      <c r="N8" s="1"/>
      <c r="O8" s="1">
        <v>49.333333333333336</v>
      </c>
      <c r="P8" s="1">
        <v>50.666666666666664</v>
      </c>
      <c r="Q8" s="1"/>
      <c r="R8" s="1"/>
      <c r="S8">
        <v>5</v>
      </c>
      <c r="T8">
        <v>50.680555555555557</v>
      </c>
      <c r="U8">
        <v>1.5691982927358767</v>
      </c>
      <c r="V8" s="1">
        <v>97</v>
      </c>
    </row>
    <row r="9" spans="1:22" x14ac:dyDescent="0.25">
      <c r="A9" t="s">
        <v>9</v>
      </c>
      <c r="C9" s="1">
        <v>67.12</v>
      </c>
      <c r="D9" s="1">
        <v>66.399999999999991</v>
      </c>
      <c r="E9" s="1"/>
      <c r="F9" s="1">
        <v>44.5</v>
      </c>
      <c r="G9" s="1">
        <v>44.25</v>
      </c>
      <c r="H9" s="1"/>
      <c r="I9" s="1">
        <v>48.333333333333336</v>
      </c>
      <c r="J9" s="1">
        <v>48.666666666666664</v>
      </c>
      <c r="K9" s="1"/>
      <c r="L9" s="1">
        <v>43.333333333333336</v>
      </c>
      <c r="M9" s="1">
        <v>43.333333333333336</v>
      </c>
      <c r="N9" s="1"/>
      <c r="O9" s="1">
        <v>49.666666666666664</v>
      </c>
      <c r="P9" s="1">
        <v>49.666666666666664</v>
      </c>
      <c r="Q9" s="1"/>
      <c r="R9" s="1"/>
      <c r="S9" t="s">
        <v>36</v>
      </c>
      <c r="T9">
        <f>AVERAGE(T4:T8)</f>
        <v>51.770415343915339</v>
      </c>
      <c r="U9">
        <f>AVERAGE(U4:U8)</f>
        <v>2.6567313201922067</v>
      </c>
      <c r="V9" s="1">
        <f>AVERAGE(V4:V8)</f>
        <v>100.4</v>
      </c>
    </row>
    <row r="10" spans="1:22" x14ac:dyDescent="0.25">
      <c r="A10" t="s">
        <v>10</v>
      </c>
      <c r="C10" s="1">
        <v>57.645000000000003</v>
      </c>
      <c r="D10" s="1">
        <v>67.34</v>
      </c>
      <c r="E10" s="1"/>
      <c r="F10" s="1">
        <v>46.5</v>
      </c>
      <c r="G10" s="1">
        <v>48</v>
      </c>
      <c r="H10" s="1"/>
      <c r="I10" s="1"/>
      <c r="J10" s="1"/>
      <c r="K10" s="1"/>
      <c r="L10" s="1">
        <v>39.5</v>
      </c>
      <c r="M10" s="1">
        <v>40</v>
      </c>
      <c r="N10" s="1"/>
      <c r="O10" s="1">
        <v>50.5</v>
      </c>
      <c r="P10" s="1">
        <v>49</v>
      </c>
      <c r="Q10" s="1"/>
      <c r="R10" s="1"/>
      <c r="S10" t="s">
        <v>31</v>
      </c>
      <c r="T10">
        <f>_xlfn.STDEV.P(T4:T8)</f>
        <v>8.8578586387555216</v>
      </c>
      <c r="V10">
        <f>_xlfn.STDEV.P(V4:V8)</f>
        <v>7.0313583324987778</v>
      </c>
    </row>
    <row r="11" spans="1:22" x14ac:dyDescent="0.25">
      <c r="A11" t="s">
        <v>11</v>
      </c>
      <c r="C11" s="1">
        <v>67.593333333333334</v>
      </c>
      <c r="D11" s="1">
        <v>73.929999999999993</v>
      </c>
      <c r="E11" s="1"/>
      <c r="F11" s="1"/>
      <c r="G11" s="1"/>
      <c r="H11" s="1"/>
      <c r="I11" s="1"/>
      <c r="J11" s="1"/>
      <c r="K11" s="1"/>
      <c r="L11" s="1">
        <v>42</v>
      </c>
      <c r="M11" s="1">
        <v>43</v>
      </c>
      <c r="N11" s="1"/>
      <c r="O11" s="1"/>
      <c r="P11" s="1"/>
      <c r="Q11" s="1"/>
      <c r="R11" s="1"/>
    </row>
    <row r="12" spans="1:22" x14ac:dyDescent="0.25">
      <c r="H12" s="1"/>
      <c r="I12" s="1"/>
      <c r="J12" s="1"/>
      <c r="K12" s="1"/>
      <c r="L12" s="1">
        <v>41.666666666666664</v>
      </c>
      <c r="M12" s="1">
        <v>42</v>
      </c>
      <c r="N12" s="1"/>
      <c r="O12" s="1"/>
      <c r="P12" s="1"/>
      <c r="Q12" s="1"/>
      <c r="R12" s="1"/>
    </row>
    <row r="13" spans="1:22" x14ac:dyDescent="0.25">
      <c r="H13" s="1"/>
      <c r="I13" s="1"/>
      <c r="J13" s="1"/>
      <c r="K13" s="1"/>
      <c r="L13" s="1">
        <v>45</v>
      </c>
      <c r="M13" s="1">
        <v>46</v>
      </c>
      <c r="N13" s="1"/>
      <c r="O13" s="1"/>
      <c r="P13" s="1"/>
      <c r="Q13" s="1"/>
      <c r="R13" s="1"/>
    </row>
    <row r="14" spans="1:22" x14ac:dyDescent="0.25">
      <c r="A14" t="s">
        <v>30</v>
      </c>
      <c r="C14" s="1">
        <f>AVERAGE(C5:C11)</f>
        <v>67.101785714285725</v>
      </c>
      <c r="D14" s="1">
        <f>AVERAGE(D5:D11)</f>
        <v>68.864404761904751</v>
      </c>
      <c r="E14" s="1"/>
      <c r="F14" s="1">
        <f>AVERAGE(F5:F10)</f>
        <v>47.597222222222229</v>
      </c>
      <c r="G14" s="1">
        <f>AVERAGE(G5:G10)</f>
        <v>47.777777777777771</v>
      </c>
      <c r="H14" s="1"/>
      <c r="I14" s="1">
        <f>AVERAGE(I5:I9)</f>
        <v>50.533333333333339</v>
      </c>
      <c r="J14" s="1">
        <f>AVERAGE(J5:J9)</f>
        <v>52.033333333333324</v>
      </c>
      <c r="K14" s="1"/>
      <c r="L14" s="1">
        <f>AVERAGE(L5:L13)</f>
        <v>41.25925925925926</v>
      </c>
      <c r="M14" s="1">
        <f>AVERAGE(M5:M13)</f>
        <v>41.175925925925931</v>
      </c>
      <c r="N14" s="1"/>
      <c r="O14" s="1">
        <f>AVERAGE(O5:O10)</f>
        <v>50.527777777777771</v>
      </c>
      <c r="P14" s="1">
        <f>AVERAGE(P5:P10)</f>
        <v>50.833333333333336</v>
      </c>
      <c r="Q14" s="1"/>
      <c r="R14" s="1"/>
    </row>
    <row r="15" spans="1:22" x14ac:dyDescent="0.25">
      <c r="A15" t="s">
        <v>31</v>
      </c>
      <c r="C15" s="1">
        <f>_xlfn.STDEV.P(C5:C11)</f>
        <v>4.0512841494564658</v>
      </c>
      <c r="D15" s="1">
        <f>_xlfn.STDEV.P(D5:D11)</f>
        <v>2.7717000511363743</v>
      </c>
      <c r="E15" s="1"/>
      <c r="F15" s="1">
        <f>_xlfn.STDEV.P(F5:F10)</f>
        <v>3.4164690548092391</v>
      </c>
      <c r="G15" s="1">
        <f>_xlfn.STDEV.P(G5:G10)</f>
        <v>3.7827785528955977</v>
      </c>
      <c r="H15" s="1"/>
      <c r="I15" s="1">
        <f>_xlfn.STDEV.P(I5:I9)</f>
        <v>2.0066555924389879</v>
      </c>
      <c r="J15" s="1">
        <f>_xlfn.STDEV.P(J5:J9)</f>
        <v>2.7576157173261908</v>
      </c>
      <c r="K15" s="1"/>
      <c r="L15" s="1">
        <f>_xlfn.STDEV.P(L5:L13)</f>
        <v>2.1689604825261219</v>
      </c>
      <c r="M15" s="1">
        <f>_xlfn.STDEV.P(M5:M13)</f>
        <v>2.4734530158613341</v>
      </c>
      <c r="N15" s="1"/>
      <c r="O15" s="1">
        <f>_xlfn.STDEV.P(O5:O10)</f>
        <v>1.4090207614413772</v>
      </c>
      <c r="P15" s="1">
        <f>_xlfn.STDEV.P(P5:P10)</f>
        <v>1.7293758240303763</v>
      </c>
      <c r="Q15" s="1"/>
      <c r="R15" s="1"/>
    </row>
    <row r="16" spans="1:22" x14ac:dyDescent="0.25"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x14ac:dyDescent="0.25">
      <c r="A17" t="s">
        <v>34</v>
      </c>
      <c r="C17" s="1">
        <f>AVERAGE(C14:D14)</f>
        <v>67.983095238095245</v>
      </c>
      <c r="F17" s="1">
        <f>AVERAGE(F14:G14)</f>
        <v>47.6875</v>
      </c>
      <c r="I17" s="1">
        <f>AVERAGE(I14:J14)</f>
        <v>51.283333333333331</v>
      </c>
      <c r="L17" s="1">
        <f>AVERAGE(L14:M14)</f>
        <v>41.217592592592595</v>
      </c>
      <c r="O17" s="1">
        <f>AVERAGE(O14:P14)</f>
        <v>50.680555555555557</v>
      </c>
      <c r="Q17" s="1"/>
      <c r="R17" s="1"/>
    </row>
    <row r="18" spans="1:18" x14ac:dyDescent="0.25">
      <c r="A18" t="s">
        <v>35</v>
      </c>
      <c r="C18" s="1">
        <f>AVERAGE(C15:D15)</f>
        <v>3.41149210029642</v>
      </c>
      <c r="D18" s="1"/>
      <c r="E18" s="1"/>
      <c r="F18" s="1">
        <f>AVERAGE(F15:G15)</f>
        <v>3.5996238038524186</v>
      </c>
      <c r="G18" s="1"/>
      <c r="H18" s="1"/>
      <c r="I18" s="1">
        <f>AVERAGE(I15:J15)</f>
        <v>2.3821356548825894</v>
      </c>
      <c r="J18" s="1"/>
      <c r="K18" s="1"/>
      <c r="L18" s="1">
        <f>AVERAGE(L15:M15)</f>
        <v>2.321206749193728</v>
      </c>
      <c r="M18" s="1"/>
      <c r="N18" s="1"/>
      <c r="O18" s="1">
        <f>AVERAGE(O15:P15)</f>
        <v>1.5691982927358767</v>
      </c>
      <c r="P18" s="1"/>
      <c r="Q18" s="1"/>
      <c r="R18" s="1"/>
    </row>
    <row r="19" spans="1:18" x14ac:dyDescent="0.25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5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5">
      <c r="A21" t="s">
        <v>29</v>
      </c>
      <c r="C21" s="1">
        <v>94</v>
      </c>
      <c r="D21" s="1"/>
      <c r="E21" s="1"/>
      <c r="F21" s="1">
        <v>113</v>
      </c>
      <c r="G21" s="1"/>
      <c r="H21" s="1"/>
      <c r="I21" s="1">
        <v>103</v>
      </c>
      <c r="J21" s="1"/>
      <c r="K21" s="1"/>
      <c r="L21" s="1">
        <v>95</v>
      </c>
      <c r="M21" s="1"/>
      <c r="N21" s="1"/>
      <c r="O21" s="1">
        <v>97</v>
      </c>
      <c r="P2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0"/>
  <sheetViews>
    <sheetView workbookViewId="0">
      <selection activeCell="K8" sqref="K8"/>
    </sheetView>
  </sheetViews>
  <sheetFormatPr defaultRowHeight="15" x14ac:dyDescent="0.25"/>
  <cols>
    <col min="1" max="1" width="23.140625" bestFit="1" customWidth="1"/>
  </cols>
  <sheetData>
    <row r="1" spans="1:13" x14ac:dyDescent="0.25">
      <c r="A1" t="s">
        <v>13</v>
      </c>
    </row>
    <row r="2" spans="1:13" x14ac:dyDescent="0.25">
      <c r="A2" t="s">
        <v>1</v>
      </c>
      <c r="C2" t="s">
        <v>26</v>
      </c>
    </row>
    <row r="4" spans="1:13" x14ac:dyDescent="0.25">
      <c r="B4" t="s">
        <v>3</v>
      </c>
      <c r="C4" t="s">
        <v>2</v>
      </c>
      <c r="E4" t="s">
        <v>3</v>
      </c>
      <c r="F4" t="s">
        <v>2</v>
      </c>
      <c r="J4" t="s">
        <v>32</v>
      </c>
      <c r="K4" t="s">
        <v>30</v>
      </c>
      <c r="L4" t="s">
        <v>31</v>
      </c>
      <c r="M4" t="s">
        <v>33</v>
      </c>
    </row>
    <row r="5" spans="1:13" x14ac:dyDescent="0.25">
      <c r="A5" t="s">
        <v>4</v>
      </c>
      <c r="B5">
        <v>90</v>
      </c>
      <c r="C5">
        <v>90</v>
      </c>
      <c r="E5">
        <v>90</v>
      </c>
      <c r="F5">
        <v>90</v>
      </c>
      <c r="J5">
        <v>1</v>
      </c>
      <c r="K5">
        <v>61.5</v>
      </c>
      <c r="L5">
        <v>15.910455021388598</v>
      </c>
      <c r="M5">
        <v>13.2</v>
      </c>
    </row>
    <row r="6" spans="1:13" x14ac:dyDescent="0.25">
      <c r="A6" t="s">
        <v>5</v>
      </c>
      <c r="B6">
        <v>90</v>
      </c>
      <c r="C6">
        <v>90</v>
      </c>
      <c r="E6">
        <v>90</v>
      </c>
      <c r="F6">
        <v>90</v>
      </c>
      <c r="J6">
        <v>2</v>
      </c>
      <c r="K6">
        <v>68.571428571428569</v>
      </c>
      <c r="L6">
        <v>16.3599163291228</v>
      </c>
      <c r="M6">
        <v>11.6</v>
      </c>
    </row>
    <row r="7" spans="1:13" x14ac:dyDescent="0.25">
      <c r="A7" t="s">
        <v>6</v>
      </c>
      <c r="B7">
        <v>68</v>
      </c>
      <c r="C7">
        <v>65</v>
      </c>
      <c r="E7">
        <v>90</v>
      </c>
      <c r="F7">
        <v>90</v>
      </c>
      <c r="J7" t="s">
        <v>36</v>
      </c>
      <c r="K7">
        <f>AVERAGE(K5:K6)</f>
        <v>65.035714285714278</v>
      </c>
      <c r="L7">
        <f>AVERAGE(L5:L6)</f>
        <v>16.135185675255698</v>
      </c>
      <c r="M7">
        <f>AVERAGE(M5:M6)</f>
        <v>12.399999999999999</v>
      </c>
    </row>
    <row r="8" spans="1:13" x14ac:dyDescent="0.25">
      <c r="A8" t="s">
        <v>7</v>
      </c>
      <c r="B8">
        <v>57</v>
      </c>
      <c r="C8">
        <v>55</v>
      </c>
      <c r="E8">
        <v>75</v>
      </c>
      <c r="F8">
        <v>76</v>
      </c>
      <c r="J8" t="s">
        <v>31</v>
      </c>
      <c r="K8">
        <f>_xlfn.STDEV.P(K5:K6)</f>
        <v>3.5357142857142847</v>
      </c>
      <c r="M8">
        <f>_xlfn.STDEV.P(M5:M6)</f>
        <v>0.79999999999999982</v>
      </c>
    </row>
    <row r="9" spans="1:13" x14ac:dyDescent="0.25">
      <c r="A9" t="s">
        <v>8</v>
      </c>
      <c r="B9">
        <v>50</v>
      </c>
      <c r="C9">
        <v>48</v>
      </c>
      <c r="E9">
        <v>66</v>
      </c>
      <c r="F9">
        <v>68</v>
      </c>
    </row>
    <row r="10" spans="1:13" x14ac:dyDescent="0.25">
      <c r="A10" t="s">
        <v>9</v>
      </c>
      <c r="B10">
        <v>46</v>
      </c>
      <c r="C10">
        <v>46</v>
      </c>
      <c r="E10">
        <v>58</v>
      </c>
      <c r="F10">
        <v>65</v>
      </c>
    </row>
    <row r="11" spans="1:13" x14ac:dyDescent="0.25">
      <c r="A11" t="s">
        <v>10</v>
      </c>
      <c r="E11">
        <v>48</v>
      </c>
      <c r="F11">
        <v>50</v>
      </c>
    </row>
    <row r="12" spans="1:13" x14ac:dyDescent="0.25">
      <c r="A12" t="s">
        <v>11</v>
      </c>
      <c r="E12">
        <v>46</v>
      </c>
      <c r="F12">
        <v>48</v>
      </c>
    </row>
    <row r="13" spans="1:13" x14ac:dyDescent="0.25">
      <c r="A13" t="s">
        <v>30</v>
      </c>
      <c r="B13">
        <f>AVERAGE(B6:B10)</f>
        <v>62.2</v>
      </c>
      <c r="C13">
        <f>AVERAGE(C6:C10)</f>
        <v>60.8</v>
      </c>
      <c r="E13">
        <f>AVERAGE(E6:E12)</f>
        <v>67.571428571428569</v>
      </c>
      <c r="F13">
        <f>AVERAGE(F6:F12)</f>
        <v>69.571428571428569</v>
      </c>
    </row>
    <row r="14" spans="1:13" x14ac:dyDescent="0.25">
      <c r="A14" t="s">
        <v>31</v>
      </c>
      <c r="B14">
        <f>_xlfn.STDEV.P(B6:B10)</f>
        <v>15.778466338652816</v>
      </c>
      <c r="C14">
        <f>_xlfn.STDEV.P(C6:C10)</f>
        <v>16.042443704124381</v>
      </c>
      <c r="E14">
        <f>_xlfn.STDEV.P(E6:E12)</f>
        <v>16.918773535903355</v>
      </c>
      <c r="F14">
        <f>_xlfn.STDEV.P(F6:F12)</f>
        <v>15.801059122342245</v>
      </c>
    </row>
    <row r="16" spans="1:13" x14ac:dyDescent="0.25">
      <c r="A16" t="s">
        <v>34</v>
      </c>
      <c r="B16">
        <f>AVERAGE(B13:C13)</f>
        <v>61.5</v>
      </c>
      <c r="E16">
        <f>AVERAGE(E13:F13)</f>
        <v>68.571428571428569</v>
      </c>
    </row>
    <row r="17" spans="1:5" x14ac:dyDescent="0.25">
      <c r="A17" t="s">
        <v>35</v>
      </c>
      <c r="B17">
        <f>AVERAGE(B14:C14)</f>
        <v>15.910455021388598</v>
      </c>
      <c r="E17">
        <f>AVERAGE(E14:F14)</f>
        <v>16.3599163291228</v>
      </c>
    </row>
    <row r="20" spans="1:5" x14ac:dyDescent="0.25">
      <c r="A20" t="s">
        <v>29</v>
      </c>
      <c r="B20">
        <v>13.2</v>
      </c>
      <c r="E20">
        <v>11.6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22"/>
  <sheetViews>
    <sheetView topLeftCell="B1" workbookViewId="0">
      <selection activeCell="Q26" sqref="Q26"/>
    </sheetView>
  </sheetViews>
  <sheetFormatPr defaultRowHeight="15" x14ac:dyDescent="0.25"/>
  <cols>
    <col min="1" max="1" width="23.140625" bestFit="1" customWidth="1"/>
    <col min="25" max="25" width="11.42578125" bestFit="1" customWidth="1"/>
  </cols>
  <sheetData>
    <row r="1" spans="1:28" x14ac:dyDescent="0.25">
      <c r="A1" t="s">
        <v>14</v>
      </c>
      <c r="B1" t="s">
        <v>16</v>
      </c>
    </row>
    <row r="2" spans="1:28" x14ac:dyDescent="0.25">
      <c r="A2" t="s">
        <v>1</v>
      </c>
      <c r="C2" t="s">
        <v>3</v>
      </c>
      <c r="D2" t="s">
        <v>2</v>
      </c>
      <c r="F2" t="s">
        <v>3</v>
      </c>
      <c r="G2" t="s">
        <v>2</v>
      </c>
      <c r="I2" t="s">
        <v>3</v>
      </c>
      <c r="J2" t="s">
        <v>2</v>
      </c>
      <c r="L2" t="s">
        <v>3</v>
      </c>
      <c r="M2" t="s">
        <v>2</v>
      </c>
      <c r="O2" t="s">
        <v>3</v>
      </c>
      <c r="P2" t="s">
        <v>2</v>
      </c>
      <c r="R2" t="s">
        <v>3</v>
      </c>
      <c r="S2" t="s">
        <v>2</v>
      </c>
      <c r="U2" t="s">
        <v>3</v>
      </c>
      <c r="V2" t="s">
        <v>2</v>
      </c>
    </row>
    <row r="4" spans="1:28" x14ac:dyDescent="0.25"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8" x14ac:dyDescent="0.25">
      <c r="A5" t="s">
        <v>4</v>
      </c>
      <c r="C5" s="1">
        <v>76.2</v>
      </c>
      <c r="D5" s="1">
        <v>80.63333333333334</v>
      </c>
      <c r="E5" s="1"/>
      <c r="F5" s="1">
        <v>64</v>
      </c>
      <c r="G5" s="1">
        <v>66</v>
      </c>
      <c r="H5" s="1"/>
      <c r="I5" s="1">
        <v>67</v>
      </c>
      <c r="J5" s="1">
        <v>66</v>
      </c>
      <c r="K5" s="1"/>
      <c r="L5" s="1">
        <v>67</v>
      </c>
      <c r="M5" s="1">
        <v>66</v>
      </c>
      <c r="N5" s="1"/>
      <c r="O5" s="1">
        <v>64</v>
      </c>
      <c r="P5" s="1">
        <v>63</v>
      </c>
      <c r="Q5" s="1"/>
      <c r="R5" s="1">
        <v>59</v>
      </c>
      <c r="S5" s="1">
        <v>63</v>
      </c>
      <c r="T5" s="1"/>
      <c r="U5" s="1">
        <v>65</v>
      </c>
      <c r="V5" s="1">
        <v>62</v>
      </c>
      <c r="W5" s="1"/>
      <c r="Y5" t="s">
        <v>32</v>
      </c>
      <c r="Z5" t="s">
        <v>30</v>
      </c>
      <c r="AA5" t="s">
        <v>31</v>
      </c>
      <c r="AB5" t="s">
        <v>33</v>
      </c>
    </row>
    <row r="6" spans="1:28" x14ac:dyDescent="0.25">
      <c r="A6" t="s">
        <v>5</v>
      </c>
      <c r="C6" s="1">
        <v>52.675000000000004</v>
      </c>
      <c r="D6" s="1">
        <v>53.55</v>
      </c>
      <c r="E6" s="1"/>
      <c r="F6" s="1">
        <v>50</v>
      </c>
      <c r="G6" s="1">
        <v>52</v>
      </c>
      <c r="H6" s="1"/>
      <c r="I6" s="1">
        <v>49</v>
      </c>
      <c r="J6" s="1">
        <v>51</v>
      </c>
      <c r="K6" s="1"/>
      <c r="L6" s="1">
        <v>45</v>
      </c>
      <c r="M6" s="1">
        <v>45</v>
      </c>
      <c r="N6" s="1"/>
      <c r="O6" s="1">
        <v>47</v>
      </c>
      <c r="P6" s="1">
        <v>46</v>
      </c>
      <c r="Q6" s="1"/>
      <c r="R6" s="1">
        <v>46</v>
      </c>
      <c r="S6" s="1">
        <v>46</v>
      </c>
      <c r="T6" s="1"/>
      <c r="U6" s="1">
        <v>52</v>
      </c>
      <c r="V6" s="1">
        <v>48</v>
      </c>
      <c r="W6" s="1"/>
      <c r="Y6">
        <v>1</v>
      </c>
      <c r="Z6">
        <v>52.172619047619051</v>
      </c>
      <c r="AA6" s="1">
        <v>4.0367357992421162</v>
      </c>
      <c r="AB6">
        <v>109</v>
      </c>
    </row>
    <row r="7" spans="1:28" x14ac:dyDescent="0.25">
      <c r="A7" t="s">
        <v>6</v>
      </c>
      <c r="C7" s="1">
        <v>62.933333333333337</v>
      </c>
      <c r="D7" s="1">
        <v>57.066666666666663</v>
      </c>
      <c r="E7" s="1"/>
      <c r="F7" s="1">
        <v>48</v>
      </c>
      <c r="G7" s="1">
        <v>48</v>
      </c>
      <c r="H7" s="1"/>
      <c r="I7" s="1">
        <v>49</v>
      </c>
      <c r="J7" s="1">
        <v>50</v>
      </c>
      <c r="K7" s="1"/>
      <c r="L7" s="1">
        <v>44</v>
      </c>
      <c r="M7" s="1">
        <v>44</v>
      </c>
      <c r="N7" s="1"/>
      <c r="O7" s="1">
        <v>44</v>
      </c>
      <c r="P7" s="1">
        <v>46</v>
      </c>
      <c r="Q7" s="1"/>
      <c r="R7" s="1">
        <v>41</v>
      </c>
      <c r="S7" s="1">
        <v>43</v>
      </c>
      <c r="T7" s="1"/>
      <c r="U7" s="1">
        <v>46</v>
      </c>
      <c r="V7" s="1">
        <v>45</v>
      </c>
      <c r="W7" s="1"/>
      <c r="Y7">
        <v>2</v>
      </c>
      <c r="Z7">
        <v>51.416666666666671</v>
      </c>
      <c r="AA7">
        <v>1.6886741400390148</v>
      </c>
      <c r="AB7">
        <v>107</v>
      </c>
    </row>
    <row r="8" spans="1:28" x14ac:dyDescent="0.25">
      <c r="A8" t="s">
        <v>7</v>
      </c>
      <c r="C8" s="1">
        <v>57.033333333333339</v>
      </c>
      <c r="D8" s="1">
        <v>48.1</v>
      </c>
      <c r="E8" s="1"/>
      <c r="F8" s="1">
        <v>52</v>
      </c>
      <c r="G8" s="1">
        <v>53</v>
      </c>
      <c r="H8" s="1"/>
      <c r="I8" s="1">
        <v>47</v>
      </c>
      <c r="J8" s="1">
        <v>50</v>
      </c>
      <c r="K8" s="1"/>
      <c r="L8" s="1">
        <v>44</v>
      </c>
      <c r="M8" s="1">
        <v>45</v>
      </c>
      <c r="N8" s="1"/>
      <c r="O8" s="1">
        <v>46</v>
      </c>
      <c r="P8" s="1">
        <v>48</v>
      </c>
      <c r="Q8" s="1"/>
      <c r="R8" s="1">
        <v>43</v>
      </c>
      <c r="S8" s="1">
        <v>44</v>
      </c>
      <c r="T8" s="1"/>
      <c r="U8" s="1">
        <v>42</v>
      </c>
      <c r="V8" s="1">
        <v>43</v>
      </c>
      <c r="W8" s="1"/>
      <c r="Y8">
        <v>3</v>
      </c>
      <c r="Z8">
        <v>48.25</v>
      </c>
      <c r="AA8">
        <v>1.2954494857678425</v>
      </c>
      <c r="AB8">
        <v>136</v>
      </c>
    </row>
    <row r="9" spans="1:28" x14ac:dyDescent="0.25">
      <c r="A9" t="s">
        <v>8</v>
      </c>
      <c r="C9" s="1">
        <v>53.675000000000004</v>
      </c>
      <c r="D9" s="1">
        <v>51.45</v>
      </c>
      <c r="E9" s="1"/>
      <c r="F9" s="1">
        <v>52</v>
      </c>
      <c r="G9" s="1">
        <v>53</v>
      </c>
      <c r="H9" s="1"/>
      <c r="I9" s="1">
        <v>47</v>
      </c>
      <c r="J9" s="1">
        <v>49</v>
      </c>
      <c r="K9" s="1"/>
      <c r="L9" s="1">
        <v>44</v>
      </c>
      <c r="M9" s="1">
        <v>44</v>
      </c>
      <c r="N9" s="1"/>
      <c r="O9" s="1">
        <v>43</v>
      </c>
      <c r="P9" s="1">
        <v>43</v>
      </c>
      <c r="Q9" s="1"/>
      <c r="R9" s="1">
        <v>42</v>
      </c>
      <c r="S9" s="1">
        <v>43</v>
      </c>
      <c r="T9" s="1"/>
      <c r="U9" s="1">
        <v>42</v>
      </c>
      <c r="V9" s="1">
        <v>42</v>
      </c>
      <c r="W9" s="1"/>
      <c r="Y9">
        <v>4</v>
      </c>
      <c r="Z9">
        <v>43.7</v>
      </c>
      <c r="AA9">
        <v>5.661392452242664E-2</v>
      </c>
      <c r="AB9">
        <v>103</v>
      </c>
    </row>
    <row r="10" spans="1:28" x14ac:dyDescent="0.25">
      <c r="A10" t="s">
        <v>9</v>
      </c>
      <c r="C10" s="1">
        <v>52.133333333333333</v>
      </c>
      <c r="D10" s="1">
        <v>49.4</v>
      </c>
      <c r="E10" s="1"/>
      <c r="F10" s="1">
        <v>52</v>
      </c>
      <c r="G10" s="1">
        <v>54</v>
      </c>
      <c r="H10" s="1"/>
      <c r="I10" s="1">
        <v>47</v>
      </c>
      <c r="J10" s="1">
        <v>49</v>
      </c>
      <c r="K10" s="1"/>
      <c r="L10" s="1">
        <v>41</v>
      </c>
      <c r="M10" s="1">
        <v>41</v>
      </c>
      <c r="N10" s="1"/>
      <c r="O10" s="1">
        <v>41</v>
      </c>
      <c r="P10" s="1">
        <v>41</v>
      </c>
      <c r="Q10" s="1"/>
      <c r="R10" s="1">
        <v>42</v>
      </c>
      <c r="S10" s="1">
        <v>41</v>
      </c>
      <c r="T10" s="1"/>
      <c r="U10" s="1">
        <v>44</v>
      </c>
      <c r="V10" s="1">
        <v>45</v>
      </c>
      <c r="W10" s="1"/>
      <c r="Y10">
        <v>5</v>
      </c>
      <c r="Z10">
        <v>44.5</v>
      </c>
      <c r="AA10">
        <v>1.994865067422249</v>
      </c>
      <c r="AB10">
        <v>94</v>
      </c>
    </row>
    <row r="11" spans="1:28" x14ac:dyDescent="0.25">
      <c r="A11" t="s">
        <v>10</v>
      </c>
      <c r="C11" s="1">
        <v>48.375</v>
      </c>
      <c r="D11" s="1">
        <v>47.875</v>
      </c>
      <c r="E11" s="1"/>
      <c r="F11" s="1">
        <v>51</v>
      </c>
      <c r="G11" s="1">
        <v>52</v>
      </c>
      <c r="H11" s="1"/>
      <c r="I11" s="1">
        <v>47</v>
      </c>
      <c r="J11" s="1">
        <v>50</v>
      </c>
      <c r="K11" s="1"/>
      <c r="L11" s="1"/>
      <c r="M11" s="1"/>
      <c r="N11" s="1"/>
      <c r="O11" s="1">
        <v>44</v>
      </c>
      <c r="P11" s="1">
        <v>46</v>
      </c>
      <c r="Q11" s="1"/>
      <c r="R11" s="1">
        <v>39</v>
      </c>
      <c r="S11" s="1">
        <v>40</v>
      </c>
      <c r="T11" s="1"/>
      <c r="U11" s="1">
        <v>43</v>
      </c>
      <c r="V11" s="1">
        <v>43</v>
      </c>
      <c r="W11" s="1"/>
      <c r="Y11">
        <v>6</v>
      </c>
      <c r="Z11">
        <v>42.5</v>
      </c>
      <c r="AA11">
        <v>2.032773120930762</v>
      </c>
      <c r="AB11">
        <v>116</v>
      </c>
    </row>
    <row r="12" spans="1:28" x14ac:dyDescent="0.25">
      <c r="A12" t="s">
        <v>11</v>
      </c>
      <c r="C12" s="1">
        <v>50.85</v>
      </c>
      <c r="D12" s="1">
        <v>45.3</v>
      </c>
      <c r="E12" s="1"/>
      <c r="F12" s="1"/>
      <c r="G12" s="1"/>
      <c r="H12" s="1"/>
      <c r="I12" s="1">
        <v>47</v>
      </c>
      <c r="J12" s="1">
        <v>49</v>
      </c>
      <c r="K12" s="1"/>
      <c r="L12" s="1"/>
      <c r="M12" s="1"/>
      <c r="N12" s="1"/>
      <c r="O12" s="1">
        <v>43</v>
      </c>
      <c r="P12" s="1">
        <v>45</v>
      </c>
      <c r="Q12" s="1"/>
      <c r="R12" s="1"/>
      <c r="S12" s="1"/>
      <c r="T12" s="1"/>
      <c r="U12" s="1">
        <v>42</v>
      </c>
      <c r="V12" s="1">
        <v>43</v>
      </c>
      <c r="W12" s="1"/>
      <c r="Y12">
        <v>7</v>
      </c>
      <c r="Z12">
        <v>44.285714285714292</v>
      </c>
      <c r="AA12">
        <v>2.6294949700220251</v>
      </c>
      <c r="AB12">
        <v>126</v>
      </c>
    </row>
    <row r="13" spans="1:28" x14ac:dyDescent="0.25">
      <c r="C13" s="1"/>
      <c r="D13" s="1"/>
      <c r="E13" s="1"/>
      <c r="F13" s="1"/>
      <c r="G13" s="1"/>
      <c r="H13" s="1"/>
      <c r="I13" s="1">
        <v>45</v>
      </c>
      <c r="J13" s="1">
        <v>46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Y13" t="s">
        <v>36</v>
      </c>
      <c r="Z13">
        <f>AVERAGE(Z6:Z12)</f>
        <v>46.68928571428571</v>
      </c>
      <c r="AA13">
        <f>AVERAGE(AA6:AA12)</f>
        <v>1.9620866439923481</v>
      </c>
      <c r="AB13">
        <f t="shared" ref="AB13" si="0">AVERAGE(AB6:AB12)</f>
        <v>113</v>
      </c>
    </row>
    <row r="14" spans="1:28" x14ac:dyDescent="0.25">
      <c r="A14" t="s">
        <v>36</v>
      </c>
      <c r="C14" s="1">
        <f>AVERAGE(C6:C12)</f>
        <v>53.953571428571436</v>
      </c>
      <c r="D14" s="1">
        <f>AVERAGE(D6:D12)</f>
        <v>50.391666666666666</v>
      </c>
      <c r="F14" s="1">
        <f>AVERAGE(F6:F11)</f>
        <v>50.833333333333336</v>
      </c>
      <c r="G14" s="1">
        <f>AVERAGE(G6:G11)</f>
        <v>52</v>
      </c>
      <c r="I14" s="1">
        <f>AVERAGE(I6:I13)</f>
        <v>47.25</v>
      </c>
      <c r="J14" s="1">
        <f>AVERAGE(J6:J13)</f>
        <v>49.25</v>
      </c>
      <c r="L14" s="1">
        <f>AVERAGE(L6:L10)</f>
        <v>43.6</v>
      </c>
      <c r="M14" s="1">
        <f>AVERAGE(M6:M10)</f>
        <v>43.8</v>
      </c>
      <c r="O14" s="1">
        <f>AVERAGE(O6:O12)</f>
        <v>44</v>
      </c>
      <c r="P14" s="1">
        <f>AVERAGE(P6:P12)</f>
        <v>45</v>
      </c>
      <c r="R14" s="1">
        <f>AVERAGE(R6:R11)</f>
        <v>42.166666666666664</v>
      </c>
      <c r="S14" s="1">
        <f>AVERAGE(S6:S11)</f>
        <v>42.833333333333336</v>
      </c>
      <c r="U14" s="1">
        <f>AVERAGE(U6:U12)</f>
        <v>44.428571428571431</v>
      </c>
      <c r="V14" s="1">
        <f>AVERAGE(V6:V12)</f>
        <v>44.142857142857146</v>
      </c>
      <c r="Y14" t="s">
        <v>31</v>
      </c>
      <c r="Z14">
        <f>_xlfn.STDEV.P(Z6:Z12)</f>
        <v>3.6234745681770852</v>
      </c>
      <c r="AB14">
        <f>_xlfn.STDEV.P(AB6:AB12)</f>
        <v>13.201731488169052</v>
      </c>
    </row>
    <row r="15" spans="1:28" x14ac:dyDescent="0.25">
      <c r="A15" t="s">
        <v>31</v>
      </c>
      <c r="C15">
        <f>_xlfn.STDEV.P(C6:C12)</f>
        <v>4.4061529335089364</v>
      </c>
      <c r="D15">
        <f>_xlfn.STDEV.P(D6:D12)</f>
        <v>3.6673186649752956</v>
      </c>
      <c r="F15">
        <f>_xlfn.STDEV.P(F6:F11)</f>
        <v>1.4624940645653537</v>
      </c>
      <c r="G15">
        <f>_xlfn.STDEV.P(G6:G11)</f>
        <v>1.9148542155126762</v>
      </c>
      <c r="I15">
        <f>_xlfn.STDEV.P(I6:I13)</f>
        <v>1.1989578808281798</v>
      </c>
      <c r="J15">
        <f>_xlfn.STDEV.P(J6:J13)</f>
        <v>1.3919410907075054</v>
      </c>
      <c r="L15">
        <f>_xlfn.STDEV.P(L6:L10)</f>
        <v>1.3564659966250536</v>
      </c>
      <c r="M15">
        <f>_xlfn.STDEV.P(M6:M10)</f>
        <v>1.4696938456699069</v>
      </c>
      <c r="O15">
        <f>_xlfn.STDEV.P(O6:O12)</f>
        <v>1.8516401995451028</v>
      </c>
      <c r="P15">
        <f>_xlfn.STDEV.P(P6:P12)</f>
        <v>2.1380899352993952</v>
      </c>
      <c r="R15">
        <f>_xlfn.STDEV.P(R6:R11)</f>
        <v>2.1147629234082532</v>
      </c>
      <c r="S15">
        <f>_xlfn.STDEV.P(S6:S11)</f>
        <v>1.9507833184532708</v>
      </c>
      <c r="U15">
        <f>_xlfn.STDEV.P(U6:U12)</f>
        <v>3.3745748031479188</v>
      </c>
      <c r="V15">
        <f>_xlfn.STDEV.P(V6:V12)</f>
        <v>1.8844151368961315</v>
      </c>
    </row>
    <row r="17" spans="1:21" x14ac:dyDescent="0.25">
      <c r="A17" t="s">
        <v>34</v>
      </c>
      <c r="C17" s="1">
        <f>AVERAGE(C14:D14)</f>
        <v>52.172619047619051</v>
      </c>
      <c r="F17" s="1">
        <f>AVERAGE(F14:G14)</f>
        <v>51.416666666666671</v>
      </c>
      <c r="I17" s="1">
        <f>AVERAGE(I14:J14)</f>
        <v>48.25</v>
      </c>
      <c r="L17" s="1">
        <f>AVERAGE(L14:M14)</f>
        <v>43.7</v>
      </c>
      <c r="O17" s="1">
        <f>AVERAGE(O14:P14)</f>
        <v>44.5</v>
      </c>
      <c r="R17" s="1">
        <f>AVERAGE(R14:S14)</f>
        <v>42.5</v>
      </c>
      <c r="U17" s="1">
        <f>AVERAGE(U14:V14)</f>
        <v>44.285714285714292</v>
      </c>
    </row>
    <row r="18" spans="1:21" x14ac:dyDescent="0.25">
      <c r="A18" t="s">
        <v>35</v>
      </c>
      <c r="C18">
        <f>AVERAGE(C15:D15)</f>
        <v>4.0367357992421162</v>
      </c>
      <c r="F18">
        <f>AVERAGE(F15:G15)</f>
        <v>1.6886741400390148</v>
      </c>
      <c r="I18">
        <f>AVERAGE(I15:J15)</f>
        <v>1.2954494857678425</v>
      </c>
      <c r="L18">
        <f>_xlfn.STDEV.P(L15:M15)</f>
        <v>5.661392452242664E-2</v>
      </c>
      <c r="O18">
        <f>AVERAGE(O15:P15)</f>
        <v>1.994865067422249</v>
      </c>
      <c r="R18">
        <f>AVERAGE(R15:S15)</f>
        <v>2.032773120930762</v>
      </c>
      <c r="U18">
        <f>AVERAGE(U15:V15)</f>
        <v>2.6294949700220251</v>
      </c>
    </row>
    <row r="22" spans="1:21" x14ac:dyDescent="0.25">
      <c r="A22" t="s">
        <v>29</v>
      </c>
      <c r="C22">
        <v>109</v>
      </c>
      <c r="F22">
        <v>107</v>
      </c>
      <c r="I22">
        <v>136</v>
      </c>
      <c r="L22">
        <v>103</v>
      </c>
      <c r="O22">
        <v>94</v>
      </c>
      <c r="R22">
        <v>116</v>
      </c>
      <c r="U22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U17"/>
  <sheetViews>
    <sheetView workbookViewId="0">
      <selection activeCell="S9" sqref="S9"/>
    </sheetView>
  </sheetViews>
  <sheetFormatPr defaultRowHeight="15" x14ac:dyDescent="0.25"/>
  <cols>
    <col min="1" max="1" width="23.140625" bestFit="1" customWidth="1"/>
  </cols>
  <sheetData>
    <row r="1" spans="1:21" x14ac:dyDescent="0.25">
      <c r="A1" t="s">
        <v>17</v>
      </c>
      <c r="B1" t="s">
        <v>27</v>
      </c>
    </row>
    <row r="2" spans="1:21" x14ac:dyDescent="0.25">
      <c r="B2" t="s">
        <v>3</v>
      </c>
      <c r="C2" t="s">
        <v>2</v>
      </c>
      <c r="E2" t="s">
        <v>3</v>
      </c>
      <c r="F2" t="s">
        <v>2</v>
      </c>
      <c r="H2" t="s">
        <v>3</v>
      </c>
      <c r="I2" t="s">
        <v>2</v>
      </c>
      <c r="K2" t="s">
        <v>3</v>
      </c>
      <c r="L2" t="s">
        <v>2</v>
      </c>
      <c r="N2" t="s">
        <v>3</v>
      </c>
      <c r="O2" t="s">
        <v>2</v>
      </c>
      <c r="R2" t="s">
        <v>32</v>
      </c>
      <c r="S2" t="s">
        <v>30</v>
      </c>
      <c r="T2" t="s">
        <v>31</v>
      </c>
      <c r="U2" t="s">
        <v>33</v>
      </c>
    </row>
    <row r="3" spans="1:21" x14ac:dyDescent="0.25">
      <c r="A3" t="s">
        <v>4</v>
      </c>
      <c r="B3">
        <v>90</v>
      </c>
      <c r="C3">
        <v>90</v>
      </c>
      <c r="E3">
        <v>90</v>
      </c>
      <c r="F3">
        <v>90</v>
      </c>
      <c r="H3">
        <v>90</v>
      </c>
      <c r="I3">
        <v>90</v>
      </c>
      <c r="K3">
        <v>90</v>
      </c>
      <c r="L3">
        <v>90</v>
      </c>
      <c r="N3">
        <v>90</v>
      </c>
      <c r="O3">
        <v>90</v>
      </c>
      <c r="R3">
        <v>1</v>
      </c>
      <c r="S3">
        <v>53.357142857142861</v>
      </c>
      <c r="T3">
        <v>16.973235334556733</v>
      </c>
      <c r="U3">
        <v>27</v>
      </c>
    </row>
    <row r="4" spans="1:21" x14ac:dyDescent="0.25">
      <c r="A4" t="s">
        <v>5</v>
      </c>
      <c r="B4">
        <v>90</v>
      </c>
      <c r="C4">
        <v>90</v>
      </c>
      <c r="E4">
        <v>71</v>
      </c>
      <c r="F4">
        <v>69</v>
      </c>
      <c r="H4">
        <v>90</v>
      </c>
      <c r="I4">
        <v>90</v>
      </c>
      <c r="K4">
        <v>90</v>
      </c>
      <c r="L4">
        <v>90</v>
      </c>
      <c r="N4">
        <v>90</v>
      </c>
      <c r="O4">
        <v>90</v>
      </c>
      <c r="R4">
        <v>2</v>
      </c>
      <c r="S4">
        <v>52.400000000000006</v>
      </c>
      <c r="T4">
        <v>10.156559713950205</v>
      </c>
      <c r="U4">
        <v>24</v>
      </c>
    </row>
    <row r="5" spans="1:21" x14ac:dyDescent="0.25">
      <c r="A5" t="s">
        <v>6</v>
      </c>
      <c r="B5">
        <v>64</v>
      </c>
      <c r="C5">
        <v>69</v>
      </c>
      <c r="E5">
        <v>55</v>
      </c>
      <c r="F5">
        <v>60</v>
      </c>
      <c r="H5">
        <v>65</v>
      </c>
      <c r="I5">
        <v>62</v>
      </c>
      <c r="K5">
        <v>47</v>
      </c>
      <c r="L5">
        <v>48</v>
      </c>
      <c r="N5">
        <v>60</v>
      </c>
      <c r="O5">
        <v>60</v>
      </c>
      <c r="R5">
        <v>3</v>
      </c>
      <c r="S5">
        <v>63.625</v>
      </c>
      <c r="T5">
        <v>16.354305580341414</v>
      </c>
      <c r="U5">
        <v>22</v>
      </c>
    </row>
    <row r="6" spans="1:21" x14ac:dyDescent="0.25">
      <c r="A6" t="s">
        <v>7</v>
      </c>
      <c r="B6">
        <v>43</v>
      </c>
      <c r="C6">
        <v>44</v>
      </c>
      <c r="E6">
        <v>45</v>
      </c>
      <c r="F6">
        <v>46</v>
      </c>
      <c r="H6">
        <v>54</v>
      </c>
      <c r="I6">
        <v>54</v>
      </c>
      <c r="K6">
        <v>45</v>
      </c>
      <c r="L6">
        <v>45</v>
      </c>
      <c r="N6">
        <v>45</v>
      </c>
      <c r="O6">
        <v>45</v>
      </c>
      <c r="R6">
        <v>4</v>
      </c>
      <c r="S6">
        <v>56.375</v>
      </c>
      <c r="T6">
        <v>19.479874402059032</v>
      </c>
      <c r="U6">
        <v>27</v>
      </c>
    </row>
    <row r="7" spans="1:21" x14ac:dyDescent="0.25">
      <c r="A7" t="s">
        <v>8</v>
      </c>
      <c r="B7">
        <v>43</v>
      </c>
      <c r="C7">
        <v>44</v>
      </c>
      <c r="E7">
        <v>42</v>
      </c>
      <c r="F7">
        <v>46</v>
      </c>
      <c r="H7">
        <v>45</v>
      </c>
      <c r="I7">
        <v>49</v>
      </c>
      <c r="K7">
        <v>43</v>
      </c>
      <c r="L7">
        <v>43</v>
      </c>
      <c r="N7">
        <v>45</v>
      </c>
      <c r="O7">
        <v>45</v>
      </c>
      <c r="R7">
        <v>5</v>
      </c>
      <c r="S7">
        <v>56.5</v>
      </c>
      <c r="T7">
        <v>17.861518873024398</v>
      </c>
      <c r="U7">
        <v>24.5</v>
      </c>
    </row>
    <row r="8" spans="1:21" x14ac:dyDescent="0.25">
      <c r="A8" t="s">
        <v>9</v>
      </c>
      <c r="B8">
        <v>42</v>
      </c>
      <c r="C8">
        <v>44</v>
      </c>
      <c r="E8">
        <v>45</v>
      </c>
      <c r="F8">
        <v>45</v>
      </c>
      <c r="N8">
        <v>43</v>
      </c>
      <c r="O8">
        <v>42</v>
      </c>
      <c r="R8" t="s">
        <v>36</v>
      </c>
      <c r="S8">
        <f>AVERAGE(S3:S7)</f>
        <v>56.451428571428572</v>
      </c>
      <c r="T8">
        <f>AVERAGE(T3:T7)</f>
        <v>16.165098780786359</v>
      </c>
      <c r="U8">
        <f t="shared" ref="U8" si="0">AVERAGE(U3:U7)</f>
        <v>24.9</v>
      </c>
    </row>
    <row r="9" spans="1:21" x14ac:dyDescent="0.25">
      <c r="A9" t="s">
        <v>10</v>
      </c>
      <c r="B9">
        <v>43</v>
      </c>
      <c r="C9">
        <v>44</v>
      </c>
      <c r="R9" t="s">
        <v>31</v>
      </c>
      <c r="S9">
        <f>_xlfn.STDEV.P(S3:S7)</f>
        <v>3.9359117140007278</v>
      </c>
      <c r="U9">
        <f>_xlfn.STDEV.P(U3:U7)</f>
        <v>1.9078784028338915</v>
      </c>
    </row>
    <row r="10" spans="1:21" x14ac:dyDescent="0.25">
      <c r="A10" t="s">
        <v>11</v>
      </c>
      <c r="B10">
        <v>44</v>
      </c>
      <c r="C10">
        <v>43</v>
      </c>
    </row>
    <row r="11" spans="1:21" x14ac:dyDescent="0.25">
      <c r="A11" t="s">
        <v>30</v>
      </c>
      <c r="B11">
        <f>AVERAGE(B4:B10)</f>
        <v>52.714285714285715</v>
      </c>
      <c r="C11">
        <f>AVERAGE(C4:C10)</f>
        <v>54</v>
      </c>
      <c r="E11">
        <f>AVERAGE(E4:E8)</f>
        <v>51.6</v>
      </c>
      <c r="F11">
        <f>AVERAGE(F4:F8)</f>
        <v>53.2</v>
      </c>
      <c r="H11">
        <f>AVERAGE(H4:H7)</f>
        <v>63.5</v>
      </c>
      <c r="I11">
        <f>AVERAGE(I4:I7)</f>
        <v>63.75</v>
      </c>
      <c r="K11">
        <f>AVERAGE(K4:K7)</f>
        <v>56.25</v>
      </c>
      <c r="L11">
        <f>AVERAGE(L4:L7)</f>
        <v>56.5</v>
      </c>
      <c r="N11">
        <f>AVERAGE(N4:N8)</f>
        <v>56.6</v>
      </c>
      <c r="O11">
        <f>AVERAGE(O4:O8)</f>
        <v>56.4</v>
      </c>
    </row>
    <row r="12" spans="1:21" x14ac:dyDescent="0.25">
      <c r="A12" t="s">
        <v>31</v>
      </c>
      <c r="B12">
        <f>_xlfn.STDEV.P(B4:B10)</f>
        <v>16.866825306451933</v>
      </c>
      <c r="C12">
        <f>_xlfn.STDEV.P(C4:C10)</f>
        <v>17.079645362661537</v>
      </c>
      <c r="E12">
        <f>_xlfn.STDEV.P(E4:E8)</f>
        <v>10.650821564555478</v>
      </c>
      <c r="F12">
        <f>_xlfn.STDEV.P(F4:F8)</f>
        <v>9.6622978633449303</v>
      </c>
      <c r="H12">
        <f>_xlfn.STDEV.P(H4:H7)</f>
        <v>16.859715300087366</v>
      </c>
      <c r="I12">
        <f>_xlfn.STDEV.P(I4:I7)</f>
        <v>15.848895860595462</v>
      </c>
      <c r="K12">
        <f>_xlfn.STDEV.P(K4:K7)</f>
        <v>19.536824204563032</v>
      </c>
      <c r="L12">
        <f>_xlfn.STDEV.P(L4:L7)</f>
        <v>19.422924599555031</v>
      </c>
      <c r="N12">
        <f>_xlfn.STDEV.P(N4:N8)</f>
        <v>17.783138080777533</v>
      </c>
      <c r="O12">
        <f>_xlfn.STDEV.P(O4:O8)</f>
        <v>17.939899665271263</v>
      </c>
    </row>
    <row r="14" spans="1:21" x14ac:dyDescent="0.25">
      <c r="A14" t="s">
        <v>34</v>
      </c>
      <c r="B14">
        <f>AVERAGE(B11:C11)</f>
        <v>53.357142857142861</v>
      </c>
      <c r="E14">
        <f>AVERAGE(E11:F11)</f>
        <v>52.400000000000006</v>
      </c>
      <c r="H14">
        <f>AVERAGE(H11:I11)</f>
        <v>63.625</v>
      </c>
      <c r="K14">
        <f>AVERAGE(K11:L11)</f>
        <v>56.375</v>
      </c>
      <c r="N14">
        <f>AVERAGE(N11:O11)</f>
        <v>56.5</v>
      </c>
    </row>
    <row r="15" spans="1:21" x14ac:dyDescent="0.25">
      <c r="A15" t="s">
        <v>35</v>
      </c>
      <c r="B15">
        <f>AVERAGE(B12:C12)</f>
        <v>16.973235334556733</v>
      </c>
      <c r="E15">
        <f>AVERAGE(E12:F12)</f>
        <v>10.156559713950205</v>
      </c>
      <c r="H15">
        <f>AVERAGE(H12:I12)</f>
        <v>16.354305580341414</v>
      </c>
      <c r="K15">
        <f>AVERAGE(K12:L12)</f>
        <v>19.479874402059032</v>
      </c>
      <c r="N15">
        <f>AVERAGE(N12:O12)</f>
        <v>17.861518873024398</v>
      </c>
    </row>
    <row r="16" spans="1:21" s="5" customFormat="1" x14ac:dyDescent="0.25"/>
    <row r="17" spans="1:14" x14ac:dyDescent="0.25">
      <c r="A17" t="s">
        <v>29</v>
      </c>
      <c r="B17">
        <v>27</v>
      </c>
      <c r="E17">
        <v>24</v>
      </c>
      <c r="H17">
        <v>22</v>
      </c>
      <c r="K17">
        <v>27</v>
      </c>
      <c r="N17">
        <v>24.5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W17"/>
  <sheetViews>
    <sheetView workbookViewId="0">
      <selection activeCell="U10" sqref="U10"/>
    </sheetView>
  </sheetViews>
  <sheetFormatPr defaultRowHeight="15" x14ac:dyDescent="0.25"/>
  <cols>
    <col min="1" max="1" width="23.140625" bestFit="1" customWidth="1"/>
  </cols>
  <sheetData>
    <row r="1" spans="1:23" x14ac:dyDescent="0.25">
      <c r="A1" t="s">
        <v>18</v>
      </c>
      <c r="B1" t="s">
        <v>28</v>
      </c>
    </row>
    <row r="2" spans="1:23" x14ac:dyDescent="0.25">
      <c r="B2" t="s">
        <v>3</v>
      </c>
      <c r="C2" t="s">
        <v>2</v>
      </c>
      <c r="E2" t="s">
        <v>3</v>
      </c>
      <c r="F2" t="s">
        <v>2</v>
      </c>
      <c r="H2" t="s">
        <v>3</v>
      </c>
      <c r="I2" t="s">
        <v>2</v>
      </c>
      <c r="K2" t="s">
        <v>3</v>
      </c>
      <c r="L2" t="s">
        <v>2</v>
      </c>
      <c r="N2" t="s">
        <v>3</v>
      </c>
      <c r="O2" t="s">
        <v>2</v>
      </c>
      <c r="Q2" t="s">
        <v>3</v>
      </c>
      <c r="R2" t="s">
        <v>2</v>
      </c>
      <c r="T2" t="s">
        <v>32</v>
      </c>
      <c r="U2" t="s">
        <v>30</v>
      </c>
      <c r="V2" t="s">
        <v>31</v>
      </c>
      <c r="W2" t="s">
        <v>33</v>
      </c>
    </row>
    <row r="3" spans="1:23" x14ac:dyDescent="0.25">
      <c r="A3" t="s">
        <v>4</v>
      </c>
      <c r="B3">
        <v>90</v>
      </c>
      <c r="C3">
        <v>90</v>
      </c>
      <c r="E3">
        <v>90</v>
      </c>
      <c r="F3">
        <v>90</v>
      </c>
      <c r="H3">
        <v>90</v>
      </c>
      <c r="I3">
        <v>90</v>
      </c>
      <c r="K3">
        <v>90</v>
      </c>
      <c r="L3">
        <v>90</v>
      </c>
      <c r="N3">
        <v>90</v>
      </c>
      <c r="O3">
        <v>90</v>
      </c>
      <c r="Q3">
        <v>90</v>
      </c>
      <c r="R3">
        <v>90</v>
      </c>
      <c r="T3">
        <v>1</v>
      </c>
      <c r="U3">
        <v>53.25</v>
      </c>
      <c r="V3">
        <v>9.9886519334755057</v>
      </c>
      <c r="W3">
        <v>45</v>
      </c>
    </row>
    <row r="4" spans="1:23" x14ac:dyDescent="0.25">
      <c r="A4" t="s">
        <v>5</v>
      </c>
      <c r="B4">
        <v>70</v>
      </c>
      <c r="C4">
        <v>70</v>
      </c>
      <c r="E4">
        <v>70</v>
      </c>
      <c r="F4">
        <v>72</v>
      </c>
      <c r="H4">
        <v>73</v>
      </c>
      <c r="I4">
        <v>73</v>
      </c>
      <c r="K4">
        <v>53</v>
      </c>
      <c r="L4">
        <v>49</v>
      </c>
      <c r="N4">
        <v>90</v>
      </c>
      <c r="O4">
        <v>90</v>
      </c>
      <c r="Q4">
        <v>54</v>
      </c>
      <c r="R4">
        <v>52</v>
      </c>
      <c r="T4">
        <v>2</v>
      </c>
      <c r="U4">
        <v>54.6</v>
      </c>
      <c r="V4">
        <v>10.403080442163688</v>
      </c>
      <c r="W4">
        <v>34</v>
      </c>
    </row>
    <row r="5" spans="1:23" x14ac:dyDescent="0.25">
      <c r="A5" t="s">
        <v>6</v>
      </c>
      <c r="B5">
        <v>53</v>
      </c>
      <c r="C5">
        <v>50</v>
      </c>
      <c r="E5">
        <v>64</v>
      </c>
      <c r="F5">
        <v>60</v>
      </c>
      <c r="H5">
        <v>55</v>
      </c>
      <c r="I5">
        <v>51</v>
      </c>
      <c r="K5">
        <v>50</v>
      </c>
      <c r="L5">
        <v>48</v>
      </c>
      <c r="N5">
        <v>46</v>
      </c>
      <c r="O5">
        <v>46</v>
      </c>
      <c r="Q5">
        <v>49</v>
      </c>
      <c r="R5">
        <v>49</v>
      </c>
      <c r="T5">
        <v>3</v>
      </c>
      <c r="U5">
        <v>54.099999999999994</v>
      </c>
      <c r="V5">
        <v>9.9799405231286133</v>
      </c>
      <c r="W5">
        <v>38</v>
      </c>
    </row>
    <row r="6" spans="1:23" x14ac:dyDescent="0.25">
      <c r="A6" t="s">
        <v>7</v>
      </c>
      <c r="B6">
        <v>48</v>
      </c>
      <c r="C6">
        <v>45</v>
      </c>
      <c r="E6">
        <v>52</v>
      </c>
      <c r="F6">
        <v>49</v>
      </c>
      <c r="H6">
        <v>52</v>
      </c>
      <c r="I6">
        <v>53</v>
      </c>
      <c r="K6">
        <v>46</v>
      </c>
      <c r="L6">
        <v>46</v>
      </c>
      <c r="N6">
        <v>45</v>
      </c>
      <c r="O6">
        <v>43</v>
      </c>
      <c r="Q6">
        <v>48</v>
      </c>
      <c r="R6">
        <v>49</v>
      </c>
      <c r="T6">
        <v>4</v>
      </c>
      <c r="U6">
        <v>47</v>
      </c>
      <c r="V6">
        <v>2.6185153020783467</v>
      </c>
      <c r="W6">
        <v>43</v>
      </c>
    </row>
    <row r="7" spans="1:23" x14ac:dyDescent="0.25">
      <c r="A7" t="s">
        <v>8</v>
      </c>
      <c r="B7">
        <v>45</v>
      </c>
      <c r="C7">
        <v>45</v>
      </c>
      <c r="E7">
        <v>46</v>
      </c>
      <c r="F7">
        <v>45</v>
      </c>
      <c r="H7">
        <v>47</v>
      </c>
      <c r="I7">
        <v>47</v>
      </c>
      <c r="K7">
        <v>44</v>
      </c>
      <c r="L7">
        <v>44</v>
      </c>
      <c r="N7">
        <v>43</v>
      </c>
      <c r="O7">
        <v>45</v>
      </c>
      <c r="Q7">
        <v>51</v>
      </c>
      <c r="R7">
        <v>50</v>
      </c>
      <c r="T7">
        <v>5</v>
      </c>
      <c r="U7">
        <v>53.6</v>
      </c>
      <c r="V7">
        <v>18.227451824103117</v>
      </c>
      <c r="W7">
        <v>42</v>
      </c>
    </row>
    <row r="8" spans="1:23" x14ac:dyDescent="0.25">
      <c r="A8" t="s">
        <v>9</v>
      </c>
      <c r="E8">
        <v>44</v>
      </c>
      <c r="F8">
        <v>44</v>
      </c>
      <c r="H8">
        <v>45</v>
      </c>
      <c r="I8">
        <v>45</v>
      </c>
      <c r="K8">
        <v>45</v>
      </c>
      <c r="L8">
        <v>45</v>
      </c>
      <c r="N8">
        <v>44</v>
      </c>
      <c r="O8">
        <v>44</v>
      </c>
      <c r="Q8">
        <v>52</v>
      </c>
      <c r="R8">
        <v>50</v>
      </c>
      <c r="T8">
        <v>6</v>
      </c>
      <c r="U8">
        <v>50.4</v>
      </c>
      <c r="V8">
        <v>1.6154303827082972</v>
      </c>
      <c r="W8">
        <v>40</v>
      </c>
    </row>
    <row r="9" spans="1:23" x14ac:dyDescent="0.25">
      <c r="A9" t="s">
        <v>10</v>
      </c>
      <c r="T9" t="s">
        <v>36</v>
      </c>
      <c r="U9">
        <f>AVERAGE(U3:U8)</f>
        <v>52.158333333333331</v>
      </c>
      <c r="V9">
        <f>AVERAGE(V3:V8)</f>
        <v>8.8055117346095937</v>
      </c>
      <c r="W9">
        <f t="shared" ref="W9" si="0">AVERAGE(W3:W8)</f>
        <v>40.333333333333336</v>
      </c>
    </row>
    <row r="10" spans="1:23" x14ac:dyDescent="0.25">
      <c r="A10" t="s">
        <v>11</v>
      </c>
      <c r="T10" t="s">
        <v>31</v>
      </c>
      <c r="U10">
        <f>_xlfn.STDEV.P(U3:U8)</f>
        <v>2.6677732079187106</v>
      </c>
      <c r="W10">
        <f>_xlfn.STDEV.P(W3:W8)</f>
        <v>3.5901098714230031</v>
      </c>
    </row>
    <row r="11" spans="1:23" x14ac:dyDescent="0.25">
      <c r="A11" t="s">
        <v>30</v>
      </c>
      <c r="B11">
        <f>AVERAGE(B4:B7)</f>
        <v>54</v>
      </c>
      <c r="C11">
        <f>AVERAGE(C4:C7)</f>
        <v>52.5</v>
      </c>
      <c r="E11">
        <f>AVERAGE(E4:E8)</f>
        <v>55.2</v>
      </c>
      <c r="F11">
        <f>AVERAGE(F4:F8)</f>
        <v>54</v>
      </c>
      <c r="H11">
        <f>AVERAGE(H4:H8)</f>
        <v>54.4</v>
      </c>
      <c r="I11">
        <f>AVERAGE(I4:I8)</f>
        <v>53.8</v>
      </c>
      <c r="K11">
        <f>AVERAGE(K4:K8)</f>
        <v>47.6</v>
      </c>
      <c r="L11">
        <f>AVERAGE(L4:L8)</f>
        <v>46.4</v>
      </c>
      <c r="N11">
        <f>AVERAGE(N4:N8)</f>
        <v>53.6</v>
      </c>
      <c r="O11">
        <f>AVERAGE(O4:O8)</f>
        <v>53.6</v>
      </c>
      <c r="Q11">
        <f>AVERAGE(Q4:Q8)</f>
        <v>50.8</v>
      </c>
      <c r="R11">
        <f>AVERAGE(R4:R8)</f>
        <v>50</v>
      </c>
    </row>
    <row r="12" spans="1:23" x14ac:dyDescent="0.25">
      <c r="A12" t="s">
        <v>31</v>
      </c>
      <c r="B12">
        <f>_xlfn.STDEV.P(B4:B7)</f>
        <v>9.6695398029068578</v>
      </c>
      <c r="C12">
        <f>_xlfn.STDEV.P(C4:C7)</f>
        <v>10.307764064044152</v>
      </c>
      <c r="E12">
        <f>_xlfn.STDEV.P(E4:E8)</f>
        <v>10.166612021711067</v>
      </c>
      <c r="F12">
        <f>_xlfn.STDEV.P(F4:F8)</f>
        <v>10.639548862616309</v>
      </c>
      <c r="H12">
        <f>_xlfn.STDEV.P(H4:H8)</f>
        <v>9.9518842436997836</v>
      </c>
      <c r="I12">
        <f>_xlfn.STDEV.P(I4:I8)</f>
        <v>10.007996802557443</v>
      </c>
      <c r="K12">
        <f>_xlfn.STDEV.P(K4:K8)</f>
        <v>3.3823069050575527</v>
      </c>
      <c r="L12">
        <f>_xlfn.STDEV.P(L4:L8)</f>
        <v>1.8547236990991409</v>
      </c>
      <c r="N12">
        <f>_xlfn.STDEV.P(N4:N8)</f>
        <v>18.227451824103117</v>
      </c>
      <c r="O12">
        <f>_xlfn.STDEV.P(O4:O8)</f>
        <v>18.227451824103117</v>
      </c>
      <c r="Q12">
        <f>_xlfn.STDEV.P(Q4:Q8)</f>
        <v>2.1354156504062622</v>
      </c>
      <c r="R12">
        <f>_xlfn.STDEV.P(R4:R8)</f>
        <v>1.0954451150103321</v>
      </c>
    </row>
    <row r="14" spans="1:23" x14ac:dyDescent="0.25">
      <c r="A14" t="s">
        <v>34</v>
      </c>
      <c r="B14">
        <f>AVERAGE(B11:C11)</f>
        <v>53.25</v>
      </c>
      <c r="E14">
        <f>AVERAGE(E11:F11)</f>
        <v>54.6</v>
      </c>
      <c r="H14">
        <f>AVERAGE(H11:I11)</f>
        <v>54.099999999999994</v>
      </c>
      <c r="K14">
        <f>AVERAGE(K11:L11)</f>
        <v>47</v>
      </c>
      <c r="N14">
        <f>AVERAGE(N11:O11)</f>
        <v>53.6</v>
      </c>
      <c r="Q14">
        <f>AVERAGE(Q11:R11)</f>
        <v>50.4</v>
      </c>
    </row>
    <row r="15" spans="1:23" x14ac:dyDescent="0.25">
      <c r="A15" t="s">
        <v>35</v>
      </c>
      <c r="B15">
        <f>AVERAGE(B12:C12)</f>
        <v>9.9886519334755057</v>
      </c>
      <c r="E15">
        <f>AVERAGE(E12:F12)</f>
        <v>10.403080442163688</v>
      </c>
      <c r="H15">
        <f>AVERAGE(H12:I12)</f>
        <v>9.9799405231286133</v>
      </c>
      <c r="K15">
        <f>AVERAGE(K12:L12)</f>
        <v>2.6185153020783467</v>
      </c>
      <c r="N15">
        <f>AVERAGE(N12:O12)</f>
        <v>18.227451824103117</v>
      </c>
      <c r="Q15">
        <f>AVERAGE(Q12:R12)</f>
        <v>1.6154303827082972</v>
      </c>
    </row>
    <row r="16" spans="1:23" s="5" customFormat="1" x14ac:dyDescent="0.25"/>
    <row r="17" spans="1:17" x14ac:dyDescent="0.25">
      <c r="A17" t="s">
        <v>29</v>
      </c>
      <c r="B17">
        <v>45</v>
      </c>
      <c r="E17">
        <v>34</v>
      </c>
      <c r="H17">
        <v>38</v>
      </c>
      <c r="K17">
        <v>43</v>
      </c>
      <c r="N17">
        <v>42</v>
      </c>
      <c r="Q1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X17"/>
  <sheetViews>
    <sheetView workbookViewId="0">
      <selection activeCell="V10" sqref="V10"/>
    </sheetView>
  </sheetViews>
  <sheetFormatPr defaultRowHeight="15" x14ac:dyDescent="0.25"/>
  <cols>
    <col min="1" max="1" width="23.140625" bestFit="1" customWidth="1"/>
    <col min="21" max="21" width="11.42578125" bestFit="1" customWidth="1"/>
  </cols>
  <sheetData>
    <row r="1" spans="1:24" x14ac:dyDescent="0.25">
      <c r="A1" t="s">
        <v>19</v>
      </c>
      <c r="B1" t="s">
        <v>28</v>
      </c>
    </row>
    <row r="2" spans="1:24" x14ac:dyDescent="0.25">
      <c r="B2" t="s">
        <v>3</v>
      </c>
      <c r="C2" t="s">
        <v>2</v>
      </c>
      <c r="E2" t="s">
        <v>3</v>
      </c>
      <c r="F2" t="s">
        <v>2</v>
      </c>
      <c r="H2" t="s">
        <v>3</v>
      </c>
      <c r="I2" t="s">
        <v>2</v>
      </c>
      <c r="K2" t="s">
        <v>3</v>
      </c>
      <c r="L2" t="s">
        <v>2</v>
      </c>
      <c r="N2" t="s">
        <v>3</v>
      </c>
      <c r="O2" t="s">
        <v>2</v>
      </c>
      <c r="Q2" t="s">
        <v>3</v>
      </c>
      <c r="R2" t="s">
        <v>2</v>
      </c>
      <c r="U2" t="s">
        <v>32</v>
      </c>
      <c r="V2" t="s">
        <v>30</v>
      </c>
      <c r="W2" t="s">
        <v>31</v>
      </c>
      <c r="X2" t="s">
        <v>33</v>
      </c>
    </row>
    <row r="3" spans="1:24" x14ac:dyDescent="0.25">
      <c r="A3" t="s">
        <v>4</v>
      </c>
      <c r="B3">
        <v>90</v>
      </c>
      <c r="C3">
        <v>90</v>
      </c>
      <c r="E3">
        <v>90</v>
      </c>
      <c r="F3">
        <v>90</v>
      </c>
      <c r="H3">
        <v>90</v>
      </c>
      <c r="I3">
        <v>90</v>
      </c>
      <c r="K3">
        <v>90</v>
      </c>
      <c r="L3">
        <v>90</v>
      </c>
      <c r="N3">
        <v>90</v>
      </c>
      <c r="O3">
        <v>90</v>
      </c>
      <c r="Q3">
        <v>90</v>
      </c>
      <c r="R3">
        <v>90</v>
      </c>
      <c r="U3">
        <v>1</v>
      </c>
      <c r="V3">
        <v>74.4375</v>
      </c>
      <c r="W3">
        <v>16.225798326631704</v>
      </c>
      <c r="X3">
        <v>46</v>
      </c>
    </row>
    <row r="4" spans="1:24" x14ac:dyDescent="0.25">
      <c r="A4" t="s">
        <v>5</v>
      </c>
      <c r="B4">
        <v>90</v>
      </c>
      <c r="C4">
        <v>90</v>
      </c>
      <c r="E4">
        <v>90</v>
      </c>
      <c r="F4">
        <v>90</v>
      </c>
      <c r="H4">
        <v>90</v>
      </c>
      <c r="I4">
        <v>90</v>
      </c>
      <c r="K4">
        <v>90</v>
      </c>
      <c r="L4">
        <v>90</v>
      </c>
      <c r="N4">
        <v>90</v>
      </c>
      <c r="O4">
        <v>90</v>
      </c>
      <c r="Q4">
        <v>90</v>
      </c>
      <c r="R4">
        <v>90</v>
      </c>
      <c r="U4">
        <v>2</v>
      </c>
      <c r="V4">
        <v>81.928571428571416</v>
      </c>
      <c r="W4">
        <v>9.5674422647721009</v>
      </c>
      <c r="X4">
        <v>38</v>
      </c>
    </row>
    <row r="5" spans="1:24" x14ac:dyDescent="0.25">
      <c r="A5" t="s">
        <v>6</v>
      </c>
      <c r="B5">
        <v>63</v>
      </c>
      <c r="C5">
        <v>72</v>
      </c>
      <c r="E5">
        <v>90</v>
      </c>
      <c r="F5">
        <v>90</v>
      </c>
      <c r="H5">
        <v>82</v>
      </c>
      <c r="I5">
        <v>80</v>
      </c>
      <c r="K5">
        <v>90</v>
      </c>
      <c r="L5">
        <v>90</v>
      </c>
      <c r="N5">
        <v>90</v>
      </c>
      <c r="O5">
        <v>90</v>
      </c>
      <c r="Q5">
        <v>90</v>
      </c>
      <c r="R5">
        <v>90</v>
      </c>
      <c r="U5">
        <v>3</v>
      </c>
      <c r="V5">
        <v>84.166666666666657</v>
      </c>
      <c r="W5">
        <v>9.6059751760279468</v>
      </c>
      <c r="X5">
        <v>38</v>
      </c>
    </row>
    <row r="6" spans="1:24" x14ac:dyDescent="0.25">
      <c r="A6" t="s">
        <v>7</v>
      </c>
      <c r="B6">
        <v>54</v>
      </c>
      <c r="C6">
        <v>51</v>
      </c>
      <c r="E6">
        <v>60</v>
      </c>
      <c r="F6">
        <v>65</v>
      </c>
      <c r="H6">
        <v>90</v>
      </c>
      <c r="I6">
        <v>90</v>
      </c>
      <c r="K6">
        <v>60</v>
      </c>
      <c r="L6">
        <v>57</v>
      </c>
      <c r="N6">
        <v>74</v>
      </c>
      <c r="O6">
        <v>75</v>
      </c>
      <c r="Q6">
        <v>61</v>
      </c>
      <c r="R6">
        <v>67</v>
      </c>
      <c r="U6">
        <v>4</v>
      </c>
      <c r="V6">
        <v>71.9375</v>
      </c>
      <c r="W6">
        <v>14.525629438492279</v>
      </c>
      <c r="X6">
        <v>32.5</v>
      </c>
    </row>
    <row r="7" spans="1:24" x14ac:dyDescent="0.25">
      <c r="A7" t="s">
        <v>8</v>
      </c>
      <c r="B7">
        <v>90</v>
      </c>
      <c r="C7">
        <v>90</v>
      </c>
      <c r="E7">
        <v>81</v>
      </c>
      <c r="F7">
        <v>80</v>
      </c>
      <c r="H7">
        <v>90</v>
      </c>
      <c r="I7">
        <v>90</v>
      </c>
      <c r="K7">
        <v>72</v>
      </c>
      <c r="L7">
        <v>66</v>
      </c>
      <c r="N7">
        <v>53</v>
      </c>
      <c r="O7">
        <v>53</v>
      </c>
      <c r="Q7">
        <v>80</v>
      </c>
      <c r="R7">
        <v>81</v>
      </c>
      <c r="U7">
        <v>5</v>
      </c>
      <c r="V7">
        <v>74.1875</v>
      </c>
      <c r="W7">
        <v>14.00176074573689</v>
      </c>
      <c r="X7">
        <v>35</v>
      </c>
    </row>
    <row r="8" spans="1:24" x14ac:dyDescent="0.25">
      <c r="A8" t="s">
        <v>9</v>
      </c>
      <c r="B8">
        <v>63</v>
      </c>
      <c r="C8">
        <v>58</v>
      </c>
      <c r="E8">
        <v>85</v>
      </c>
      <c r="F8">
        <v>86</v>
      </c>
      <c r="H8">
        <v>64</v>
      </c>
      <c r="I8">
        <v>64</v>
      </c>
      <c r="K8">
        <v>63</v>
      </c>
      <c r="L8">
        <v>57</v>
      </c>
      <c r="N8">
        <v>70</v>
      </c>
      <c r="O8">
        <v>70</v>
      </c>
      <c r="Q8">
        <v>76</v>
      </c>
      <c r="R8">
        <v>80</v>
      </c>
      <c r="U8">
        <v>6</v>
      </c>
      <c r="V8">
        <v>82.357142857142861</v>
      </c>
      <c r="W8">
        <v>8.7709650571768289</v>
      </c>
      <c r="X8">
        <v>38</v>
      </c>
    </row>
    <row r="9" spans="1:24" x14ac:dyDescent="0.25">
      <c r="A9" t="s">
        <v>10</v>
      </c>
      <c r="B9">
        <v>90</v>
      </c>
      <c r="C9">
        <v>90</v>
      </c>
      <c r="E9">
        <v>76</v>
      </c>
      <c r="F9">
        <v>74</v>
      </c>
      <c r="K9">
        <v>63</v>
      </c>
      <c r="L9">
        <v>63</v>
      </c>
      <c r="N9">
        <v>68</v>
      </c>
      <c r="O9">
        <v>72</v>
      </c>
      <c r="Q9">
        <v>84</v>
      </c>
      <c r="R9">
        <v>84</v>
      </c>
      <c r="U9" t="s">
        <v>36</v>
      </c>
      <c r="V9">
        <f>AVERAGE(V3:V8)</f>
        <v>78.169146825396822</v>
      </c>
      <c r="W9">
        <f t="shared" ref="W9:X9" si="0">AVERAGE(W3:W8)</f>
        <v>12.116261834806293</v>
      </c>
      <c r="X9">
        <f t="shared" si="0"/>
        <v>37.916666666666664</v>
      </c>
    </row>
    <row r="10" spans="1:24" x14ac:dyDescent="0.25">
      <c r="A10" t="s">
        <v>11</v>
      </c>
      <c r="B10">
        <v>52</v>
      </c>
      <c r="C10">
        <v>58</v>
      </c>
      <c r="K10">
        <v>55</v>
      </c>
      <c r="L10">
        <v>55</v>
      </c>
      <c r="N10">
        <v>56</v>
      </c>
      <c r="O10">
        <v>56</v>
      </c>
      <c r="U10" t="s">
        <v>31</v>
      </c>
      <c r="V10">
        <f>_xlfn.STDEV.P(V3:V8)</f>
        <v>4.7654127135619193</v>
      </c>
      <c r="X10">
        <f>_xlfn.STDEV.P(X3:X8)</f>
        <v>4.1474557127097675</v>
      </c>
    </row>
    <row r="11" spans="1:24" x14ac:dyDescent="0.25">
      <c r="A11" t="s">
        <v>30</v>
      </c>
      <c r="B11">
        <f>AVERAGE(B3:B10)</f>
        <v>74</v>
      </c>
      <c r="C11">
        <f>AVERAGE(C3:C10)</f>
        <v>74.875</v>
      </c>
      <c r="E11">
        <f>AVERAGE(E3:E9)</f>
        <v>81.714285714285708</v>
      </c>
      <c r="F11">
        <f>AVERAGE(F3:F9)</f>
        <v>82.142857142857139</v>
      </c>
      <c r="H11">
        <f>AVERAGE(H3:H8)</f>
        <v>84.333333333333329</v>
      </c>
      <c r="I11">
        <f>AVERAGE(I3:I8)</f>
        <v>84</v>
      </c>
      <c r="K11">
        <f>AVERAGE(K3:K10)</f>
        <v>72.875</v>
      </c>
      <c r="L11">
        <f>AVERAGE(L3:L10)</f>
        <v>71</v>
      </c>
      <c r="N11">
        <f>AVERAGE(N3:N10)</f>
        <v>73.875</v>
      </c>
      <c r="O11">
        <f>AVERAGE(O3:O10)</f>
        <v>74.5</v>
      </c>
      <c r="Q11">
        <f>AVERAGE(Q3:Q9)</f>
        <v>81.571428571428569</v>
      </c>
      <c r="R11">
        <f>AVERAGE(R3:R9)</f>
        <v>83.142857142857139</v>
      </c>
    </row>
    <row r="12" spans="1:24" x14ac:dyDescent="0.25">
      <c r="A12" t="s">
        <v>31</v>
      </c>
      <c r="B12">
        <f>_xlfn.STDEV.P(B3:B10)</f>
        <v>16.393596310755001</v>
      </c>
      <c r="C12">
        <f>_xlfn.STDEV.P(C3:C10)</f>
        <v>16.058000342508404</v>
      </c>
      <c r="E12">
        <f>_xlfn.STDEV.P(E3:E9)</f>
        <v>10.151907431108496</v>
      </c>
      <c r="F12">
        <f>_xlfn.STDEV.P(F3:F9)</f>
        <v>8.9829770984357076</v>
      </c>
      <c r="H12">
        <f>_xlfn.STDEV.P(H3:H8)</f>
        <v>9.5510325212629361</v>
      </c>
      <c r="I12">
        <f>_xlfn.STDEV.P(I3:I8)</f>
        <v>9.6609178307929593</v>
      </c>
      <c r="K12">
        <f>_xlfn.STDEV.P(K3:K10)</f>
        <v>13.968155747986202</v>
      </c>
      <c r="L12">
        <f>_xlfn.STDEV.P(L3:L10)</f>
        <v>15.083103128998356</v>
      </c>
      <c r="N12">
        <f>_xlfn.STDEV.P(N3:N10)</f>
        <v>14.075133214289661</v>
      </c>
      <c r="O12">
        <f>_xlfn.STDEV.P(O3:O10)</f>
        <v>13.928388277184119</v>
      </c>
      <c r="Q12">
        <f>_xlfn.STDEV.P(Q3:Q9)</f>
        <v>9.8249993508853706</v>
      </c>
      <c r="R12">
        <f>_xlfn.STDEV.P(R3:R9)</f>
        <v>7.7169307634682882</v>
      </c>
    </row>
    <row r="14" spans="1:24" x14ac:dyDescent="0.25">
      <c r="A14" t="s">
        <v>34</v>
      </c>
      <c r="B14">
        <f>AVERAGE(B11:C11)</f>
        <v>74.4375</v>
      </c>
      <c r="E14">
        <f>AVERAGE(E11:F11)</f>
        <v>81.928571428571416</v>
      </c>
      <c r="H14">
        <f>AVERAGE(H11:I11)</f>
        <v>84.166666666666657</v>
      </c>
      <c r="K14">
        <f>AVERAGE(K11:L11)</f>
        <v>71.9375</v>
      </c>
      <c r="N14">
        <f>AVERAGE(N11:O11)</f>
        <v>74.1875</v>
      </c>
      <c r="Q14">
        <f>AVERAGE(Q11:R11)</f>
        <v>82.357142857142861</v>
      </c>
    </row>
    <row r="15" spans="1:24" x14ac:dyDescent="0.25">
      <c r="A15" t="s">
        <v>35</v>
      </c>
      <c r="B15">
        <f>AVERAGE(B12:C12)</f>
        <v>16.225798326631704</v>
      </c>
      <c r="E15">
        <f>AVERAGE(E12:F12)</f>
        <v>9.5674422647721009</v>
      </c>
      <c r="H15">
        <f>AVERAGE(H12:I12)</f>
        <v>9.6059751760279468</v>
      </c>
      <c r="K15">
        <f>AVERAGE(K12:L12)</f>
        <v>14.525629438492279</v>
      </c>
      <c r="N15">
        <f>AVERAGE(N12:O12)</f>
        <v>14.00176074573689</v>
      </c>
      <c r="Q15">
        <f>AVERAGE(Q12:R12)</f>
        <v>8.7709650571768289</v>
      </c>
    </row>
    <row r="16" spans="1:24" s="5" customFormat="1" x14ac:dyDescent="0.25"/>
    <row r="17" spans="1:17" x14ac:dyDescent="0.25">
      <c r="A17" t="s">
        <v>29</v>
      </c>
      <c r="B17">
        <v>46</v>
      </c>
      <c r="E17">
        <v>38</v>
      </c>
      <c r="H17">
        <v>38</v>
      </c>
      <c r="K17">
        <v>32.5</v>
      </c>
      <c r="N17">
        <v>35</v>
      </c>
      <c r="Q17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U21"/>
  <sheetViews>
    <sheetView workbookViewId="0">
      <selection activeCell="F38" sqref="F38"/>
    </sheetView>
  </sheetViews>
  <sheetFormatPr defaultRowHeight="15" x14ac:dyDescent="0.25"/>
  <cols>
    <col min="1" max="1" width="23.140625" bestFit="1" customWidth="1"/>
  </cols>
  <sheetData>
    <row r="1" spans="1:21" x14ac:dyDescent="0.25">
      <c r="A1" t="s">
        <v>20</v>
      </c>
      <c r="B1" t="s">
        <v>27</v>
      </c>
    </row>
    <row r="2" spans="1:21" x14ac:dyDescent="0.25">
      <c r="B2" t="s">
        <v>3</v>
      </c>
      <c r="C2" t="s">
        <v>2</v>
      </c>
      <c r="E2" t="s">
        <v>3</v>
      </c>
      <c r="F2" t="s">
        <v>2</v>
      </c>
      <c r="H2" t="s">
        <v>3</v>
      </c>
      <c r="I2" t="s">
        <v>2</v>
      </c>
      <c r="K2" t="s">
        <v>3</v>
      </c>
      <c r="L2" t="s">
        <v>2</v>
      </c>
      <c r="N2" t="s">
        <v>3</v>
      </c>
      <c r="O2" t="s">
        <v>2</v>
      </c>
      <c r="R2" t="s">
        <v>32</v>
      </c>
      <c r="S2" t="s">
        <v>30</v>
      </c>
      <c r="T2" t="s">
        <v>31</v>
      </c>
      <c r="U2" t="s">
        <v>33</v>
      </c>
    </row>
    <row r="3" spans="1:21" x14ac:dyDescent="0.25">
      <c r="A3" t="s">
        <v>4</v>
      </c>
      <c r="B3" s="1">
        <v>90</v>
      </c>
      <c r="C3" s="1">
        <v>90</v>
      </c>
      <c r="E3">
        <v>90</v>
      </c>
      <c r="F3">
        <v>90</v>
      </c>
      <c r="H3">
        <v>90</v>
      </c>
      <c r="I3">
        <v>90</v>
      </c>
      <c r="K3">
        <v>90</v>
      </c>
      <c r="L3">
        <v>90</v>
      </c>
      <c r="N3">
        <v>90</v>
      </c>
      <c r="O3">
        <v>90</v>
      </c>
      <c r="R3">
        <v>1</v>
      </c>
      <c r="S3">
        <v>59.260000000000005</v>
      </c>
      <c r="T3">
        <v>3.333015641324506</v>
      </c>
      <c r="U3">
        <v>31</v>
      </c>
    </row>
    <row r="4" spans="1:21" x14ac:dyDescent="0.25">
      <c r="A4" t="s">
        <v>5</v>
      </c>
      <c r="B4" s="1">
        <v>60.9</v>
      </c>
      <c r="C4" s="1">
        <v>65</v>
      </c>
      <c r="E4">
        <v>58</v>
      </c>
      <c r="F4">
        <v>56</v>
      </c>
      <c r="H4">
        <v>90</v>
      </c>
      <c r="I4">
        <v>90</v>
      </c>
      <c r="K4">
        <v>56</v>
      </c>
      <c r="L4">
        <v>57</v>
      </c>
      <c r="N4">
        <v>52</v>
      </c>
      <c r="O4">
        <v>52</v>
      </c>
      <c r="R4">
        <v>2</v>
      </c>
      <c r="S4">
        <v>48.357142857142861</v>
      </c>
      <c r="T4">
        <v>4.2529847377876528</v>
      </c>
      <c r="U4">
        <v>30</v>
      </c>
    </row>
    <row r="5" spans="1:21" x14ac:dyDescent="0.25">
      <c r="A5" t="s">
        <v>6</v>
      </c>
      <c r="B5" s="1">
        <v>63.65</v>
      </c>
      <c r="C5" s="1">
        <v>62</v>
      </c>
      <c r="E5">
        <v>52</v>
      </c>
      <c r="F5">
        <v>52</v>
      </c>
      <c r="H5">
        <v>51</v>
      </c>
      <c r="I5">
        <v>53</v>
      </c>
      <c r="K5">
        <v>50</v>
      </c>
      <c r="L5">
        <v>52</v>
      </c>
      <c r="N5">
        <v>47</v>
      </c>
      <c r="O5">
        <v>46</v>
      </c>
      <c r="R5">
        <v>3</v>
      </c>
      <c r="S5">
        <v>55.785714285714292</v>
      </c>
      <c r="T5">
        <v>14.147680645647693</v>
      </c>
      <c r="U5">
        <v>33.5</v>
      </c>
    </row>
    <row r="6" spans="1:21" x14ac:dyDescent="0.25">
      <c r="A6" t="s">
        <v>7</v>
      </c>
      <c r="B6" s="1">
        <v>59.3</v>
      </c>
      <c r="C6" s="1">
        <v>62.96</v>
      </c>
      <c r="E6">
        <v>49</v>
      </c>
      <c r="F6">
        <v>47</v>
      </c>
      <c r="H6">
        <v>51</v>
      </c>
      <c r="I6">
        <v>52</v>
      </c>
      <c r="K6">
        <v>45</v>
      </c>
      <c r="L6">
        <v>46</v>
      </c>
      <c r="N6">
        <v>47</v>
      </c>
      <c r="O6">
        <v>46</v>
      </c>
      <c r="R6">
        <v>4</v>
      </c>
      <c r="S6">
        <v>47.928571428571431</v>
      </c>
      <c r="T6">
        <v>4.0671830663935591</v>
      </c>
      <c r="U6">
        <v>32.6</v>
      </c>
    </row>
    <row r="7" spans="1:21" x14ac:dyDescent="0.25">
      <c r="A7" t="s">
        <v>8</v>
      </c>
      <c r="B7" s="1">
        <v>62</v>
      </c>
      <c r="C7" s="1">
        <v>60</v>
      </c>
      <c r="E7">
        <v>46</v>
      </c>
      <c r="F7">
        <v>47</v>
      </c>
      <c r="H7">
        <v>50</v>
      </c>
      <c r="I7">
        <v>50</v>
      </c>
      <c r="K7">
        <v>45</v>
      </c>
      <c r="L7">
        <v>45</v>
      </c>
      <c r="N7">
        <v>47</v>
      </c>
      <c r="O7">
        <v>46</v>
      </c>
      <c r="R7">
        <v>5</v>
      </c>
      <c r="S7">
        <v>46.583333333333329</v>
      </c>
      <c r="T7">
        <v>2.8065834734293666</v>
      </c>
      <c r="U7">
        <v>34</v>
      </c>
    </row>
    <row r="8" spans="1:21" x14ac:dyDescent="0.25">
      <c r="A8" t="s">
        <v>9</v>
      </c>
      <c r="B8" s="1">
        <v>60</v>
      </c>
      <c r="C8" s="1">
        <v>60.3</v>
      </c>
      <c r="E8">
        <v>45</v>
      </c>
      <c r="F8">
        <v>45</v>
      </c>
      <c r="H8">
        <v>53</v>
      </c>
      <c r="I8">
        <v>52</v>
      </c>
      <c r="K8">
        <v>45</v>
      </c>
      <c r="L8">
        <v>45</v>
      </c>
      <c r="N8">
        <v>46</v>
      </c>
      <c r="O8">
        <v>45</v>
      </c>
      <c r="R8" t="s">
        <v>36</v>
      </c>
      <c r="S8">
        <f>AVERAGE(S3:S7)</f>
        <v>51.582952380952385</v>
      </c>
      <c r="T8">
        <f>AVERAGE(T3:T7)</f>
        <v>5.7214895129165564</v>
      </c>
      <c r="U8">
        <f t="shared" ref="U8" si="0">AVERAGE(U3:U7)</f>
        <v>32.22</v>
      </c>
    </row>
    <row r="9" spans="1:21" x14ac:dyDescent="0.25">
      <c r="A9" t="s">
        <v>10</v>
      </c>
      <c r="B9" s="1">
        <v>55</v>
      </c>
      <c r="C9" s="1">
        <v>56.7</v>
      </c>
      <c r="E9">
        <v>45</v>
      </c>
      <c r="F9">
        <v>45</v>
      </c>
      <c r="H9">
        <v>45</v>
      </c>
      <c r="I9">
        <v>50</v>
      </c>
      <c r="K9">
        <v>48</v>
      </c>
      <c r="L9">
        <v>47</v>
      </c>
      <c r="N9">
        <v>43</v>
      </c>
      <c r="O9">
        <v>42</v>
      </c>
      <c r="R9" t="s">
        <v>31</v>
      </c>
      <c r="S9">
        <f>_xlfn.STDEV.P(S3:S7)</f>
        <v>5.007131027316599</v>
      </c>
      <c r="U9">
        <f>_xlfn.STDEV.P(U3:U7)</f>
        <v>1.5078461459976611</v>
      </c>
    </row>
    <row r="10" spans="1:21" x14ac:dyDescent="0.25">
      <c r="A10" t="s">
        <v>11</v>
      </c>
      <c r="B10" s="1">
        <v>55.35</v>
      </c>
      <c r="C10" s="1">
        <v>55</v>
      </c>
      <c r="E10">
        <v>45</v>
      </c>
      <c r="F10">
        <v>45</v>
      </c>
      <c r="H10">
        <v>48</v>
      </c>
      <c r="I10">
        <v>46</v>
      </c>
      <c r="K10">
        <v>45</v>
      </c>
      <c r="L10">
        <v>45</v>
      </c>
    </row>
    <row r="11" spans="1:21" x14ac:dyDescent="0.25">
      <c r="A11" t="s">
        <v>15</v>
      </c>
      <c r="B11" s="1">
        <v>55</v>
      </c>
      <c r="C11" s="1">
        <v>55</v>
      </c>
    </row>
    <row r="12" spans="1:21" x14ac:dyDescent="0.25">
      <c r="A12" t="s">
        <v>30</v>
      </c>
      <c r="B12" s="1">
        <f>AVERAGE(B4:B11)</f>
        <v>58.900000000000006</v>
      </c>
      <c r="C12" s="1">
        <f>AVERAGE(C4:C11)</f>
        <v>59.62</v>
      </c>
      <c r="E12">
        <f>AVERAGE(E4:E10)</f>
        <v>48.571428571428569</v>
      </c>
      <c r="F12">
        <f>AVERAGE(F4:F10)</f>
        <v>48.142857142857146</v>
      </c>
      <c r="H12">
        <f>AVERAGE(H4:H10)</f>
        <v>55.428571428571431</v>
      </c>
      <c r="I12">
        <f>AVERAGE(I4:I10)</f>
        <v>56.142857142857146</v>
      </c>
      <c r="K12">
        <f>AVERAGE(K4:K10)</f>
        <v>47.714285714285715</v>
      </c>
      <c r="L12">
        <f>AVERAGE(L4:L10)</f>
        <v>48.142857142857146</v>
      </c>
      <c r="N12">
        <f>AVERAGE(N4:N9)</f>
        <v>47</v>
      </c>
      <c r="O12">
        <f>AVERAGE(O4:O9)</f>
        <v>46.166666666666664</v>
      </c>
    </row>
    <row r="13" spans="1:21" x14ac:dyDescent="0.25">
      <c r="A13" t="s">
        <v>31</v>
      </c>
      <c r="B13">
        <f>_xlfn.STDEV.P(B4:B11)</f>
        <v>3.1734248061045967</v>
      </c>
      <c r="C13">
        <f>_xlfn.STDEV.P(C4:C11)</f>
        <v>3.4926064765444158</v>
      </c>
      <c r="E13">
        <f>_xlfn.STDEV.P(E4:E10)</f>
        <v>4.5624912636203749</v>
      </c>
      <c r="F13">
        <f>_xlfn.STDEV.P(F4:F10)</f>
        <v>3.9434782119549312</v>
      </c>
      <c r="H13">
        <f>_xlfn.STDEV.P(H4:H10)</f>
        <v>14.311405470135078</v>
      </c>
      <c r="I13">
        <f>_xlfn.STDEV.P(I4:I10)</f>
        <v>13.983955821160308</v>
      </c>
      <c r="K13">
        <f>_xlfn.STDEV.P(K4:K10)</f>
        <v>3.8438925848782026</v>
      </c>
      <c r="L13">
        <f>_xlfn.STDEV.P(L4:L10)</f>
        <v>4.290473547908916</v>
      </c>
      <c r="N13">
        <f>_xlfn.STDEV.P(N4:N9)</f>
        <v>2.6457513110645907</v>
      </c>
      <c r="O13">
        <f>_xlfn.STDEV.P(O4:O9)</f>
        <v>2.967415635794143</v>
      </c>
    </row>
    <row r="15" spans="1:21" x14ac:dyDescent="0.25">
      <c r="A15" t="s">
        <v>34</v>
      </c>
      <c r="B15" s="1">
        <f>AVERAGE(B12:C12)</f>
        <v>59.260000000000005</v>
      </c>
      <c r="E15">
        <f>AVERAGE(E12:F12)</f>
        <v>48.357142857142861</v>
      </c>
      <c r="H15">
        <f>AVERAGE(H12:I12)</f>
        <v>55.785714285714292</v>
      </c>
      <c r="K15">
        <f>AVERAGE(K12:L12)</f>
        <v>47.928571428571431</v>
      </c>
      <c r="N15">
        <f>AVERAGE(N12:O12)</f>
        <v>46.583333333333329</v>
      </c>
    </row>
    <row r="16" spans="1:21" x14ac:dyDescent="0.25">
      <c r="A16" t="s">
        <v>35</v>
      </c>
      <c r="B16">
        <f>AVERAGE(B13:C13)</f>
        <v>3.333015641324506</v>
      </c>
      <c r="E16">
        <f>AVERAGE(E13:F13)</f>
        <v>4.2529847377876528</v>
      </c>
      <c r="H16">
        <f>AVERAGE(H13:I13)</f>
        <v>14.147680645647693</v>
      </c>
      <c r="K16">
        <f>AVERAGE(K13:L13)</f>
        <v>4.0671830663935591</v>
      </c>
      <c r="N16">
        <f>AVERAGE(N13:O13)</f>
        <v>2.8065834734293666</v>
      </c>
    </row>
    <row r="21" spans="1:14" x14ac:dyDescent="0.25">
      <c r="A21" t="s">
        <v>29</v>
      </c>
      <c r="B21">
        <v>31</v>
      </c>
      <c r="E21">
        <v>30</v>
      </c>
      <c r="H21">
        <v>33.5</v>
      </c>
      <c r="K21">
        <v>32.6</v>
      </c>
      <c r="N21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1"/>
  <sheetViews>
    <sheetView workbookViewId="0">
      <selection activeCell="T9" sqref="T9"/>
    </sheetView>
  </sheetViews>
  <sheetFormatPr defaultRowHeight="15" x14ac:dyDescent="0.25"/>
  <cols>
    <col min="1" max="1" width="23.140625" bestFit="1" customWidth="1"/>
    <col min="19" max="19" width="11.42578125" bestFit="1" customWidth="1"/>
  </cols>
  <sheetData>
    <row r="1" spans="1:22" x14ac:dyDescent="0.25">
      <c r="A1" t="s">
        <v>21</v>
      </c>
      <c r="B1" t="s">
        <v>27</v>
      </c>
    </row>
    <row r="2" spans="1:22" x14ac:dyDescent="0.25">
      <c r="C2" t="s">
        <v>3</v>
      </c>
      <c r="D2" t="s">
        <v>2</v>
      </c>
      <c r="F2" t="s">
        <v>3</v>
      </c>
      <c r="G2" t="s">
        <v>2</v>
      </c>
      <c r="I2" t="s">
        <v>3</v>
      </c>
      <c r="J2" t="s">
        <v>2</v>
      </c>
      <c r="L2" t="s">
        <v>3</v>
      </c>
      <c r="M2" t="s">
        <v>2</v>
      </c>
      <c r="O2" t="s">
        <v>3</v>
      </c>
      <c r="P2" t="s">
        <v>2</v>
      </c>
      <c r="S2" t="s">
        <v>32</v>
      </c>
      <c r="T2" t="s">
        <v>30</v>
      </c>
      <c r="U2" t="s">
        <v>31</v>
      </c>
      <c r="V2" t="s">
        <v>33</v>
      </c>
    </row>
    <row r="3" spans="1:22" x14ac:dyDescent="0.25">
      <c r="A3" t="s">
        <v>4</v>
      </c>
      <c r="C3" s="1">
        <v>87.533333333333346</v>
      </c>
      <c r="D3" s="1">
        <v>90</v>
      </c>
      <c r="E3" s="1"/>
      <c r="F3" s="1">
        <v>90</v>
      </c>
      <c r="G3" s="1">
        <v>90</v>
      </c>
      <c r="H3" s="1"/>
      <c r="I3" s="1">
        <v>90</v>
      </c>
      <c r="J3" s="1">
        <v>90</v>
      </c>
      <c r="K3" s="1"/>
      <c r="L3" s="1">
        <v>90</v>
      </c>
      <c r="M3" s="1">
        <v>90</v>
      </c>
      <c r="N3" s="1"/>
      <c r="O3" s="1">
        <v>90</v>
      </c>
      <c r="P3" s="1">
        <v>90</v>
      </c>
      <c r="S3">
        <v>1</v>
      </c>
      <c r="T3">
        <v>44.516666666666659</v>
      </c>
      <c r="U3">
        <v>3.6347785262721439</v>
      </c>
      <c r="V3">
        <v>100</v>
      </c>
    </row>
    <row r="4" spans="1:22" x14ac:dyDescent="0.25">
      <c r="A4" t="s">
        <v>5</v>
      </c>
      <c r="C4" s="1">
        <v>50.199999999999996</v>
      </c>
      <c r="D4" s="1">
        <v>52.699999999999996</v>
      </c>
      <c r="E4" s="1"/>
      <c r="F4" s="1">
        <v>55.333333333333336</v>
      </c>
      <c r="G4" s="1">
        <v>56.666666666666664</v>
      </c>
      <c r="H4" s="1"/>
      <c r="I4" s="1">
        <v>45</v>
      </c>
      <c r="J4" s="1">
        <v>45.333333333333336</v>
      </c>
      <c r="K4" s="1"/>
      <c r="L4" s="1">
        <v>37</v>
      </c>
      <c r="M4" s="1">
        <v>40</v>
      </c>
      <c r="N4" s="1"/>
      <c r="O4" s="1">
        <v>54.666666666666664</v>
      </c>
      <c r="P4" s="1">
        <v>58</v>
      </c>
      <c r="S4">
        <v>2</v>
      </c>
      <c r="T4">
        <v>52.464285714285708</v>
      </c>
      <c r="U4">
        <v>2.8012478595989316</v>
      </c>
      <c r="V4">
        <v>91</v>
      </c>
    </row>
    <row r="5" spans="1:22" x14ac:dyDescent="0.25">
      <c r="A5" t="s">
        <v>6</v>
      </c>
      <c r="C5" s="1">
        <v>39.5</v>
      </c>
      <c r="D5" s="1">
        <v>41.5</v>
      </c>
      <c r="E5" s="1"/>
      <c r="F5" s="1">
        <v>55.666666666666664</v>
      </c>
      <c r="G5" s="1">
        <v>54.333333333333336</v>
      </c>
      <c r="H5" s="1"/>
      <c r="I5" s="1">
        <v>40.666666666666664</v>
      </c>
      <c r="J5" s="1">
        <v>43</v>
      </c>
      <c r="K5" s="1"/>
      <c r="L5" s="1">
        <v>45.5</v>
      </c>
      <c r="M5" s="1">
        <v>43</v>
      </c>
      <c r="N5" s="1"/>
      <c r="O5" s="1">
        <v>45</v>
      </c>
      <c r="P5" s="1">
        <v>46.333333333333336</v>
      </c>
      <c r="S5">
        <v>3</v>
      </c>
      <c r="T5">
        <v>44.097222222222229</v>
      </c>
      <c r="U5">
        <v>1.5994286683785095</v>
      </c>
      <c r="V5">
        <v>94</v>
      </c>
    </row>
    <row r="6" spans="1:22" x14ac:dyDescent="0.25">
      <c r="A6" t="s">
        <v>7</v>
      </c>
      <c r="C6" s="1">
        <v>43.4</v>
      </c>
      <c r="D6" s="1">
        <v>41.6</v>
      </c>
      <c r="E6" s="1"/>
      <c r="F6" s="1">
        <v>52.666666666666664</v>
      </c>
      <c r="G6" s="1">
        <v>53.333333333333336</v>
      </c>
      <c r="H6" s="1"/>
      <c r="I6" s="1">
        <v>45.75</v>
      </c>
      <c r="J6" s="1">
        <v>45.25</v>
      </c>
      <c r="K6" s="1"/>
      <c r="L6" s="1">
        <v>40.5</v>
      </c>
      <c r="M6" s="1">
        <v>41.5</v>
      </c>
      <c r="N6" s="1"/>
      <c r="O6" s="1">
        <v>43.25</v>
      </c>
      <c r="P6" s="1">
        <v>44</v>
      </c>
      <c r="S6">
        <v>4</v>
      </c>
      <c r="T6">
        <v>41.671875</v>
      </c>
      <c r="U6">
        <v>1.7395254023175823</v>
      </c>
      <c r="V6">
        <v>67</v>
      </c>
    </row>
    <row r="7" spans="1:22" x14ac:dyDescent="0.25">
      <c r="A7" t="s">
        <v>8</v>
      </c>
      <c r="C7" s="1">
        <v>42.666666666666664</v>
      </c>
      <c r="D7" s="1">
        <v>44.333333333333336</v>
      </c>
      <c r="E7" s="1"/>
      <c r="F7" s="1">
        <v>54</v>
      </c>
      <c r="G7" s="1">
        <v>53</v>
      </c>
      <c r="H7" s="1"/>
      <c r="I7" s="1">
        <v>45.333333333333336</v>
      </c>
      <c r="J7" s="1">
        <v>45</v>
      </c>
      <c r="K7" s="1"/>
      <c r="L7" s="1">
        <v>41.5</v>
      </c>
      <c r="M7" s="1">
        <v>44.5</v>
      </c>
      <c r="N7" s="1"/>
      <c r="O7" s="1">
        <v>44</v>
      </c>
      <c r="P7" s="1">
        <v>42.5</v>
      </c>
      <c r="S7">
        <v>5</v>
      </c>
      <c r="T7">
        <v>45.173611111111114</v>
      </c>
      <c r="U7">
        <v>5.4645044332233592</v>
      </c>
      <c r="V7">
        <v>90</v>
      </c>
    </row>
    <row r="8" spans="1:22" x14ac:dyDescent="0.25">
      <c r="A8" t="s">
        <v>9</v>
      </c>
      <c r="C8" s="1">
        <v>39.666666666666664</v>
      </c>
      <c r="D8" s="1">
        <v>43.666666666666664</v>
      </c>
      <c r="E8" s="1"/>
      <c r="F8" s="1">
        <v>51.5</v>
      </c>
      <c r="G8" s="1">
        <v>50.5</v>
      </c>
      <c r="H8" s="1"/>
      <c r="I8" s="1">
        <v>44.5</v>
      </c>
      <c r="J8" s="1">
        <v>42</v>
      </c>
      <c r="K8" s="1"/>
      <c r="L8" s="1">
        <v>41</v>
      </c>
      <c r="M8" s="1">
        <v>41.5</v>
      </c>
      <c r="N8" s="1"/>
      <c r="O8" s="1">
        <v>38.333333333333336</v>
      </c>
      <c r="P8" s="1">
        <v>38.666666666666664</v>
      </c>
      <c r="S8" t="s">
        <v>36</v>
      </c>
      <c r="T8">
        <f>AVERAGE(T3:T7)</f>
        <v>45.584732142857142</v>
      </c>
      <c r="U8">
        <f t="shared" ref="U8:V8" si="0">AVERAGE(U3:U7)</f>
        <v>3.0478969779581053</v>
      </c>
      <c r="V8">
        <f t="shared" si="0"/>
        <v>88.4</v>
      </c>
    </row>
    <row r="9" spans="1:22" x14ac:dyDescent="0.25">
      <c r="A9" t="s">
        <v>10</v>
      </c>
      <c r="C9" s="1">
        <v>47</v>
      </c>
      <c r="D9" s="1">
        <v>48.5</v>
      </c>
      <c r="E9" s="1"/>
      <c r="F9" s="1">
        <v>52.75</v>
      </c>
      <c r="G9" s="1">
        <v>50.5</v>
      </c>
      <c r="H9" s="1"/>
      <c r="I9" s="1">
        <v>42</v>
      </c>
      <c r="J9" s="1">
        <v>45.333333333333336</v>
      </c>
      <c r="K9" s="1"/>
      <c r="L9" s="1">
        <v>42.5</v>
      </c>
      <c r="M9" s="1">
        <v>43</v>
      </c>
      <c r="N9" s="1"/>
      <c r="O9" s="1">
        <v>44</v>
      </c>
      <c r="P9" s="1">
        <v>43.333333333333336</v>
      </c>
      <c r="S9" t="s">
        <v>31</v>
      </c>
      <c r="T9">
        <f>_xlfn.STDEV.P(T3:T7)</f>
        <v>3.6376140117039606</v>
      </c>
      <c r="V9">
        <f>_xlfn.STDEV.P(V3:V7)</f>
        <v>11.253443917308159</v>
      </c>
    </row>
    <row r="10" spans="1:22" x14ac:dyDescent="0.25">
      <c r="A10" t="s">
        <v>11</v>
      </c>
      <c r="C10" s="1">
        <v>43.5</v>
      </c>
      <c r="D10" s="1">
        <v>45</v>
      </c>
      <c r="E10" s="1"/>
      <c r="F10" s="1">
        <v>46.25</v>
      </c>
      <c r="G10" s="1">
        <v>48</v>
      </c>
      <c r="H10" s="1"/>
      <c r="I10" s="1"/>
      <c r="J10" s="1"/>
      <c r="K10" s="1"/>
      <c r="L10" s="1">
        <v>40</v>
      </c>
      <c r="M10" s="1">
        <v>42</v>
      </c>
      <c r="N10" s="1"/>
      <c r="O10" s="1"/>
      <c r="P10" s="1"/>
    </row>
    <row r="11" spans="1:22" x14ac:dyDescent="0.25">
      <c r="C11" s="1"/>
      <c r="D11" s="1"/>
      <c r="E11" s="1"/>
      <c r="F11" s="1"/>
      <c r="G11" s="1"/>
      <c r="H11" s="1"/>
      <c r="I11" s="1"/>
      <c r="J11" s="1"/>
      <c r="K11" s="1"/>
      <c r="L11" s="1">
        <v>41</v>
      </c>
      <c r="M11" s="1">
        <v>42.25</v>
      </c>
      <c r="N11" s="1"/>
      <c r="O11" s="1"/>
      <c r="P11" s="1"/>
    </row>
    <row r="12" spans="1:22" x14ac:dyDescent="0.25">
      <c r="A12" t="s">
        <v>30</v>
      </c>
      <c r="C12" s="1">
        <f>AVERAGE(C4:C10)</f>
        <v>43.704761904761895</v>
      </c>
      <c r="D12" s="1">
        <f>AVERAGE(D4:D10)</f>
        <v>45.328571428571422</v>
      </c>
      <c r="F12" s="1">
        <f>AVERAGE(F4:F10)</f>
        <v>52.595238095238088</v>
      </c>
      <c r="G12" s="1">
        <f>AVERAGE(G4:G10)</f>
        <v>52.333333333333336</v>
      </c>
      <c r="I12" s="1">
        <f>AVERAGE(I4:I9)</f>
        <v>43.875</v>
      </c>
      <c r="J12" s="1">
        <f>AVERAGE(J4:J9)</f>
        <v>44.31944444444445</v>
      </c>
      <c r="L12" s="1">
        <f>AVERAGE(L4:L11)</f>
        <v>41.125</v>
      </c>
      <c r="M12" s="1">
        <f>AVERAGE(M4:M11)</f>
        <v>42.21875</v>
      </c>
      <c r="O12" s="1">
        <f>AVERAGE(O4:O9)</f>
        <v>44.875</v>
      </c>
      <c r="P12" s="1">
        <f>AVERAGE(P4:P9)</f>
        <v>45.472222222222221</v>
      </c>
    </row>
    <row r="13" spans="1:22" x14ac:dyDescent="0.25">
      <c r="A13" t="s">
        <v>31</v>
      </c>
      <c r="C13">
        <f>_xlfn.STDEV.P(C4:C10)</f>
        <v>3.5505612599659466</v>
      </c>
      <c r="D13">
        <f>_xlfn.STDEV.P(D4:D10)</f>
        <v>3.7189957925783417</v>
      </c>
      <c r="F13">
        <f>_xlfn.STDEV.P(F4:F10)</f>
        <v>2.9373175632062973</v>
      </c>
      <c r="G13">
        <f>_xlfn.STDEV.P(G4:G10)</f>
        <v>2.6651781559915659</v>
      </c>
      <c r="I13">
        <f>_xlfn.STDEV.P(I4:I9)</f>
        <v>1.8756171823735297</v>
      </c>
      <c r="J13">
        <f>_xlfn.STDEV.P(J4:J9)</f>
        <v>1.3232401543834895</v>
      </c>
      <c r="L13">
        <f>_xlfn.STDEV.P(L4:L11)</f>
        <v>2.2325713874364688</v>
      </c>
      <c r="M13">
        <f>_xlfn.STDEV.P(M4:M11)</f>
        <v>1.2464794171986957</v>
      </c>
      <c r="O13">
        <f>_xlfn.STDEV.P(O4:O9)</f>
        <v>4.8795088360901397</v>
      </c>
      <c r="P13">
        <f>_xlfn.STDEV.P(P4:P9)</f>
        <v>6.0495000303565796</v>
      </c>
    </row>
    <row r="15" spans="1:22" x14ac:dyDescent="0.25">
      <c r="A15" t="s">
        <v>34</v>
      </c>
      <c r="C15" s="1">
        <f>AVERAGE(C12:D12)</f>
        <v>44.516666666666659</v>
      </c>
      <c r="F15" s="1">
        <f>AVERAGE(F12:G12)</f>
        <v>52.464285714285708</v>
      </c>
      <c r="I15" s="1">
        <f>AVERAGE(I12:J12)</f>
        <v>44.097222222222229</v>
      </c>
      <c r="L15" s="1">
        <f>AVERAGE(L12:M12)</f>
        <v>41.671875</v>
      </c>
      <c r="O15" s="1">
        <f>AVERAGE(O12:P12)</f>
        <v>45.173611111111114</v>
      </c>
    </row>
    <row r="16" spans="1:22" x14ac:dyDescent="0.25">
      <c r="A16" t="s">
        <v>35</v>
      </c>
      <c r="C16">
        <f>AVERAGE(C13:D13)</f>
        <v>3.6347785262721439</v>
      </c>
      <c r="F16" s="1">
        <f>AVERAGE(F13:G13)</f>
        <v>2.8012478595989316</v>
      </c>
      <c r="I16">
        <f>AVERAGE(I13:J13)</f>
        <v>1.5994286683785095</v>
      </c>
      <c r="L16">
        <f>AVERAGE(L13:M13)</f>
        <v>1.7395254023175823</v>
      </c>
      <c r="O16">
        <f>AVERAGE(O13:P13)</f>
        <v>5.4645044332233592</v>
      </c>
    </row>
    <row r="21" spans="1:15" x14ac:dyDescent="0.25">
      <c r="A21" t="s">
        <v>29</v>
      </c>
      <c r="C21">
        <v>100</v>
      </c>
      <c r="F21">
        <v>91</v>
      </c>
      <c r="I21">
        <v>94</v>
      </c>
      <c r="L21">
        <v>67</v>
      </c>
      <c r="O21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7"/>
  <sheetViews>
    <sheetView workbookViewId="0">
      <selection activeCell="K8" sqref="K8"/>
    </sheetView>
  </sheetViews>
  <sheetFormatPr defaultRowHeight="15" x14ac:dyDescent="0.25"/>
  <cols>
    <col min="1" max="1" width="28.7109375" customWidth="1"/>
  </cols>
  <sheetData>
    <row r="1" spans="1:13" x14ac:dyDescent="0.25">
      <c r="A1" t="s">
        <v>0</v>
      </c>
    </row>
    <row r="2" spans="1:13" x14ac:dyDescent="0.25">
      <c r="A2" t="s">
        <v>1</v>
      </c>
      <c r="B2" t="s">
        <v>26</v>
      </c>
    </row>
    <row r="4" spans="1:13" x14ac:dyDescent="0.25">
      <c r="B4" t="s">
        <v>3</v>
      </c>
      <c r="C4" t="s">
        <v>2</v>
      </c>
      <c r="F4" t="s">
        <v>3</v>
      </c>
      <c r="G4" t="s">
        <v>2</v>
      </c>
      <c r="J4" t="s">
        <v>32</v>
      </c>
      <c r="K4" t="s">
        <v>30</v>
      </c>
      <c r="L4" t="s">
        <v>31</v>
      </c>
      <c r="M4" t="s">
        <v>33</v>
      </c>
    </row>
    <row r="5" spans="1:13" x14ac:dyDescent="0.25">
      <c r="J5">
        <v>1</v>
      </c>
      <c r="K5">
        <v>85.662857142857149</v>
      </c>
      <c r="L5">
        <v>5.6888500156333794</v>
      </c>
      <c r="M5">
        <v>33</v>
      </c>
    </row>
    <row r="6" spans="1:13" x14ac:dyDescent="0.25">
      <c r="A6" s="1" t="s">
        <v>4</v>
      </c>
      <c r="B6" s="1">
        <v>90</v>
      </c>
      <c r="C6" s="1">
        <v>90</v>
      </c>
      <c r="D6" s="1"/>
      <c r="E6" s="1"/>
      <c r="F6">
        <v>90</v>
      </c>
      <c r="G6">
        <v>90</v>
      </c>
      <c r="J6">
        <v>2</v>
      </c>
      <c r="K6">
        <v>51.8125</v>
      </c>
      <c r="L6">
        <v>3.9250753070815936</v>
      </c>
      <c r="M6">
        <v>40</v>
      </c>
    </row>
    <row r="7" spans="1:13" x14ac:dyDescent="0.25">
      <c r="A7" s="1" t="s">
        <v>5</v>
      </c>
      <c r="B7" s="1">
        <v>90</v>
      </c>
      <c r="C7" s="1">
        <v>90</v>
      </c>
      <c r="D7" s="1"/>
      <c r="E7" s="1"/>
      <c r="F7">
        <v>62</v>
      </c>
      <c r="G7">
        <v>59</v>
      </c>
      <c r="J7" t="s">
        <v>36</v>
      </c>
      <c r="K7">
        <f>AVERAGE(K5:K6)</f>
        <v>68.737678571428575</v>
      </c>
      <c r="L7">
        <f t="shared" ref="L7:M7" si="0">AVERAGE(L5:L6)</f>
        <v>4.8069626613574865</v>
      </c>
      <c r="M7">
        <f t="shared" si="0"/>
        <v>36.5</v>
      </c>
    </row>
    <row r="8" spans="1:13" x14ac:dyDescent="0.25">
      <c r="A8" s="1" t="s">
        <v>6</v>
      </c>
      <c r="B8" s="1">
        <v>90</v>
      </c>
      <c r="C8" s="1">
        <v>90</v>
      </c>
      <c r="D8" s="1"/>
      <c r="E8" s="1"/>
      <c r="F8">
        <v>52</v>
      </c>
      <c r="G8">
        <v>53</v>
      </c>
      <c r="J8" t="s">
        <v>31</v>
      </c>
      <c r="K8">
        <f>_xlfn.STDEV.P(K5:K6)</f>
        <v>16.925178571428582</v>
      </c>
      <c r="M8">
        <f>_xlfn.STDEV.P(M5:M6)</f>
        <v>3.5</v>
      </c>
    </row>
    <row r="9" spans="1:13" x14ac:dyDescent="0.25">
      <c r="A9" s="1" t="s">
        <v>7</v>
      </c>
      <c r="B9" s="1">
        <v>90</v>
      </c>
      <c r="C9" s="1">
        <v>90</v>
      </c>
      <c r="D9" s="1"/>
      <c r="E9" s="1"/>
      <c r="F9">
        <v>46</v>
      </c>
      <c r="G9">
        <v>48</v>
      </c>
    </row>
    <row r="10" spans="1:13" x14ac:dyDescent="0.25">
      <c r="A10" s="1" t="s">
        <v>8</v>
      </c>
      <c r="B10" s="1">
        <v>90</v>
      </c>
      <c r="C10" s="1">
        <v>90</v>
      </c>
      <c r="D10" s="1"/>
      <c r="E10" s="1"/>
      <c r="F10">
        <v>48</v>
      </c>
      <c r="G10">
        <v>49</v>
      </c>
    </row>
    <row r="11" spans="1:13" x14ac:dyDescent="0.25">
      <c r="A11" s="1" t="s">
        <v>9</v>
      </c>
      <c r="B11" s="1">
        <v>84.474999999999994</v>
      </c>
      <c r="C11" s="1">
        <v>83.425000000000011</v>
      </c>
      <c r="D11" s="1"/>
      <c r="E11" s="1"/>
      <c r="F11">
        <v>51</v>
      </c>
      <c r="G11">
        <v>54</v>
      </c>
    </row>
    <row r="12" spans="1:13" x14ac:dyDescent="0.25">
      <c r="A12" s="1" t="s">
        <v>10</v>
      </c>
      <c r="B12" s="1">
        <v>81.599999999999994</v>
      </c>
      <c r="C12" s="1">
        <v>81.16</v>
      </c>
      <c r="D12" s="1"/>
      <c r="E12" s="1"/>
      <c r="F12">
        <v>53</v>
      </c>
      <c r="G12">
        <v>54</v>
      </c>
    </row>
    <row r="13" spans="1:13" x14ac:dyDescent="0.25">
      <c r="A13" s="1" t="s">
        <v>11</v>
      </c>
      <c r="B13" s="1">
        <v>76.900000000000006</v>
      </c>
      <c r="C13" s="1">
        <v>71.72</v>
      </c>
      <c r="D13" s="1"/>
      <c r="E13" s="1"/>
      <c r="F13">
        <v>49</v>
      </c>
      <c r="G13">
        <v>52</v>
      </c>
    </row>
    <row r="14" spans="1:13" x14ac:dyDescent="0.25">
      <c r="F14">
        <v>48</v>
      </c>
      <c r="G14">
        <v>51</v>
      </c>
    </row>
    <row r="15" spans="1:13" x14ac:dyDescent="0.25">
      <c r="A15" s="1" t="s">
        <v>30</v>
      </c>
      <c r="B15" s="1">
        <f>AVERAGE(B7:B13)</f>
        <v>86.13928571428572</v>
      </c>
      <c r="C15" s="1">
        <f>AVERAGE(C7:C13)</f>
        <v>85.186428571428578</v>
      </c>
      <c r="F15">
        <f>AVERAGE(F7:F14)</f>
        <v>51.125</v>
      </c>
      <c r="G15">
        <f>AVERAGE(G7:G14)</f>
        <v>52.5</v>
      </c>
    </row>
    <row r="16" spans="1:13" x14ac:dyDescent="0.25">
      <c r="A16" s="1" t="s">
        <v>31</v>
      </c>
      <c r="B16">
        <f>_xlfn.STDEV.P(B7:B13)</f>
        <v>4.904222982412656</v>
      </c>
      <c r="C16">
        <f>_xlfn.STDEV.P(C7:C13)</f>
        <v>6.473477048854102</v>
      </c>
      <c r="F16">
        <f>_xlfn.STDEV.P(F7:F14)</f>
        <v>4.6485884954467629</v>
      </c>
      <c r="G16">
        <f>_xlfn.STDEV.P(G7:G14)</f>
        <v>3.2015621187164243</v>
      </c>
    </row>
    <row r="18" spans="1:6" x14ac:dyDescent="0.25">
      <c r="A18" s="1" t="s">
        <v>34</v>
      </c>
      <c r="B18" s="1">
        <f>AVERAGE(B15:C15)</f>
        <v>85.662857142857149</v>
      </c>
      <c r="F18">
        <f>AVERAGE(F15:G15)</f>
        <v>51.8125</v>
      </c>
    </row>
    <row r="19" spans="1:6" x14ac:dyDescent="0.25">
      <c r="A19" s="1" t="s">
        <v>35</v>
      </c>
      <c r="B19">
        <f>AVERAGE(B16:C16)</f>
        <v>5.6888500156333794</v>
      </c>
      <c r="F19">
        <f>AVERAGE(F16:G16)</f>
        <v>3.9250753070815936</v>
      </c>
    </row>
    <row r="23" spans="1:6" x14ac:dyDescent="0.25">
      <c r="A23" t="s">
        <v>29</v>
      </c>
      <c r="B23">
        <v>33</v>
      </c>
      <c r="F23">
        <v>40</v>
      </c>
    </row>
    <row r="26" spans="1:6" x14ac:dyDescent="0.25">
      <c r="A26" s="1"/>
      <c r="B26" s="1"/>
      <c r="C26" s="1"/>
      <c r="D26">
        <f>AVERAGE(B23,F23)</f>
        <v>36.5</v>
      </c>
    </row>
    <row r="27" spans="1:6" x14ac:dyDescent="0.25">
      <c r="A27" s="1"/>
      <c r="D27">
        <f>_xlfn.STDEV.P(F23,B23)</f>
        <v>3.5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17"/>
  <sheetViews>
    <sheetView topLeftCell="B1" workbookViewId="0">
      <selection activeCell="V8" sqref="V8"/>
    </sheetView>
  </sheetViews>
  <sheetFormatPr defaultRowHeight="15" x14ac:dyDescent="0.25"/>
  <cols>
    <col min="2" max="2" width="20.28515625" bestFit="1" customWidth="1"/>
    <col min="19" max="19" width="11.42578125" bestFit="1" customWidth="1"/>
  </cols>
  <sheetData>
    <row r="1" spans="1:22" x14ac:dyDescent="0.25">
      <c r="A1" t="s">
        <v>22</v>
      </c>
      <c r="B1" t="s">
        <v>27</v>
      </c>
    </row>
    <row r="2" spans="1:22" x14ac:dyDescent="0.25">
      <c r="C2" t="s">
        <v>3</v>
      </c>
      <c r="D2" t="s">
        <v>2</v>
      </c>
      <c r="F2" t="s">
        <v>3</v>
      </c>
      <c r="G2" t="s">
        <v>2</v>
      </c>
      <c r="I2" t="s">
        <v>3</v>
      </c>
      <c r="J2" t="s">
        <v>2</v>
      </c>
      <c r="L2" t="s">
        <v>3</v>
      </c>
      <c r="M2" t="s">
        <v>2</v>
      </c>
      <c r="O2" t="s">
        <v>3</v>
      </c>
      <c r="P2" t="s">
        <v>2</v>
      </c>
      <c r="S2" t="s">
        <v>32</v>
      </c>
      <c r="T2" t="s">
        <v>30</v>
      </c>
      <c r="U2" t="s">
        <v>31</v>
      </c>
      <c r="V2" t="s">
        <v>33</v>
      </c>
    </row>
    <row r="3" spans="1:22" x14ac:dyDescent="0.25">
      <c r="A3" t="s">
        <v>4</v>
      </c>
      <c r="B3" t="s">
        <v>4</v>
      </c>
      <c r="C3" s="1">
        <v>83.1</v>
      </c>
      <c r="D3" s="1">
        <v>83.094999999999999</v>
      </c>
      <c r="E3" s="1"/>
      <c r="F3" s="1">
        <v>90</v>
      </c>
      <c r="G3" s="1">
        <v>90</v>
      </c>
      <c r="H3" s="1"/>
      <c r="I3" s="1">
        <v>90</v>
      </c>
      <c r="J3" s="1">
        <v>90</v>
      </c>
      <c r="K3" s="1"/>
      <c r="L3" s="1">
        <v>80.766666666666666</v>
      </c>
      <c r="M3" s="1">
        <v>72.86666666666666</v>
      </c>
      <c r="N3" s="1"/>
      <c r="O3" s="4">
        <v>90</v>
      </c>
      <c r="P3" s="4">
        <v>90</v>
      </c>
      <c r="S3">
        <v>1</v>
      </c>
      <c r="T3">
        <v>42.999107142857142</v>
      </c>
      <c r="U3">
        <v>24.8989760772577</v>
      </c>
      <c r="V3">
        <v>70</v>
      </c>
    </row>
    <row r="4" spans="1:22" x14ac:dyDescent="0.25">
      <c r="A4" t="s">
        <v>5</v>
      </c>
      <c r="B4" t="s">
        <v>5</v>
      </c>
      <c r="C4" s="1">
        <v>56.52</v>
      </c>
      <c r="D4" s="1">
        <v>55.235714285714288</v>
      </c>
      <c r="E4" s="1"/>
      <c r="F4" s="1">
        <v>63.206666666666671</v>
      </c>
      <c r="G4" s="1">
        <v>60.231666666666662</v>
      </c>
      <c r="H4" s="1"/>
      <c r="I4" s="1">
        <v>71.888333333333335</v>
      </c>
      <c r="J4" s="1">
        <v>75.353333333333339</v>
      </c>
      <c r="K4" s="1"/>
      <c r="L4" s="1">
        <v>52.3</v>
      </c>
      <c r="M4" s="1">
        <v>37.700000000000003</v>
      </c>
      <c r="N4" s="1"/>
      <c r="O4" s="4">
        <v>49</v>
      </c>
      <c r="P4" s="4">
        <v>44.333333333333336</v>
      </c>
      <c r="S4">
        <v>2</v>
      </c>
      <c r="T4">
        <v>52.498099999999994</v>
      </c>
      <c r="U4">
        <v>6.6888803299841975</v>
      </c>
      <c r="V4">
        <v>65</v>
      </c>
    </row>
    <row r="5" spans="1:22" x14ac:dyDescent="0.25">
      <c r="A5" t="s">
        <v>6</v>
      </c>
      <c r="B5" t="s">
        <v>6</v>
      </c>
      <c r="C5" s="1">
        <v>0</v>
      </c>
      <c r="D5" s="1">
        <v>0</v>
      </c>
      <c r="E5" s="1"/>
      <c r="F5" s="1">
        <v>41.430000000000007</v>
      </c>
      <c r="G5" s="1">
        <v>44.625</v>
      </c>
      <c r="H5" s="1"/>
      <c r="I5" s="1">
        <v>55.51</v>
      </c>
      <c r="J5" s="1">
        <v>55.983333333333327</v>
      </c>
      <c r="K5" s="1"/>
      <c r="L5" s="1">
        <v>44.85</v>
      </c>
      <c r="M5" s="1">
        <v>40.5</v>
      </c>
      <c r="N5" s="1"/>
      <c r="O5" s="4">
        <v>39.666666666666664</v>
      </c>
      <c r="P5" s="4">
        <v>37.666666666666664</v>
      </c>
      <c r="S5">
        <v>3</v>
      </c>
      <c r="T5">
        <v>57.800733333333341</v>
      </c>
      <c r="U5">
        <v>7.9860019828329607</v>
      </c>
      <c r="V5">
        <v>77</v>
      </c>
    </row>
    <row r="6" spans="1:22" x14ac:dyDescent="0.25">
      <c r="A6" t="s">
        <v>7</v>
      </c>
      <c r="B6" t="s">
        <v>7</v>
      </c>
      <c r="C6" s="1">
        <v>53.518571428571427</v>
      </c>
      <c r="D6" s="1">
        <v>59.778571428571425</v>
      </c>
      <c r="E6" s="1"/>
      <c r="F6" s="1">
        <v>49.814</v>
      </c>
      <c r="G6" s="1">
        <v>52.814</v>
      </c>
      <c r="H6" s="1"/>
      <c r="I6" s="1">
        <v>53.83</v>
      </c>
      <c r="J6" s="1">
        <v>52.45</v>
      </c>
      <c r="K6" s="1"/>
      <c r="L6" s="1">
        <v>40.599999999999994</v>
      </c>
      <c r="M6" s="1">
        <v>36.35</v>
      </c>
      <c r="N6" s="1"/>
      <c r="O6" s="4">
        <v>38</v>
      </c>
      <c r="P6" s="4">
        <v>35.333333333333336</v>
      </c>
      <c r="S6">
        <v>4</v>
      </c>
      <c r="T6">
        <v>40.9375</v>
      </c>
      <c r="U6">
        <v>3.7309754254039813</v>
      </c>
      <c r="V6">
        <v>83</v>
      </c>
    </row>
    <row r="7" spans="1:22" x14ac:dyDescent="0.25">
      <c r="A7" t="s">
        <v>8</v>
      </c>
      <c r="B7" t="s">
        <v>8</v>
      </c>
      <c r="C7" s="1">
        <v>57.352500000000006</v>
      </c>
      <c r="D7" s="1">
        <v>61.587499999999999</v>
      </c>
      <c r="E7" s="1"/>
      <c r="F7" s="1">
        <v>51.488333333333323</v>
      </c>
      <c r="G7" s="1">
        <v>61.003333333333337</v>
      </c>
      <c r="H7" s="1"/>
      <c r="I7" s="1">
        <v>52.758000000000003</v>
      </c>
      <c r="J7" s="1">
        <v>53.165999999999997</v>
      </c>
      <c r="K7" s="1"/>
      <c r="L7" s="1">
        <v>40.599999999999994</v>
      </c>
      <c r="M7" s="1">
        <v>36.35</v>
      </c>
      <c r="N7" s="1"/>
      <c r="O7" s="4">
        <v>37</v>
      </c>
      <c r="P7" s="4">
        <v>38</v>
      </c>
      <c r="S7">
        <v>5</v>
      </c>
      <c r="T7">
        <v>39.5</v>
      </c>
      <c r="U7">
        <v>3.7345396967536968</v>
      </c>
      <c r="V7">
        <v>90</v>
      </c>
    </row>
    <row r="8" spans="1:22" x14ac:dyDescent="0.25">
      <c r="A8" t="s">
        <v>9</v>
      </c>
      <c r="B8" t="s">
        <v>9</v>
      </c>
      <c r="C8" s="1"/>
      <c r="D8" s="1"/>
      <c r="E8" s="1"/>
      <c r="F8" s="1">
        <v>51.948</v>
      </c>
      <c r="G8" s="1">
        <v>48.42</v>
      </c>
      <c r="H8" s="1"/>
      <c r="I8" s="1">
        <v>52.77</v>
      </c>
      <c r="J8" s="1">
        <v>54.298333333333325</v>
      </c>
      <c r="K8" s="1"/>
      <c r="L8" s="1">
        <v>39.200000000000003</v>
      </c>
      <c r="M8" s="1">
        <v>37.4</v>
      </c>
      <c r="N8" s="1"/>
      <c r="O8" s="4">
        <v>40</v>
      </c>
      <c r="P8" s="4">
        <v>36</v>
      </c>
      <c r="S8" t="s">
        <v>36</v>
      </c>
      <c r="T8">
        <f>AVERAGE(T3:T7)</f>
        <v>46.747088095238098</v>
      </c>
      <c r="U8">
        <f t="shared" ref="U8:V8" si="0">AVERAGE(U3:U7)</f>
        <v>9.4078747024465095</v>
      </c>
      <c r="V8">
        <f t="shared" si="0"/>
        <v>77</v>
      </c>
    </row>
    <row r="9" spans="1:22" x14ac:dyDescent="0.25">
      <c r="A9" t="s">
        <v>10</v>
      </c>
      <c r="B9" t="s">
        <v>10</v>
      </c>
      <c r="C9" s="1"/>
      <c r="D9" s="1"/>
      <c r="E9" s="1"/>
      <c r="F9" s="1"/>
      <c r="G9" s="1"/>
      <c r="H9" s="1"/>
      <c r="I9" s="1"/>
      <c r="J9" s="1"/>
      <c r="K9" s="1"/>
      <c r="L9" s="1">
        <v>40.700000000000003</v>
      </c>
      <c r="M9" s="1">
        <v>44.7</v>
      </c>
      <c r="N9" s="1"/>
      <c r="O9" s="1"/>
      <c r="P9" s="1"/>
      <c r="S9" t="s">
        <v>31</v>
      </c>
      <c r="T9">
        <f>_xlfn.STDEV.P(T3:T7)</f>
        <v>7.1494918965512637</v>
      </c>
      <c r="V9">
        <f>_xlfn.STDEV.P(V3:V7)</f>
        <v>8.9218832092781852</v>
      </c>
    </row>
    <row r="10" spans="1:22" x14ac:dyDescent="0.25">
      <c r="A10" t="s">
        <v>11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22" x14ac:dyDescent="0.25">
      <c r="B11" t="s">
        <v>30</v>
      </c>
      <c r="C11" s="1">
        <f>AVERAGE(C4:C7)</f>
        <v>41.847767857142856</v>
      </c>
      <c r="D11" s="1">
        <f>AVERAGE(D4:D7)</f>
        <v>44.150446428571428</v>
      </c>
      <c r="F11" s="1">
        <f>AVERAGE(F4:F8)</f>
        <v>51.577399999999997</v>
      </c>
      <c r="G11" s="1">
        <f>AVERAGE(G4:G8)</f>
        <v>53.418799999999997</v>
      </c>
      <c r="I11" s="1">
        <f>AVERAGE(I4:I8)</f>
        <v>57.351266666666675</v>
      </c>
      <c r="J11" s="1">
        <f>AVERAGE(J4:J8)</f>
        <v>58.250200000000007</v>
      </c>
      <c r="L11" s="1">
        <f>AVERAGE(L4:L9)</f>
        <v>43.041666666666664</v>
      </c>
      <c r="M11" s="1">
        <f>AVERAGE(M4:M9)</f>
        <v>38.833333333333336</v>
      </c>
      <c r="O11" s="1">
        <f>AVERAGE(O4:O8)</f>
        <v>40.733333333333334</v>
      </c>
      <c r="P11" s="1">
        <f>AVERAGE(P4:P8)</f>
        <v>38.266666666666666</v>
      </c>
    </row>
    <row r="12" spans="1:22" x14ac:dyDescent="0.25">
      <c r="B12" t="s">
        <v>31</v>
      </c>
      <c r="C12">
        <f>_xlfn.STDEV.P(C4:C7)</f>
        <v>24.20286370196628</v>
      </c>
      <c r="D12">
        <f>_xlfn.STDEV.P(D4:D7)</f>
        <v>25.595088452549124</v>
      </c>
      <c r="F12">
        <f>_xlfn.STDEV.P(F4:F8)</f>
        <v>6.9493082642167474</v>
      </c>
      <c r="G12">
        <f>_xlfn.STDEV.P(G4:G8)</f>
        <v>6.4284523957516475</v>
      </c>
      <c r="I12">
        <f>_xlfn.STDEV.P(I4:I8)</f>
        <v>7.337601680234366</v>
      </c>
      <c r="J12">
        <f>_xlfn.STDEV.P(J4:J8)</f>
        <v>8.6344022854315554</v>
      </c>
      <c r="L12">
        <f>_xlfn.STDEV.P(L4:L9)</f>
        <v>4.4935524798191739</v>
      </c>
      <c r="M12">
        <f>_xlfn.STDEV.P(M4:M9)</f>
        <v>2.9683983709887882</v>
      </c>
      <c r="O12">
        <f>_xlfn.STDEV.P(O4:O8)</f>
        <v>4.2760313895532471</v>
      </c>
      <c r="P12">
        <f>_xlfn.STDEV.P(P4:P8)</f>
        <v>3.1930480039541465</v>
      </c>
    </row>
    <row r="14" spans="1:22" x14ac:dyDescent="0.25">
      <c r="B14" t="s">
        <v>34</v>
      </c>
      <c r="C14" s="1">
        <f>AVERAGE(C11:D11)</f>
        <v>42.999107142857142</v>
      </c>
      <c r="F14" s="1">
        <f>AVERAGE(F11:G11)</f>
        <v>52.498099999999994</v>
      </c>
      <c r="I14" s="1">
        <f>AVERAGE(I11:J11)</f>
        <v>57.800733333333341</v>
      </c>
      <c r="L14" s="1">
        <f>AVERAGE(L11:M11)</f>
        <v>40.9375</v>
      </c>
      <c r="O14" s="1">
        <f>AVERAGE(O11:P11)</f>
        <v>39.5</v>
      </c>
    </row>
    <row r="15" spans="1:22" x14ac:dyDescent="0.25">
      <c r="B15" t="s">
        <v>35</v>
      </c>
      <c r="C15">
        <f>AVERAGE(C12:D12)</f>
        <v>24.8989760772577</v>
      </c>
      <c r="F15">
        <f>AVERAGE(F12:G12)</f>
        <v>6.6888803299841975</v>
      </c>
      <c r="I15">
        <f>AVERAGE(I12:J12)</f>
        <v>7.9860019828329607</v>
      </c>
      <c r="L15">
        <f>AVERAGE(L12:M12)</f>
        <v>3.7309754254039813</v>
      </c>
      <c r="O15">
        <f>AVERAGE(O12:P12)</f>
        <v>3.7345396967536968</v>
      </c>
    </row>
    <row r="16" spans="1:22" s="5" customFormat="1" x14ac:dyDescent="0.25"/>
    <row r="17" spans="1:15" x14ac:dyDescent="0.25">
      <c r="A17" t="s">
        <v>29</v>
      </c>
      <c r="C17">
        <v>70</v>
      </c>
      <c r="F17">
        <v>65</v>
      </c>
      <c r="I17">
        <v>77</v>
      </c>
      <c r="L17">
        <v>83</v>
      </c>
      <c r="O1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7"/>
  <sheetViews>
    <sheetView workbookViewId="0">
      <selection activeCell="U9" sqref="U9"/>
    </sheetView>
  </sheetViews>
  <sheetFormatPr defaultRowHeight="15" x14ac:dyDescent="0.25"/>
  <cols>
    <col min="1" max="1" width="23.140625" bestFit="1" customWidth="1"/>
    <col min="20" max="20" width="11.42578125" bestFit="1" customWidth="1"/>
  </cols>
  <sheetData>
    <row r="1" spans="1:23" x14ac:dyDescent="0.25">
      <c r="A1" t="s">
        <v>23</v>
      </c>
      <c r="B1" t="s">
        <v>27</v>
      </c>
    </row>
    <row r="2" spans="1:23" x14ac:dyDescent="0.25">
      <c r="C2" t="s">
        <v>3</v>
      </c>
      <c r="D2" t="s">
        <v>2</v>
      </c>
      <c r="F2" t="s">
        <v>3</v>
      </c>
      <c r="G2" t="s">
        <v>2</v>
      </c>
      <c r="I2" t="s">
        <v>3</v>
      </c>
      <c r="J2" t="s">
        <v>2</v>
      </c>
      <c r="L2" t="s">
        <v>3</v>
      </c>
      <c r="M2" t="s">
        <v>2</v>
      </c>
      <c r="O2" t="s">
        <v>3</v>
      </c>
      <c r="P2" t="s">
        <v>2</v>
      </c>
      <c r="T2" t="s">
        <v>32</v>
      </c>
      <c r="U2" t="s">
        <v>30</v>
      </c>
      <c r="V2" t="s">
        <v>31</v>
      </c>
      <c r="W2" t="s">
        <v>33</v>
      </c>
    </row>
    <row r="3" spans="1:23" x14ac:dyDescent="0.25">
      <c r="A3" t="s">
        <v>4</v>
      </c>
      <c r="C3">
        <v>90</v>
      </c>
      <c r="D3">
        <v>90</v>
      </c>
      <c r="F3">
        <v>90</v>
      </c>
      <c r="G3">
        <v>90</v>
      </c>
      <c r="I3">
        <v>90</v>
      </c>
      <c r="J3">
        <v>90</v>
      </c>
      <c r="L3">
        <v>90</v>
      </c>
      <c r="M3">
        <v>90</v>
      </c>
      <c r="O3">
        <v>90</v>
      </c>
      <c r="P3">
        <v>90</v>
      </c>
      <c r="T3">
        <v>1</v>
      </c>
      <c r="U3">
        <v>40.416666666666671</v>
      </c>
      <c r="V3">
        <v>2.9264368973853077</v>
      </c>
      <c r="W3">
        <v>59</v>
      </c>
    </row>
    <row r="4" spans="1:23" x14ac:dyDescent="0.25">
      <c r="A4" t="s">
        <v>5</v>
      </c>
      <c r="C4">
        <v>40</v>
      </c>
      <c r="D4">
        <v>42</v>
      </c>
      <c r="F4">
        <v>45</v>
      </c>
      <c r="G4">
        <v>41</v>
      </c>
      <c r="I4">
        <v>44</v>
      </c>
      <c r="J4">
        <v>42</v>
      </c>
      <c r="L4">
        <v>46</v>
      </c>
      <c r="M4">
        <v>46</v>
      </c>
      <c r="O4">
        <v>41</v>
      </c>
      <c r="P4">
        <v>44</v>
      </c>
      <c r="T4">
        <v>2</v>
      </c>
      <c r="U4">
        <v>40.642857142857139</v>
      </c>
      <c r="V4">
        <v>2.0537929101235446</v>
      </c>
      <c r="W4">
        <v>55</v>
      </c>
    </row>
    <row r="5" spans="1:23" x14ac:dyDescent="0.25">
      <c r="A5" t="s">
        <v>6</v>
      </c>
      <c r="C5">
        <v>35</v>
      </c>
      <c r="D5">
        <v>36</v>
      </c>
      <c r="F5">
        <v>41</v>
      </c>
      <c r="G5">
        <v>41</v>
      </c>
      <c r="I5">
        <v>42</v>
      </c>
      <c r="J5">
        <v>40</v>
      </c>
      <c r="L5">
        <v>45</v>
      </c>
      <c r="M5">
        <v>41</v>
      </c>
      <c r="O5">
        <v>43</v>
      </c>
      <c r="P5">
        <v>42</v>
      </c>
      <c r="T5">
        <v>3</v>
      </c>
      <c r="U5">
        <v>41</v>
      </c>
      <c r="V5">
        <v>2.1705340529014547</v>
      </c>
      <c r="W5">
        <v>58</v>
      </c>
    </row>
    <row r="6" spans="1:23" x14ac:dyDescent="0.25">
      <c r="A6" t="s">
        <v>7</v>
      </c>
      <c r="C6">
        <v>40</v>
      </c>
      <c r="D6">
        <v>42</v>
      </c>
      <c r="F6">
        <v>40</v>
      </c>
      <c r="G6">
        <v>40</v>
      </c>
      <c r="I6">
        <v>40</v>
      </c>
      <c r="J6">
        <v>36</v>
      </c>
      <c r="L6">
        <v>43</v>
      </c>
      <c r="M6">
        <v>43</v>
      </c>
      <c r="O6">
        <v>43</v>
      </c>
      <c r="P6">
        <v>42</v>
      </c>
      <c r="T6">
        <v>4</v>
      </c>
      <c r="U6">
        <v>41.583333333333329</v>
      </c>
      <c r="V6">
        <v>3.4241140702124575</v>
      </c>
      <c r="W6">
        <v>54</v>
      </c>
    </row>
    <row r="7" spans="1:23" x14ac:dyDescent="0.25">
      <c r="A7" t="s">
        <v>8</v>
      </c>
      <c r="C7">
        <v>38</v>
      </c>
      <c r="D7">
        <v>38</v>
      </c>
      <c r="F7">
        <v>38</v>
      </c>
      <c r="G7">
        <v>40</v>
      </c>
      <c r="I7">
        <v>44</v>
      </c>
      <c r="J7">
        <v>44</v>
      </c>
      <c r="L7">
        <v>35</v>
      </c>
      <c r="M7">
        <v>35</v>
      </c>
      <c r="O7">
        <v>44</v>
      </c>
      <c r="P7">
        <v>45</v>
      </c>
      <c r="T7">
        <v>5</v>
      </c>
      <c r="U7">
        <v>43.142857142857146</v>
      </c>
      <c r="V7">
        <v>1.3115783111223804</v>
      </c>
      <c r="W7">
        <v>51</v>
      </c>
    </row>
    <row r="8" spans="1:23" x14ac:dyDescent="0.25">
      <c r="A8" t="s">
        <v>9</v>
      </c>
      <c r="C8">
        <v>42</v>
      </c>
      <c r="D8">
        <v>44</v>
      </c>
      <c r="F8">
        <v>36</v>
      </c>
      <c r="G8">
        <v>38</v>
      </c>
      <c r="I8">
        <v>42</v>
      </c>
      <c r="J8">
        <v>40</v>
      </c>
      <c r="L8">
        <v>42</v>
      </c>
      <c r="M8">
        <v>40</v>
      </c>
      <c r="O8">
        <v>46</v>
      </c>
      <c r="P8">
        <v>42</v>
      </c>
      <c r="T8" t="s">
        <v>36</v>
      </c>
      <c r="U8">
        <f>AVERAGE(U3:U7)</f>
        <v>41.357142857142854</v>
      </c>
      <c r="V8">
        <f t="shared" ref="V8:W8" si="0">AVERAGE(V3:V7)</f>
        <v>2.3772912483490289</v>
      </c>
      <c r="W8">
        <f t="shared" si="0"/>
        <v>55.4</v>
      </c>
    </row>
    <row r="9" spans="1:23" x14ac:dyDescent="0.25">
      <c r="A9" t="s">
        <v>10</v>
      </c>
      <c r="C9">
        <v>44</v>
      </c>
      <c r="D9">
        <v>44</v>
      </c>
      <c r="F9">
        <v>43</v>
      </c>
      <c r="G9">
        <v>42</v>
      </c>
      <c r="I9">
        <v>39</v>
      </c>
      <c r="J9">
        <v>39</v>
      </c>
      <c r="L9">
        <v>42</v>
      </c>
      <c r="M9">
        <v>41</v>
      </c>
      <c r="O9">
        <v>45</v>
      </c>
      <c r="P9">
        <v>44</v>
      </c>
      <c r="T9" t="s">
        <v>31</v>
      </c>
      <c r="U9">
        <f>_xlfn.STDEV.P(U3:U7)</f>
        <v>0.97592911716136288</v>
      </c>
      <c r="W9">
        <f>_xlfn.STDEV.P(W3:W7)</f>
        <v>2.8705400188814649</v>
      </c>
    </row>
    <row r="10" spans="1:23" x14ac:dyDescent="0.25">
      <c r="A10" t="s">
        <v>11</v>
      </c>
      <c r="F10">
        <v>42</v>
      </c>
      <c r="G10">
        <v>42</v>
      </c>
      <c r="O10">
        <v>43</v>
      </c>
      <c r="P10">
        <v>43</v>
      </c>
    </row>
    <row r="11" spans="1:23" x14ac:dyDescent="0.25">
      <c r="A11" t="s">
        <v>30</v>
      </c>
      <c r="C11">
        <f>AVERAGE(C4:C9)</f>
        <v>39.833333333333336</v>
      </c>
      <c r="D11">
        <f>AVERAGE(D4:D9)</f>
        <v>41</v>
      </c>
      <c r="F11">
        <f>AVERAGE(F4:F10)</f>
        <v>40.714285714285715</v>
      </c>
      <c r="G11">
        <f>AVERAGE(G4:G10)</f>
        <v>40.571428571428569</v>
      </c>
      <c r="I11">
        <f>AVERAGE(I4:I9)</f>
        <v>41.833333333333336</v>
      </c>
      <c r="J11">
        <f>AVERAGE(J4:J9)</f>
        <v>40.166666666666664</v>
      </c>
      <c r="L11">
        <f>AVERAGE(L4:L9)</f>
        <v>42.166666666666664</v>
      </c>
      <c r="M11">
        <f>AVERAGE(M4:M9)</f>
        <v>41</v>
      </c>
      <c r="O11">
        <f>AVERAGE(O4:O10)</f>
        <v>43.571428571428569</v>
      </c>
      <c r="P11">
        <f>AVERAGE(P4:P10)</f>
        <v>43.142857142857146</v>
      </c>
    </row>
    <row r="12" spans="1:23" x14ac:dyDescent="0.25">
      <c r="A12" t="s">
        <v>31</v>
      </c>
      <c r="C12">
        <f>_xlfn.STDEV.P(C4:C9)</f>
        <v>2.8528737947706153</v>
      </c>
      <c r="D12">
        <f>_xlfn.STDEV.P(D4:D9)</f>
        <v>3</v>
      </c>
      <c r="F12">
        <f>_xlfn.STDEV.P(F4:F10)</f>
        <v>2.8139593719417442</v>
      </c>
      <c r="G12">
        <f>_xlfn.STDEV.P(G4:G10)</f>
        <v>1.2936264483053452</v>
      </c>
      <c r="I12">
        <f>_xlfn.STDEV.P(I4:I9)</f>
        <v>1.8633899812498247</v>
      </c>
      <c r="J12">
        <f>_xlfn.STDEV.P(J4:J9)</f>
        <v>2.4776781245530843</v>
      </c>
      <c r="L12">
        <f>_xlfn.STDEV.P(L4:L9)</f>
        <v>3.5316033500695152</v>
      </c>
      <c r="M12">
        <f>_xlfn.STDEV.P(M4:M9)</f>
        <v>3.3166247903553998</v>
      </c>
      <c r="O12">
        <f>_xlfn.STDEV.P(O4:O10)</f>
        <v>1.4982983545287878</v>
      </c>
      <c r="P12">
        <f>_xlfn.STDEV.P(P4:P10)</f>
        <v>1.1248582677159731</v>
      </c>
    </row>
    <row r="14" spans="1:23" x14ac:dyDescent="0.25">
      <c r="A14" t="s">
        <v>34</v>
      </c>
      <c r="C14">
        <f>AVERAGE(C11:D11)</f>
        <v>40.416666666666671</v>
      </c>
      <c r="F14">
        <f>AVERAGE(F11:G11)</f>
        <v>40.642857142857139</v>
      </c>
      <c r="I14">
        <f>AVERAGE(I11:J11)</f>
        <v>41</v>
      </c>
      <c r="L14">
        <f>AVERAGE(L11:M11)</f>
        <v>41.583333333333329</v>
      </c>
      <c r="O14">
        <f>AVERAGE(P11)</f>
        <v>43.142857142857146</v>
      </c>
    </row>
    <row r="15" spans="1:23" x14ac:dyDescent="0.25">
      <c r="A15" t="s">
        <v>35</v>
      </c>
      <c r="C15">
        <f>AVERAGE(C12:D12)</f>
        <v>2.9264368973853077</v>
      </c>
      <c r="F15">
        <f>AVERAGE(F12:G12)</f>
        <v>2.0537929101235446</v>
      </c>
      <c r="I15">
        <f>AVERAGE(I12:J12)</f>
        <v>2.1705340529014547</v>
      </c>
      <c r="L15">
        <f>AVERAGE(L12:M12)</f>
        <v>3.4241140702124575</v>
      </c>
      <c r="O15">
        <f>AVERAGE(O12:P12)</f>
        <v>1.3115783111223804</v>
      </c>
    </row>
    <row r="16" spans="1:23" s="5" customFormat="1" x14ac:dyDescent="0.25"/>
    <row r="17" spans="1:15" x14ac:dyDescent="0.25">
      <c r="A17" t="s">
        <v>29</v>
      </c>
      <c r="C17">
        <v>59</v>
      </c>
      <c r="F17">
        <v>55</v>
      </c>
      <c r="I17">
        <v>58</v>
      </c>
      <c r="L17">
        <v>54</v>
      </c>
      <c r="O1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W17"/>
  <sheetViews>
    <sheetView workbookViewId="0">
      <selection activeCell="U9" sqref="U9"/>
    </sheetView>
  </sheetViews>
  <sheetFormatPr defaultRowHeight="15" x14ac:dyDescent="0.25"/>
  <cols>
    <col min="1" max="1" width="23.140625" bestFit="1" customWidth="1"/>
  </cols>
  <sheetData>
    <row r="1" spans="1:23" x14ac:dyDescent="0.25">
      <c r="A1" t="s">
        <v>24</v>
      </c>
      <c r="B1" t="s">
        <v>27</v>
      </c>
    </row>
    <row r="2" spans="1:23" x14ac:dyDescent="0.25">
      <c r="C2" t="s">
        <v>3</v>
      </c>
      <c r="D2" s="3" t="s">
        <v>2</v>
      </c>
      <c r="E2" s="3"/>
      <c r="F2" s="3" t="s">
        <v>3</v>
      </c>
      <c r="G2" s="3" t="s">
        <v>2</v>
      </c>
      <c r="H2" s="3"/>
      <c r="I2" s="3" t="s">
        <v>3</v>
      </c>
      <c r="J2" s="3" t="s">
        <v>2</v>
      </c>
      <c r="K2" s="3"/>
      <c r="L2" s="3" t="s">
        <v>3</v>
      </c>
      <c r="M2" s="3" t="s">
        <v>2</v>
      </c>
      <c r="N2" s="3"/>
      <c r="O2" s="3" t="s">
        <v>3</v>
      </c>
      <c r="P2" s="3" t="s">
        <v>2</v>
      </c>
      <c r="Q2" s="3"/>
      <c r="R2" s="3"/>
      <c r="T2" t="s">
        <v>32</v>
      </c>
      <c r="U2" t="s">
        <v>30</v>
      </c>
      <c r="V2" t="s">
        <v>31</v>
      </c>
      <c r="W2" t="s">
        <v>33</v>
      </c>
    </row>
    <row r="3" spans="1:23" x14ac:dyDescent="0.25">
      <c r="A3" t="s">
        <v>4</v>
      </c>
      <c r="C3" s="2">
        <v>90</v>
      </c>
      <c r="D3" s="2">
        <v>90</v>
      </c>
      <c r="E3" s="2"/>
      <c r="F3" s="2">
        <v>90</v>
      </c>
      <c r="G3" s="2">
        <v>90</v>
      </c>
      <c r="H3" s="2"/>
      <c r="I3" s="2">
        <v>90</v>
      </c>
      <c r="J3" s="2">
        <v>90</v>
      </c>
      <c r="K3" s="2"/>
      <c r="L3" s="2">
        <v>90</v>
      </c>
      <c r="M3" s="2">
        <v>90</v>
      </c>
      <c r="N3" s="2"/>
      <c r="O3" s="2">
        <v>90</v>
      </c>
      <c r="P3" s="2">
        <v>90</v>
      </c>
      <c r="Q3" s="2"/>
      <c r="R3" s="2"/>
      <c r="T3">
        <v>1</v>
      </c>
      <c r="U3">
        <v>53.599999999999994</v>
      </c>
      <c r="V3">
        <v>18.605976515804297</v>
      </c>
      <c r="W3">
        <v>21</v>
      </c>
    </row>
    <row r="4" spans="1:23" x14ac:dyDescent="0.25">
      <c r="A4" t="s">
        <v>5</v>
      </c>
      <c r="C4" s="2">
        <v>90</v>
      </c>
      <c r="D4" s="2">
        <v>90</v>
      </c>
      <c r="E4" s="2"/>
      <c r="F4" s="2">
        <v>90</v>
      </c>
      <c r="G4" s="2">
        <v>90</v>
      </c>
      <c r="H4" s="2"/>
      <c r="I4" s="2">
        <v>90</v>
      </c>
      <c r="J4" s="2">
        <v>90</v>
      </c>
      <c r="K4" s="2"/>
      <c r="L4" s="2">
        <v>90</v>
      </c>
      <c r="M4" s="2">
        <v>90</v>
      </c>
      <c r="N4" s="2"/>
      <c r="O4" s="2">
        <v>90</v>
      </c>
      <c r="P4" s="2">
        <v>90</v>
      </c>
      <c r="Q4" s="2"/>
      <c r="R4" s="2"/>
      <c r="T4">
        <v>2</v>
      </c>
      <c r="U4">
        <v>55.2</v>
      </c>
      <c r="V4">
        <v>17.467540198550555</v>
      </c>
      <c r="W4">
        <v>21.1</v>
      </c>
    </row>
    <row r="5" spans="1:23" x14ac:dyDescent="0.25">
      <c r="A5" t="s">
        <v>6</v>
      </c>
      <c r="C5" s="2">
        <v>50</v>
      </c>
      <c r="D5" s="2">
        <v>52</v>
      </c>
      <c r="E5" s="2"/>
      <c r="F5" s="2">
        <v>48</v>
      </c>
      <c r="G5" s="2">
        <v>50</v>
      </c>
      <c r="H5" s="2"/>
      <c r="I5" s="2">
        <v>46</v>
      </c>
      <c r="J5" s="2">
        <v>47</v>
      </c>
      <c r="K5" s="2"/>
      <c r="L5" s="2">
        <v>41</v>
      </c>
      <c r="M5" s="2">
        <v>43</v>
      </c>
      <c r="N5" s="2"/>
      <c r="O5" s="2">
        <v>53</v>
      </c>
      <c r="P5" s="2">
        <v>53</v>
      </c>
      <c r="Q5" s="2"/>
      <c r="R5" s="2"/>
      <c r="T5">
        <v>3</v>
      </c>
      <c r="U5">
        <v>54.6</v>
      </c>
      <c r="V5">
        <v>17.709883345643711</v>
      </c>
      <c r="W5">
        <v>22.2</v>
      </c>
    </row>
    <row r="6" spans="1:23" x14ac:dyDescent="0.25">
      <c r="A6" t="s">
        <v>7</v>
      </c>
      <c r="C6" s="2">
        <v>45</v>
      </c>
      <c r="D6" s="2">
        <v>45</v>
      </c>
      <c r="E6" s="2"/>
      <c r="F6" s="2">
        <v>47</v>
      </c>
      <c r="G6" s="2">
        <v>47</v>
      </c>
      <c r="H6" s="2"/>
      <c r="I6" s="2">
        <v>46</v>
      </c>
      <c r="J6" s="2">
        <v>45</v>
      </c>
      <c r="K6" s="2"/>
      <c r="L6" s="2">
        <v>42</v>
      </c>
      <c r="M6" s="2">
        <v>44</v>
      </c>
      <c r="N6" s="2"/>
      <c r="O6" s="2">
        <v>46</v>
      </c>
      <c r="P6" s="2">
        <v>45</v>
      </c>
      <c r="Q6" s="2"/>
      <c r="R6" s="2"/>
      <c r="T6">
        <v>4</v>
      </c>
      <c r="U6">
        <v>52.8</v>
      </c>
      <c r="V6">
        <v>18.631991404919617</v>
      </c>
      <c r="W6">
        <v>26</v>
      </c>
    </row>
    <row r="7" spans="1:23" x14ac:dyDescent="0.25">
      <c r="A7" t="s">
        <v>8</v>
      </c>
      <c r="C7" s="2">
        <v>42</v>
      </c>
      <c r="D7" s="2">
        <v>43</v>
      </c>
      <c r="E7" s="2"/>
      <c r="F7" s="2">
        <v>45</v>
      </c>
      <c r="G7" s="2">
        <v>45</v>
      </c>
      <c r="H7" s="2"/>
      <c r="I7" s="2">
        <v>46</v>
      </c>
      <c r="J7" s="2">
        <v>46</v>
      </c>
      <c r="K7" s="2"/>
      <c r="L7" s="2">
        <v>44</v>
      </c>
      <c r="M7" s="2">
        <v>44</v>
      </c>
      <c r="N7" s="2"/>
      <c r="O7" s="2">
        <v>45</v>
      </c>
      <c r="P7" s="2">
        <v>47</v>
      </c>
      <c r="Q7" s="2"/>
      <c r="R7" s="2"/>
      <c r="T7">
        <v>5</v>
      </c>
      <c r="U7">
        <v>54.7</v>
      </c>
      <c r="V7">
        <v>18.206391491048766</v>
      </c>
      <c r="W7">
        <v>22.2</v>
      </c>
    </row>
    <row r="8" spans="1:23" x14ac:dyDescent="0.25">
      <c r="A8" t="s">
        <v>9</v>
      </c>
      <c r="C8" s="2">
        <v>37</v>
      </c>
      <c r="D8" s="2">
        <v>42</v>
      </c>
      <c r="E8" s="2"/>
      <c r="F8" s="2">
        <v>45</v>
      </c>
      <c r="G8" s="2">
        <v>45</v>
      </c>
      <c r="H8" s="2"/>
      <c r="I8" s="2">
        <v>45</v>
      </c>
      <c r="J8" s="2">
        <v>45</v>
      </c>
      <c r="K8" s="2"/>
      <c r="L8" s="2">
        <v>45</v>
      </c>
      <c r="M8" s="2">
        <v>45</v>
      </c>
      <c r="N8" s="2"/>
      <c r="O8" s="2">
        <v>38</v>
      </c>
      <c r="P8" s="2">
        <v>40</v>
      </c>
      <c r="Q8" s="2"/>
      <c r="R8" s="2"/>
      <c r="T8" t="s">
        <v>36</v>
      </c>
      <c r="U8">
        <f>AVERAGE(U3:U7)</f>
        <v>54.179999999999993</v>
      </c>
      <c r="V8">
        <f t="shared" ref="V8:W8" si="0">AVERAGE(V3:V7)</f>
        <v>18.124356591193386</v>
      </c>
      <c r="W8">
        <f t="shared" si="0"/>
        <v>22.5</v>
      </c>
    </row>
    <row r="9" spans="1:23" x14ac:dyDescent="0.25">
      <c r="A9" t="s">
        <v>10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T9" t="s">
        <v>31</v>
      </c>
      <c r="U9">
        <f>_xlfn.STDEV.P(U3:U7)</f>
        <v>0.86348132579691894</v>
      </c>
      <c r="W9">
        <f>_xlfn.STDEV.P(W3:W7)</f>
        <v>1.8242806801586207</v>
      </c>
    </row>
    <row r="11" spans="1:23" x14ac:dyDescent="0.25">
      <c r="A11" t="s">
        <v>30</v>
      </c>
      <c r="C11">
        <f>AVERAGE(C4:C8)</f>
        <v>52.8</v>
      </c>
      <c r="D11">
        <f>AVERAGE(D4:D8)</f>
        <v>54.4</v>
      </c>
      <c r="F11">
        <f>AVERAGE(F4:F8)</f>
        <v>55</v>
      </c>
      <c r="G11">
        <f>AVERAGE(G4:G8)</f>
        <v>55.4</v>
      </c>
      <c r="I11">
        <f>AVERAGE(I4:I8)</f>
        <v>54.6</v>
      </c>
      <c r="J11">
        <f>AVERAGE(J4:J8)</f>
        <v>54.6</v>
      </c>
      <c r="L11">
        <f>AVERAGE(L4:L8)</f>
        <v>52.4</v>
      </c>
      <c r="M11">
        <f>AVERAGE(M4:M8)</f>
        <v>53.2</v>
      </c>
      <c r="O11">
        <f>AVERAGE(O4:O8)</f>
        <v>54.4</v>
      </c>
      <c r="P11">
        <f>AVERAGE(P4:P8)</f>
        <v>55</v>
      </c>
    </row>
    <row r="12" spans="1:23" x14ac:dyDescent="0.25">
      <c r="A12" t="s">
        <v>31</v>
      </c>
      <c r="C12">
        <f>_xlfn.STDEV.P(C4:C8)</f>
        <v>19.072493282211425</v>
      </c>
      <c r="D12">
        <f>_xlfn.STDEV.P(D4:D8)</f>
        <v>18.139459749397169</v>
      </c>
      <c r="F12">
        <f>_xlfn.STDEV.P(F4:F8)</f>
        <v>17.538529014715003</v>
      </c>
      <c r="G12">
        <f>_xlfn.STDEV.P(G4:G8)</f>
        <v>17.396551382386107</v>
      </c>
      <c r="I12">
        <f>_xlfn.STDEV.P(I4:I8)</f>
        <v>17.704236781064584</v>
      </c>
      <c r="J12">
        <f>_xlfn.STDEV.P(J4:J8)</f>
        <v>17.715529910222838</v>
      </c>
      <c r="L12">
        <f>_xlfn.STDEV.P(L4:L8)</f>
        <v>18.853116453255147</v>
      </c>
      <c r="M12">
        <f>_xlfn.STDEV.P(M4:M8)</f>
        <v>18.410866356584091</v>
      </c>
      <c r="O12">
        <f>_xlfn.STDEV.P(O4:O8)</f>
        <v>18.423897524682445</v>
      </c>
      <c r="P12">
        <f>_xlfn.STDEV.P(P4:P8)</f>
        <v>17.988885457415087</v>
      </c>
    </row>
    <row r="14" spans="1:23" x14ac:dyDescent="0.25">
      <c r="A14" t="s">
        <v>34</v>
      </c>
      <c r="C14">
        <f>AVERAGE(C11:D11)</f>
        <v>53.599999999999994</v>
      </c>
      <c r="F14">
        <f>AVERAGE(F11:G11)</f>
        <v>55.2</v>
      </c>
      <c r="I14">
        <f>AVERAGE(I11:J11)</f>
        <v>54.6</v>
      </c>
      <c r="L14">
        <f>AVERAGE(L11:M11)</f>
        <v>52.8</v>
      </c>
      <c r="O14">
        <f>AVERAGE(O11:P11)</f>
        <v>54.7</v>
      </c>
    </row>
    <row r="15" spans="1:23" x14ac:dyDescent="0.25">
      <c r="A15" t="s">
        <v>35</v>
      </c>
      <c r="C15">
        <f>AVERAGE(C12:D12)</f>
        <v>18.605976515804297</v>
      </c>
      <c r="F15">
        <f>AVERAGE(F12:G12)</f>
        <v>17.467540198550555</v>
      </c>
      <c r="I15">
        <f>AVERAGE(I12:J12)</f>
        <v>17.709883345643711</v>
      </c>
      <c r="L15">
        <f>AVERAGE(L12:M12)</f>
        <v>18.631991404919617</v>
      </c>
      <c r="O15">
        <f>AVERAGE(O12:P12)</f>
        <v>18.206391491048766</v>
      </c>
    </row>
    <row r="16" spans="1:23" s="5" customFormat="1" x14ac:dyDescent="0.25"/>
    <row r="17" spans="1:15" x14ac:dyDescent="0.25">
      <c r="A17" t="s">
        <v>29</v>
      </c>
      <c r="C17">
        <v>21</v>
      </c>
      <c r="F17">
        <v>21.1</v>
      </c>
      <c r="I17">
        <v>22.2</v>
      </c>
      <c r="L17">
        <v>26</v>
      </c>
      <c r="O17">
        <v>22.2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21"/>
  <sheetViews>
    <sheetView workbookViewId="0">
      <selection activeCell="V8" sqref="V8"/>
    </sheetView>
  </sheetViews>
  <sheetFormatPr defaultRowHeight="15" x14ac:dyDescent="0.25"/>
  <cols>
    <col min="1" max="1" width="23.140625" bestFit="1" customWidth="1"/>
  </cols>
  <sheetData>
    <row r="1" spans="1:22" x14ac:dyDescent="0.25">
      <c r="A1" t="s">
        <v>25</v>
      </c>
      <c r="B1" t="s">
        <v>27</v>
      </c>
    </row>
    <row r="2" spans="1:22" x14ac:dyDescent="0.25">
      <c r="C2" t="s">
        <v>3</v>
      </c>
      <c r="D2" t="s">
        <v>2</v>
      </c>
      <c r="F2" t="s">
        <v>3</v>
      </c>
      <c r="G2" t="s">
        <v>2</v>
      </c>
      <c r="I2" t="s">
        <v>3</v>
      </c>
      <c r="J2" t="s">
        <v>2</v>
      </c>
      <c r="L2" t="s">
        <v>3</v>
      </c>
      <c r="M2" t="s">
        <v>2</v>
      </c>
      <c r="O2" t="s">
        <v>3</v>
      </c>
      <c r="P2" t="s">
        <v>2</v>
      </c>
      <c r="S2" t="s">
        <v>32</v>
      </c>
      <c r="T2" t="s">
        <v>30</v>
      </c>
      <c r="U2" t="s">
        <v>31</v>
      </c>
      <c r="V2" t="s">
        <v>33</v>
      </c>
    </row>
    <row r="3" spans="1:22" x14ac:dyDescent="0.25">
      <c r="A3" t="s">
        <v>4</v>
      </c>
      <c r="C3" s="1">
        <v>90</v>
      </c>
      <c r="D3" s="1">
        <v>90</v>
      </c>
      <c r="E3" s="1"/>
      <c r="F3" s="1">
        <v>90</v>
      </c>
      <c r="G3" s="1">
        <v>90</v>
      </c>
      <c r="H3" s="1"/>
      <c r="I3" s="1">
        <v>90</v>
      </c>
      <c r="J3" s="1">
        <v>90</v>
      </c>
      <c r="K3" s="1"/>
      <c r="L3" s="1">
        <v>90</v>
      </c>
      <c r="M3" s="1">
        <v>90</v>
      </c>
      <c r="N3" s="1"/>
      <c r="O3" s="1">
        <v>90</v>
      </c>
      <c r="P3" s="1">
        <v>90</v>
      </c>
      <c r="Q3" s="1"/>
      <c r="S3">
        <v>1</v>
      </c>
      <c r="T3">
        <v>49.885416666666664</v>
      </c>
      <c r="U3">
        <v>2.0580345041948269</v>
      </c>
      <c r="V3">
        <v>57</v>
      </c>
    </row>
    <row r="4" spans="1:22" x14ac:dyDescent="0.25">
      <c r="A4" t="s">
        <v>5</v>
      </c>
      <c r="C4" s="1">
        <v>50</v>
      </c>
      <c r="D4" s="1">
        <v>42.666666666666664</v>
      </c>
      <c r="E4" s="1"/>
      <c r="F4" s="1">
        <v>62</v>
      </c>
      <c r="G4" s="1">
        <v>57</v>
      </c>
      <c r="H4" s="1"/>
      <c r="I4" s="1">
        <v>45</v>
      </c>
      <c r="J4" s="1">
        <v>45</v>
      </c>
      <c r="K4" s="1"/>
      <c r="L4" s="1">
        <v>46</v>
      </c>
      <c r="M4" s="1">
        <v>45</v>
      </c>
      <c r="N4" s="1"/>
      <c r="O4" s="1">
        <v>45</v>
      </c>
      <c r="P4" s="1">
        <v>44</v>
      </c>
      <c r="Q4" s="1"/>
      <c r="S4">
        <v>2</v>
      </c>
      <c r="T4">
        <v>48.178571428571431</v>
      </c>
      <c r="U4">
        <v>5.1674072312363766</v>
      </c>
      <c r="V4">
        <v>40</v>
      </c>
    </row>
    <row r="5" spans="1:22" x14ac:dyDescent="0.25">
      <c r="A5" t="s">
        <v>6</v>
      </c>
      <c r="C5" s="1">
        <v>52.5</v>
      </c>
      <c r="D5" s="1">
        <v>48.5</v>
      </c>
      <c r="E5" s="1"/>
      <c r="F5" s="1">
        <v>49</v>
      </c>
      <c r="G5" s="1">
        <v>49.5</v>
      </c>
      <c r="H5" s="1"/>
      <c r="I5" s="1">
        <v>37</v>
      </c>
      <c r="J5" s="1">
        <v>34</v>
      </c>
      <c r="K5" s="1"/>
      <c r="L5" s="1">
        <v>43</v>
      </c>
      <c r="M5" s="1">
        <v>44</v>
      </c>
      <c r="N5" s="1"/>
      <c r="O5" s="1">
        <v>42</v>
      </c>
      <c r="P5" s="1">
        <v>42</v>
      </c>
      <c r="Q5" s="1"/>
      <c r="S5">
        <v>3</v>
      </c>
      <c r="T5">
        <v>40</v>
      </c>
      <c r="U5">
        <v>3.5620075907067577</v>
      </c>
      <c r="V5">
        <v>43</v>
      </c>
    </row>
    <row r="6" spans="1:22" x14ac:dyDescent="0.25">
      <c r="A6" t="s">
        <v>7</v>
      </c>
      <c r="C6" s="1">
        <v>50.5</v>
      </c>
      <c r="D6" s="1">
        <v>47</v>
      </c>
      <c r="E6" s="1"/>
      <c r="F6" s="1">
        <v>48</v>
      </c>
      <c r="G6" s="1">
        <v>48</v>
      </c>
      <c r="H6" s="1"/>
      <c r="I6" s="1">
        <v>38</v>
      </c>
      <c r="J6" s="1">
        <v>35</v>
      </c>
      <c r="K6" s="1"/>
      <c r="L6" s="1">
        <v>46</v>
      </c>
      <c r="M6" s="1">
        <v>45</v>
      </c>
      <c r="N6" s="1"/>
      <c r="O6" s="1">
        <v>44</v>
      </c>
      <c r="P6" s="1">
        <v>40</v>
      </c>
      <c r="Q6" s="1"/>
      <c r="S6">
        <v>4</v>
      </c>
      <c r="T6">
        <v>45.875</v>
      </c>
      <c r="U6">
        <v>1.2609167681802376</v>
      </c>
      <c r="V6">
        <v>43</v>
      </c>
    </row>
    <row r="7" spans="1:22" x14ac:dyDescent="0.25">
      <c r="A7" t="s">
        <v>8</v>
      </c>
      <c r="C7" s="1">
        <v>52</v>
      </c>
      <c r="D7" s="1">
        <v>45</v>
      </c>
      <c r="E7" s="1"/>
      <c r="F7" s="1">
        <v>45</v>
      </c>
      <c r="G7" s="1">
        <v>45</v>
      </c>
      <c r="H7" s="1"/>
      <c r="I7" s="1">
        <v>42</v>
      </c>
      <c r="J7" s="1">
        <v>37</v>
      </c>
      <c r="K7" s="1"/>
      <c r="L7" s="1">
        <v>46</v>
      </c>
      <c r="M7" s="1">
        <v>48</v>
      </c>
      <c r="N7" s="1"/>
      <c r="O7" s="1">
        <v>44</v>
      </c>
      <c r="P7" s="1">
        <v>45</v>
      </c>
      <c r="Q7" s="1"/>
      <c r="S7">
        <v>5</v>
      </c>
      <c r="T7">
        <v>42.5625</v>
      </c>
      <c r="U7">
        <v>1.6077748288451557</v>
      </c>
      <c r="V7">
        <v>42</v>
      </c>
    </row>
    <row r="8" spans="1:22" x14ac:dyDescent="0.25">
      <c r="A8" t="s">
        <v>9</v>
      </c>
      <c r="C8" s="1">
        <v>52</v>
      </c>
      <c r="D8" s="1">
        <v>47.5</v>
      </c>
      <c r="E8" s="1"/>
      <c r="F8" s="1">
        <v>43</v>
      </c>
      <c r="G8" s="1">
        <v>41</v>
      </c>
      <c r="H8" s="1"/>
      <c r="I8" s="1">
        <v>37</v>
      </c>
      <c r="J8" s="1">
        <v>36</v>
      </c>
      <c r="K8" s="1"/>
      <c r="L8" s="1">
        <v>48</v>
      </c>
      <c r="M8" s="1">
        <v>46</v>
      </c>
      <c r="N8" s="1"/>
      <c r="O8" s="1">
        <v>44</v>
      </c>
      <c r="P8" s="1">
        <v>43</v>
      </c>
      <c r="Q8" s="1"/>
      <c r="S8" t="s">
        <v>36</v>
      </c>
      <c r="T8">
        <f>AVERAGE(T3:T7)</f>
        <v>45.300297619047619</v>
      </c>
      <c r="U8">
        <f t="shared" ref="U8:V8" si="0">AVERAGE(U3:U7)</f>
        <v>2.7312281846326707</v>
      </c>
      <c r="V8">
        <f t="shared" si="0"/>
        <v>45</v>
      </c>
    </row>
    <row r="9" spans="1:22" x14ac:dyDescent="0.25">
      <c r="A9" t="s">
        <v>10</v>
      </c>
      <c r="C9" s="1">
        <v>53</v>
      </c>
      <c r="D9" s="1">
        <v>47</v>
      </c>
      <c r="E9" s="1"/>
      <c r="F9" s="1">
        <v>46</v>
      </c>
      <c r="G9" s="1">
        <v>48</v>
      </c>
      <c r="H9" s="1"/>
      <c r="I9" s="1">
        <v>42</v>
      </c>
      <c r="J9" s="1">
        <v>40</v>
      </c>
      <c r="K9" s="1"/>
      <c r="L9" s="1">
        <v>47</v>
      </c>
      <c r="M9" s="1">
        <v>46</v>
      </c>
      <c r="N9" s="1"/>
      <c r="O9" s="1">
        <v>40</v>
      </c>
      <c r="P9" s="1">
        <v>41</v>
      </c>
      <c r="Q9" s="1"/>
      <c r="S9" t="s">
        <v>31</v>
      </c>
      <c r="T9">
        <f>_xlfn.STDEV.P(T3:T7)</f>
        <v>3.6118347216739224</v>
      </c>
      <c r="V9">
        <f>_xlfn.STDEV.P(V3:V7)</f>
        <v>6.0991802727907629</v>
      </c>
    </row>
    <row r="10" spans="1:22" x14ac:dyDescent="0.25">
      <c r="A10" t="s">
        <v>11</v>
      </c>
      <c r="C10" s="1">
        <v>54</v>
      </c>
      <c r="D10" s="1">
        <v>52</v>
      </c>
      <c r="E10" s="1"/>
      <c r="F10" s="1">
        <v>46</v>
      </c>
      <c r="G10" s="1">
        <v>47</v>
      </c>
      <c r="H10" s="1"/>
      <c r="I10" s="1">
        <v>44</v>
      </c>
      <c r="J10" s="1">
        <v>45</v>
      </c>
      <c r="K10" s="1"/>
      <c r="L10" s="1">
        <v>46</v>
      </c>
      <c r="M10" s="1">
        <v>47</v>
      </c>
      <c r="N10" s="1"/>
      <c r="O10" s="1">
        <v>42</v>
      </c>
      <c r="P10" s="1">
        <v>43</v>
      </c>
      <c r="Q10" s="1"/>
    </row>
    <row r="11" spans="1:22" x14ac:dyDescent="0.25">
      <c r="A11" t="s">
        <v>15</v>
      </c>
      <c r="C11" s="1">
        <v>54</v>
      </c>
      <c r="D11" s="1">
        <v>50.5</v>
      </c>
      <c r="E11" s="1"/>
      <c r="F11" s="1"/>
      <c r="G11" s="1"/>
      <c r="H11" s="1"/>
      <c r="I11" s="1">
        <v>40</v>
      </c>
      <c r="J11" s="1">
        <v>43</v>
      </c>
      <c r="K11" s="1"/>
      <c r="L11" s="1">
        <v>46</v>
      </c>
      <c r="M11" s="1">
        <v>45</v>
      </c>
      <c r="N11" s="1"/>
      <c r="O11" s="1">
        <v>41</v>
      </c>
      <c r="P11" s="1">
        <v>41</v>
      </c>
      <c r="Q11" s="1"/>
    </row>
    <row r="12" spans="1:22" x14ac:dyDescent="0.25">
      <c r="A12" t="s">
        <v>30</v>
      </c>
      <c r="C12" s="1">
        <f>AVERAGE(C4:C11)</f>
        <v>52.25</v>
      </c>
      <c r="D12" s="1">
        <f>AVERAGE(D4:D11)</f>
        <v>47.520833333333329</v>
      </c>
      <c r="F12" s="1">
        <f>AVERAGE(F4:F10)</f>
        <v>48.428571428571431</v>
      </c>
      <c r="G12" s="1">
        <f>AVERAGE(G4:G10)</f>
        <v>47.928571428571431</v>
      </c>
      <c r="I12" s="1">
        <f>AVERAGE(I4:I11)</f>
        <v>40.625</v>
      </c>
      <c r="J12" s="1">
        <f>AVERAGE(J4:J11)</f>
        <v>39.375</v>
      </c>
      <c r="K12" s="1"/>
      <c r="L12" s="1">
        <f>AVERAGE(L4:L11)</f>
        <v>46</v>
      </c>
      <c r="M12" s="1">
        <f>AVERAGE(M4:M11)</f>
        <v>45.75</v>
      </c>
      <c r="N12" s="1"/>
      <c r="O12" s="1">
        <f>AVERAGE(O4:O11)</f>
        <v>42.75</v>
      </c>
      <c r="P12" s="1">
        <f>AVERAGE(P4:P11)</f>
        <v>42.375</v>
      </c>
      <c r="Q12" s="1"/>
    </row>
    <row r="13" spans="1:22" x14ac:dyDescent="0.25">
      <c r="A13" t="s">
        <v>31</v>
      </c>
      <c r="C13">
        <f>_xlfn.STDEV.P(C4:C11)</f>
        <v>1.3693063937629153</v>
      </c>
      <c r="D13">
        <f>_xlfn.STDEV.P(D4:D11)</f>
        <v>2.7467626146267383</v>
      </c>
      <c r="F13">
        <f>_xlfn.STDEV.P(F4:F10)</f>
        <v>5.8274508726774688</v>
      </c>
      <c r="G13">
        <f>_xlfn.STDEV.P(G4:G10)</f>
        <v>4.5073635897952853</v>
      </c>
      <c r="I13">
        <f>_xlfn.STDEV.P(I4:I11)</f>
        <v>2.912795049432761</v>
      </c>
      <c r="J13">
        <f>_xlfn.STDEV.P(J4:J11)</f>
        <v>4.2112201319807543</v>
      </c>
      <c r="K13" s="1"/>
      <c r="L13" s="1">
        <f>_xlfn.STDEV.P(L4:L11)</f>
        <v>1.3228756555322954</v>
      </c>
      <c r="M13" s="1">
        <f>_xlfn.STDEV.P(M4:M11)</f>
        <v>1.1989578808281798</v>
      </c>
      <c r="N13" s="1"/>
      <c r="O13" s="1">
        <f>_xlfn.STDEV.P(O4:O11)</f>
        <v>1.6393596310755001</v>
      </c>
      <c r="P13" s="1">
        <f>_xlfn.STDEV.P(P4:P11)</f>
        <v>1.5761900266148114</v>
      </c>
      <c r="Q13" s="1"/>
    </row>
    <row r="14" spans="1:22" x14ac:dyDescent="0.25"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22" x14ac:dyDescent="0.25">
      <c r="A15" t="s">
        <v>34</v>
      </c>
      <c r="C15" s="1">
        <f>AVERAGE(C12:D12)</f>
        <v>49.885416666666664</v>
      </c>
      <c r="D15" s="1"/>
      <c r="E15" s="1"/>
      <c r="F15" s="1">
        <f t="shared" ref="F15:I15" si="1">AVERAGE(F12:G12)</f>
        <v>48.178571428571431</v>
      </c>
      <c r="G15" s="1"/>
      <c r="H15" s="1"/>
      <c r="I15" s="1">
        <f t="shared" si="1"/>
        <v>40</v>
      </c>
      <c r="J15" s="1"/>
      <c r="K15" s="1"/>
      <c r="L15" s="1">
        <f>AVERAGE(L12:M12)</f>
        <v>45.875</v>
      </c>
      <c r="M15" s="1"/>
      <c r="N15" s="1"/>
      <c r="O15" s="1">
        <f>AVERAGE(O12:P12)</f>
        <v>42.5625</v>
      </c>
      <c r="P15" s="1"/>
    </row>
    <row r="16" spans="1:22" x14ac:dyDescent="0.25">
      <c r="A16" t="s">
        <v>35</v>
      </c>
      <c r="C16">
        <f>AVERAGE(C13:D13)</f>
        <v>2.0580345041948269</v>
      </c>
      <c r="F16">
        <f t="shared" ref="F16:O16" si="2">AVERAGE(F13:G13)</f>
        <v>5.1674072312363766</v>
      </c>
      <c r="I16">
        <f t="shared" si="2"/>
        <v>3.5620075907067577</v>
      </c>
      <c r="L16" s="1">
        <f>AVERAGE(L13:M13)</f>
        <v>1.2609167681802376</v>
      </c>
      <c r="O16">
        <f t="shared" si="2"/>
        <v>1.6077748288451557</v>
      </c>
    </row>
    <row r="21" spans="1:15" x14ac:dyDescent="0.25">
      <c r="A21" t="s">
        <v>29</v>
      </c>
      <c r="C21">
        <v>57</v>
      </c>
      <c r="F21">
        <v>40</v>
      </c>
      <c r="I21">
        <v>43</v>
      </c>
      <c r="L21">
        <v>43</v>
      </c>
      <c r="O21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M.quinquemaculata</vt:lpstr>
      <vt:lpstr>D.myron</vt:lpstr>
      <vt:lpstr>A.cingulata</vt:lpstr>
      <vt:lpstr>E.lugubris</vt:lpstr>
      <vt:lpstr>E.pandorus</vt:lpstr>
      <vt:lpstr>H.lineata</vt:lpstr>
      <vt:lpstr>X.tersa</vt:lpstr>
      <vt:lpstr>M.rustica</vt:lpstr>
      <vt:lpstr>E.fasciatus</vt:lpstr>
      <vt:lpstr>M.sexta</vt:lpstr>
      <vt:lpstr>P.plebeja</vt:lpstr>
      <vt:lpstr>H.thybse</vt:lpstr>
      <vt:lpstr>D.hyoleus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Kornev</dc:creator>
  <cp:lastModifiedBy>Alexandre Varaschin Palaoro</cp:lastModifiedBy>
  <dcterms:created xsi:type="dcterms:W3CDTF">2022-10-07T20:59:19Z</dcterms:created>
  <dcterms:modified xsi:type="dcterms:W3CDTF">2022-12-06T20:51:55Z</dcterms:modified>
</cp:coreProperties>
</file>