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tilisateur\Desktop\R\Helen project\"/>
    </mc:Choice>
  </mc:AlternateContent>
  <xr:revisionPtr revIDLastSave="0" documentId="13_ncr:1_{1255539D-63A7-4C58-B8B1-53108476ABCF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Feuil1" sheetId="2" r:id="rId1"/>
    <sheet name="Sheet 1" sheetId="1" r:id="rId2"/>
    <sheet name="Feuil2" sheetId="3" r:id="rId3"/>
    <sheet name="Feuil3" sheetId="4" r:id="rId4"/>
    <sheet name="eval_police" sheetId="5" r:id="rId5"/>
    <sheet name="eval_gravite" sheetId="6" r:id="rId6"/>
    <sheet name="all" sheetId="7" r:id="rId7"/>
    <sheet name="incidents.png" sheetId="8" r:id="rId8"/>
  </sheets>
  <definedNames>
    <definedName name="_xlnm._FilterDatabase" localSheetId="6" hidden="1">all!$A$1:$C$22</definedName>
  </definedNames>
  <calcPr calcId="191029" calcOnSave="0"/>
  <pivotCaches>
    <pivotCache cacheId="7" r:id="rId9"/>
    <pivotCache cacheId="1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7" l="1"/>
  <c r="B24" i="7"/>
  <c r="E25" i="7"/>
  <c r="E24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" i="7"/>
  <c r="H3" i="6" a="1"/>
  <c r="H3" i="6"/>
  <c r="H4" i="6" a="1"/>
  <c r="H4" i="6"/>
  <c r="H5" i="6" a="1"/>
  <c r="H5" i="6"/>
  <c r="H6" i="6" a="1"/>
  <c r="H6" i="6"/>
  <c r="H7" i="6" a="1"/>
  <c r="H7" i="6"/>
  <c r="H8" i="6" a="1"/>
  <c r="H8" i="6"/>
  <c r="H9" i="6" a="1"/>
  <c r="H9" i="6"/>
  <c r="H10" i="6" a="1"/>
  <c r="H10" i="6"/>
  <c r="H11" i="6" a="1"/>
  <c r="H11" i="6"/>
  <c r="H2" i="6" a="1"/>
  <c r="H2" i="6" s="1"/>
  <c r="G26" i="6"/>
  <c r="G25" i="6"/>
  <c r="G26" i="5"/>
  <c r="H3" i="5" s="1" a="1"/>
  <c r="H3" i="5" s="1"/>
  <c r="G25" i="5"/>
  <c r="H2" i="5" l="1" a="1"/>
  <c r="H2" i="5" s="1"/>
  <c r="H10" i="5" a="1"/>
  <c r="H10" i="5" s="1"/>
  <c r="H7" i="5" a="1"/>
  <c r="H7" i="5" s="1"/>
  <c r="H8" i="5" a="1"/>
  <c r="H8" i="5" s="1"/>
  <c r="H9" i="5" a="1"/>
  <c r="H9" i="5" s="1"/>
  <c r="H4" i="5" a="1"/>
  <c r="H4" i="5" s="1"/>
  <c r="H5" i="5" a="1"/>
  <c r="H5" i="5" s="1"/>
  <c r="H11" i="5" a="1"/>
  <c r="H11" i="5" s="1"/>
  <c r="H6" i="5" a="1"/>
  <c r="H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<sst xmlns="http://schemas.openxmlformats.org/spreadsheetml/2006/main" count="323" uniqueCount="66">
  <si>
    <t>Group.1</t>
  </si>
  <si>
    <t>values</t>
  </si>
  <si>
    <t>ind</t>
  </si>
  <si>
    <t>participant</t>
  </si>
  <si>
    <t>langue</t>
  </si>
  <si>
    <t>age</t>
  </si>
  <si>
    <t>Genre</t>
  </si>
  <si>
    <t>i22_enfant_police</t>
  </si>
  <si>
    <t>i22_enfant_gravite</t>
  </si>
  <si>
    <t>i23_graffiti_police</t>
  </si>
  <si>
    <t>i23_graffiti_gravite</t>
  </si>
  <si>
    <t>i24_suspect_police</t>
  </si>
  <si>
    <t>i24_suspect_gravite</t>
  </si>
  <si>
    <t>i25_gangderue3_police</t>
  </si>
  <si>
    <t>i25_gangderue3_gravite</t>
  </si>
  <si>
    <t>i26_colissuspect_police</t>
  </si>
  <si>
    <t>i26_colissuspect_gravite</t>
  </si>
  <si>
    <t>i27_intrusionparlement_police</t>
  </si>
  <si>
    <t>i27_intrusionparlement_gravite</t>
  </si>
  <si>
    <t>i28_manifestationparleme_police</t>
  </si>
  <si>
    <t>i28_manifestationparleme_gravite</t>
  </si>
  <si>
    <t>i29_regroupementanarchis_police</t>
  </si>
  <si>
    <t>i29_regroupementanarchis_gravite</t>
  </si>
  <si>
    <t>i30_Bagarrehotel_police</t>
  </si>
  <si>
    <t>i30_Bagarrehotel_gravite</t>
  </si>
  <si>
    <t>i31_suspectrecherche_police</t>
  </si>
  <si>
    <t>i31_suspectrecherche_gravite</t>
  </si>
  <si>
    <t>i32_BagarreAshton_police</t>
  </si>
  <si>
    <t>i32_BagarreAshton_gravite</t>
  </si>
  <si>
    <t>i33_vandalismeRoche_police</t>
  </si>
  <si>
    <t>i33_vandalismeRoche_gravite</t>
  </si>
  <si>
    <t>i34_suspectrechercheCond_police</t>
  </si>
  <si>
    <t>i34_suspectrechercheCond_gravite</t>
  </si>
  <si>
    <t>i35_IntrusionArrScene_police</t>
  </si>
  <si>
    <t>i35_IntrusionArrScene_gravite</t>
  </si>
  <si>
    <t>i36_regroupementanarch5_police</t>
  </si>
  <si>
    <t>i36_regroupementanarch5_gravite</t>
  </si>
  <si>
    <t>i37_BagarreBar_police</t>
  </si>
  <si>
    <t>i37_BagarreBar_gravite</t>
  </si>
  <si>
    <t>i38_MarcheurToit_police</t>
  </si>
  <si>
    <t>i38_MarcheurToit_gravite</t>
  </si>
  <si>
    <t>i39_BouchonAshton_police</t>
  </si>
  <si>
    <t>i39_BouchonAshton_gravite</t>
  </si>
  <si>
    <t>i40_IndividuMalaise_police</t>
  </si>
  <si>
    <t>i40_IndividuMalaise_gravite</t>
  </si>
  <si>
    <t>i41_suspectrechercheRue_police</t>
  </si>
  <si>
    <t>i41_suspectrechercheRue_gravite</t>
  </si>
  <si>
    <t>i42_suspectrechercheCon2_police</t>
  </si>
  <si>
    <t>i42_suspectrechercheCon2_gravite</t>
  </si>
  <si>
    <t>Étiquettes de lignes</t>
  </si>
  <si>
    <t>Total général</t>
  </si>
  <si>
    <t>Moyenne de values</t>
  </si>
  <si>
    <t>incident</t>
  </si>
  <si>
    <t>eval</t>
  </si>
  <si>
    <t>groupe</t>
  </si>
  <si>
    <t>Somme de eval</t>
  </si>
  <si>
    <t>median_split</t>
  </si>
  <si>
    <t>cond</t>
  </si>
  <si>
    <t>moyenne</t>
  </si>
  <si>
    <t>mediane</t>
  </si>
  <si>
    <t>Cet événement doit-il être signalé à la police ?</t>
  </si>
  <si>
    <t>1 - pas nécessaire/pas grave</t>
  </si>
  <si>
    <t>7 - nécessaire/grave</t>
  </si>
  <si>
    <t>question police</t>
  </si>
  <si>
    <t>Quelle est la gravité de l'événement ?</t>
  </si>
  <si>
    <t>question gravite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</si>
</sst>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157331</xdr:colOff>
      <xdr:row>0</xdr:row>
      <xdr:rowOff>57150</xdr:rowOff>
    </xdr:from>
    <xdr:to>
      <xdr:col>9</xdr:col>
      <xdr:colOff>352424</xdr:colOff>
      <xdr:row>20</xdr:row>
      <xdr:rowOff>76404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3D40A51-EEC6-4B7A-93A3-8982E521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31" y="57150"/>
          <a:ext cx="7053093" cy="382925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sateur" refreshedDate="44281.448789004629" createdVersion="6" refreshedVersion="6" minRefreshableVersion="3" recordCount="47" xr:uid="{F5C6288B-CBB5-4F34-A095-FEF8F657AEBD}">
  <cacheSource type="worksheet">
    <worksheetSource ref="A1:C1048576" sheet="Sheet 1"/>
  </cacheSource>
  <cacheFields count="3">
    <cacheField name="Group.1" numFmtId="0">
      <sharedItems containsBlank="1" count="47">
        <s v="participant"/>
        <s v="langue"/>
        <s v="age"/>
        <s v="Genre"/>
        <s v="i22_enfant_police"/>
        <s v="i22_enfant_gravite"/>
        <s v="i23_graffiti_police"/>
        <s v="i23_graffiti_gravite"/>
        <s v="i24_suspect_police"/>
        <s v="i24_suspect_gravite"/>
        <s v="i25_gangderue3_police"/>
        <s v="i25_gangderue3_gravite"/>
        <s v="i26_colissuspect_police"/>
        <s v="i26_colissuspect_gravite"/>
        <s v="i27_intrusionparlement_police"/>
        <s v="i27_intrusionparlement_gravite"/>
        <s v="i28_manifestationparleme_police"/>
        <s v="i28_manifestationparleme_gravite"/>
        <s v="i29_regroupementanarchis_police"/>
        <s v="i29_regroupementanarchis_gravite"/>
        <s v="i30_Bagarrehotel_police"/>
        <s v="i30_Bagarrehotel_gravite"/>
        <s v="i31_suspectrecherche_police"/>
        <s v="i31_suspectrecherche_gravite"/>
        <s v="i32_BagarreAshton_police"/>
        <s v="i32_BagarreAshton_gravite"/>
        <s v="i33_vandalismeRoche_police"/>
        <s v="i33_vandalismeRoche_gravite"/>
        <s v="i34_suspectrechercheCond_police"/>
        <s v="i34_suspectrechercheCond_gravite"/>
        <s v="i35_IntrusionArrScene_police"/>
        <s v="i35_IntrusionArrScene_gravite"/>
        <s v="i36_regroupementanarch5_police"/>
        <s v="i36_regroupementanarch5_gravite"/>
        <s v="i37_BagarreBar_police"/>
        <s v="i37_BagarreBar_gravite"/>
        <s v="i38_MarcheurToit_police"/>
        <s v="i38_MarcheurToit_gravite"/>
        <s v="i39_BouchonAshton_police"/>
        <s v="i39_BouchonAshton_gravite"/>
        <s v="i40_IndividuMalaise_police"/>
        <s v="i40_IndividuMalaise_gravite"/>
        <s v="i41_suspectrechercheRue_police"/>
        <s v="i41_suspectrechercheRue_gravite"/>
        <s v="i42_suspectrechercheCon2_police"/>
        <s v="i42_suspectrechercheCon2_gravite"/>
        <m/>
      </sharedItems>
    </cacheField>
    <cacheField name="values" numFmtId="0">
      <sharedItems containsString="0" containsBlank="1" containsNumber="1" minValue="1.1499999999999999" maxValue="125.675" count="43">
        <n v="125.675"/>
        <n v="1.575"/>
        <n v="26.362500000000001"/>
        <n v="1.1499999999999999"/>
        <n v="6.4375"/>
        <n v="5.2125000000000004"/>
        <n v="3"/>
        <n v="2.2749999999999999"/>
        <n v="2.6749999999999998"/>
        <n v="2.4"/>
        <n v="4.1500000000000004"/>
        <n v="3.4"/>
        <n v="4.5875000000000004"/>
        <n v="4.0625"/>
        <n v="5.0625"/>
        <n v="4.375"/>
        <n v="4.0875000000000004"/>
        <n v="2.9"/>
        <n v="4.2125000000000004"/>
        <n v="3.3875000000000002"/>
        <n v="5.2"/>
        <n v="3.9750000000000001"/>
        <n v="2.9125000000000001"/>
        <n v="4.6875"/>
        <n v="2.3875000000000002"/>
        <n v="2.2000000000000002"/>
        <n v="4.75"/>
        <n v="3.5375000000000001"/>
        <n v="5.0374999999999996"/>
        <n v="3.9874999999999998"/>
        <n v="4.3624999999999998"/>
        <n v="3.4249999999999998"/>
        <n v="5.2374999999999998"/>
        <n v="4.6375000000000002"/>
        <n v="6.5250000000000004"/>
        <n v="6.4"/>
        <n v="2.5874999999999999"/>
        <n v="1.875"/>
        <n v="3.9375"/>
        <n v="5.8125"/>
        <n v="5.1375000000000002"/>
        <n v="3.5249999999999999"/>
        <m/>
      </sharedItems>
    </cacheField>
    <cacheField name="in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sateur" refreshedDate="44281.453696180557" createdVersion="6" refreshedVersion="6" minRefreshableVersion="3" recordCount="43" xr:uid="{DD5366AE-02C1-4A78-BF7F-C6A2D7AE8227}">
  <cacheSource type="worksheet">
    <worksheetSource ref="A1:C1048576" sheet="Feuil2"/>
  </cacheSource>
  <cacheFields count="3">
    <cacheField name="incident" numFmtId="0">
      <sharedItems containsBlank="1" count="43">
        <s v="i22_enfant_police"/>
        <s v="i22_enfant_gravite"/>
        <s v="i23_graffiti_police"/>
        <s v="i23_graffiti_gravite"/>
        <s v="i24_suspect_police"/>
        <s v="i24_suspect_gravite"/>
        <s v="i25_gangderue3_police"/>
        <s v="i25_gangderue3_gravite"/>
        <s v="i26_colissuspect_police"/>
        <s v="i26_colissuspect_gravite"/>
        <s v="i27_intrusionparlement_police"/>
        <s v="i27_intrusionparlement_gravite"/>
        <s v="i28_manifestationparleme_police"/>
        <s v="i28_manifestationparleme_gravite"/>
        <s v="i29_regroupementanarchis_police"/>
        <s v="i29_regroupementanarchis_gravite"/>
        <s v="i30_Bagarrehotel_police"/>
        <s v="i30_Bagarrehotel_gravite"/>
        <s v="i31_suspectrecherche_police"/>
        <s v="i31_suspectrecherche_gravite"/>
        <s v="i32_BagarreAshton_police"/>
        <s v="i32_BagarreAshton_gravite"/>
        <s v="i33_vandalismeRoche_police"/>
        <s v="i33_vandalismeRoche_gravite"/>
        <s v="i34_suspectrechercheCond_police"/>
        <s v="i34_suspectrechercheCond_gravite"/>
        <s v="i35_IntrusionArrScene_police"/>
        <s v="i35_IntrusionArrScene_gravite"/>
        <s v="i36_regroupementanarch5_police"/>
        <s v="i36_regroupementanarch5_gravite"/>
        <s v="i37_BagarreBar_police"/>
        <s v="i37_BagarreBar_gravite"/>
        <s v="i38_MarcheurToit_police"/>
        <s v="i38_MarcheurToit_gravite"/>
        <s v="i39_BouchonAshton_police"/>
        <s v="i39_BouchonAshton_gravite"/>
        <s v="i40_IndividuMalaise_police"/>
        <s v="i40_IndividuMalaise_gravite"/>
        <s v="i41_suspectrechercheRue_police"/>
        <s v="i41_suspectrechercheRue_gravite"/>
        <s v="i42_suspectrechercheCon2_police"/>
        <s v="i42_suspectrechercheCon2_gravite"/>
        <m/>
      </sharedItems>
    </cacheField>
    <cacheField name="eval" numFmtId="0">
      <sharedItems containsString="0" containsBlank="1" containsNumber="1" minValue="1.875" maxValue="6.5250000000000004"/>
    </cacheField>
    <cacheField name="groupe" numFmtId="0">
      <sharedItems containsString="0" containsBlank="1" containsNumber="1" containsInteger="1" minValue="1" maxValue="2" count="3"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m/>
  </r>
  <r>
    <x v="1"/>
    <x v="1"/>
    <m/>
  </r>
  <r>
    <x v="2"/>
    <x v="2"/>
    <m/>
  </r>
  <r>
    <x v="3"/>
    <x v="3"/>
    <m/>
  </r>
  <r>
    <x v="4"/>
    <x v="4"/>
    <m/>
  </r>
  <r>
    <x v="5"/>
    <x v="5"/>
    <m/>
  </r>
  <r>
    <x v="6"/>
    <x v="6"/>
    <m/>
  </r>
  <r>
    <x v="7"/>
    <x v="7"/>
    <m/>
  </r>
  <r>
    <x v="8"/>
    <x v="8"/>
    <m/>
  </r>
  <r>
    <x v="9"/>
    <x v="9"/>
    <m/>
  </r>
  <r>
    <x v="10"/>
    <x v="10"/>
    <m/>
  </r>
  <r>
    <x v="11"/>
    <x v="11"/>
    <m/>
  </r>
  <r>
    <x v="12"/>
    <x v="12"/>
    <m/>
  </r>
  <r>
    <x v="13"/>
    <x v="13"/>
    <m/>
  </r>
  <r>
    <x v="14"/>
    <x v="14"/>
    <m/>
  </r>
  <r>
    <x v="15"/>
    <x v="15"/>
    <m/>
  </r>
  <r>
    <x v="16"/>
    <x v="16"/>
    <m/>
  </r>
  <r>
    <x v="17"/>
    <x v="17"/>
    <m/>
  </r>
  <r>
    <x v="18"/>
    <x v="18"/>
    <m/>
  </r>
  <r>
    <x v="19"/>
    <x v="19"/>
    <m/>
  </r>
  <r>
    <x v="20"/>
    <x v="20"/>
    <m/>
  </r>
  <r>
    <x v="21"/>
    <x v="12"/>
    <m/>
  </r>
  <r>
    <x v="22"/>
    <x v="21"/>
    <m/>
  </r>
  <r>
    <x v="23"/>
    <x v="22"/>
    <m/>
  </r>
  <r>
    <x v="24"/>
    <x v="5"/>
    <m/>
  </r>
  <r>
    <x v="25"/>
    <x v="23"/>
    <m/>
  </r>
  <r>
    <x v="26"/>
    <x v="24"/>
    <m/>
  </r>
  <r>
    <x v="27"/>
    <x v="25"/>
    <m/>
  </r>
  <r>
    <x v="28"/>
    <x v="26"/>
    <m/>
  </r>
  <r>
    <x v="29"/>
    <x v="27"/>
    <m/>
  </r>
  <r>
    <x v="30"/>
    <x v="28"/>
    <m/>
  </r>
  <r>
    <x v="31"/>
    <x v="29"/>
    <m/>
  </r>
  <r>
    <x v="32"/>
    <x v="30"/>
    <m/>
  </r>
  <r>
    <x v="33"/>
    <x v="31"/>
    <m/>
  </r>
  <r>
    <x v="34"/>
    <x v="32"/>
    <m/>
  </r>
  <r>
    <x v="35"/>
    <x v="33"/>
    <m/>
  </r>
  <r>
    <x v="36"/>
    <x v="34"/>
    <m/>
  </r>
  <r>
    <x v="37"/>
    <x v="35"/>
    <m/>
  </r>
  <r>
    <x v="38"/>
    <x v="36"/>
    <m/>
  </r>
  <r>
    <x v="39"/>
    <x v="37"/>
    <m/>
  </r>
  <r>
    <x v="40"/>
    <x v="38"/>
    <m/>
  </r>
  <r>
    <x v="41"/>
    <x v="16"/>
    <m/>
  </r>
  <r>
    <x v="42"/>
    <x v="39"/>
    <m/>
  </r>
  <r>
    <x v="43"/>
    <x v="40"/>
    <m/>
  </r>
  <r>
    <x v="44"/>
    <x v="23"/>
    <m/>
  </r>
  <r>
    <x v="45"/>
    <x v="41"/>
    <m/>
  </r>
  <r>
    <x v="46"/>
    <x v="4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n v="6.4375"/>
    <x v="0"/>
  </r>
  <r>
    <x v="1"/>
    <n v="5.2125000000000004"/>
    <x v="1"/>
  </r>
  <r>
    <x v="2"/>
    <n v="3"/>
    <x v="0"/>
  </r>
  <r>
    <x v="3"/>
    <n v="2.2749999999999999"/>
    <x v="1"/>
  </r>
  <r>
    <x v="4"/>
    <n v="2.6749999999999998"/>
    <x v="0"/>
  </r>
  <r>
    <x v="5"/>
    <n v="2.4"/>
    <x v="1"/>
  </r>
  <r>
    <x v="6"/>
    <n v="4.1500000000000004"/>
    <x v="0"/>
  </r>
  <r>
    <x v="7"/>
    <n v="3.4"/>
    <x v="1"/>
  </r>
  <r>
    <x v="8"/>
    <n v="4.5875000000000004"/>
    <x v="0"/>
  </r>
  <r>
    <x v="9"/>
    <n v="4.0625"/>
    <x v="1"/>
  </r>
  <r>
    <x v="10"/>
    <n v="5.0625"/>
    <x v="0"/>
  </r>
  <r>
    <x v="11"/>
    <n v="4.375"/>
    <x v="1"/>
  </r>
  <r>
    <x v="12"/>
    <n v="4.0875000000000004"/>
    <x v="0"/>
  </r>
  <r>
    <x v="13"/>
    <n v="2.9"/>
    <x v="1"/>
  </r>
  <r>
    <x v="14"/>
    <n v="4.2125000000000004"/>
    <x v="0"/>
  </r>
  <r>
    <x v="15"/>
    <n v="3.3875000000000002"/>
    <x v="1"/>
  </r>
  <r>
    <x v="16"/>
    <n v="5.2"/>
    <x v="0"/>
  </r>
  <r>
    <x v="17"/>
    <n v="4.5875000000000004"/>
    <x v="1"/>
  </r>
  <r>
    <x v="18"/>
    <n v="3.9750000000000001"/>
    <x v="0"/>
  </r>
  <r>
    <x v="19"/>
    <n v="2.9125000000000001"/>
    <x v="1"/>
  </r>
  <r>
    <x v="20"/>
    <n v="5.2125000000000004"/>
    <x v="0"/>
  </r>
  <r>
    <x v="21"/>
    <n v="4.6875"/>
    <x v="1"/>
  </r>
  <r>
    <x v="22"/>
    <n v="2.3875000000000002"/>
    <x v="0"/>
  </r>
  <r>
    <x v="23"/>
    <n v="2.2000000000000002"/>
    <x v="1"/>
  </r>
  <r>
    <x v="24"/>
    <n v="4.75"/>
    <x v="0"/>
  </r>
  <r>
    <x v="25"/>
    <n v="3.5375000000000001"/>
    <x v="1"/>
  </r>
  <r>
    <x v="26"/>
    <n v="5.0374999999999996"/>
    <x v="0"/>
  </r>
  <r>
    <x v="27"/>
    <n v="3.9874999999999998"/>
    <x v="1"/>
  </r>
  <r>
    <x v="28"/>
    <n v="4.3624999999999998"/>
    <x v="0"/>
  </r>
  <r>
    <x v="29"/>
    <n v="3.4249999999999998"/>
    <x v="1"/>
  </r>
  <r>
    <x v="30"/>
    <n v="5.2374999999999998"/>
    <x v="0"/>
  </r>
  <r>
    <x v="31"/>
    <n v="4.6375000000000002"/>
    <x v="1"/>
  </r>
  <r>
    <x v="32"/>
    <n v="6.5250000000000004"/>
    <x v="0"/>
  </r>
  <r>
    <x v="33"/>
    <n v="6.4"/>
    <x v="1"/>
  </r>
  <r>
    <x v="34"/>
    <n v="2.5874999999999999"/>
    <x v="0"/>
  </r>
  <r>
    <x v="35"/>
    <n v="1.875"/>
    <x v="1"/>
  </r>
  <r>
    <x v="36"/>
    <n v="3.9375"/>
    <x v="0"/>
  </r>
  <r>
    <x v="37"/>
    <n v="4.0875000000000004"/>
    <x v="1"/>
  </r>
  <r>
    <x v="38"/>
    <n v="5.8125"/>
    <x v="0"/>
  </r>
  <r>
    <x v="39"/>
    <n v="5.1375000000000002"/>
    <x v="1"/>
  </r>
  <r>
    <x v="40"/>
    <n v="4.6875"/>
    <x v="0"/>
  </r>
  <r>
    <x v="41"/>
    <n v="3.5249999999999999"/>
    <x v="1"/>
  </r>
  <r>
    <x v="4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AF9DF-5703-441A-B2B6-B9A5288C5C4F}" name="Tableau croisé dynamique2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46" firstHeaderRow="1" firstDataRow="1" firstDataCol="1"/>
  <pivotFields count="3">
    <pivotField axis="axisRow" multipleItemSelectionAllowed="1" showAll="0">
      <items count="48">
        <item h="1" x="2"/>
        <item h="1" x="3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27"/>
        <item x="26"/>
        <item x="29"/>
        <item x="28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3"/>
        <item x="42"/>
        <item x="45"/>
        <item x="44"/>
        <item h="1" x="1"/>
        <item h="1" x="0"/>
        <item h="1" x="46"/>
        <item t="default"/>
      </items>
    </pivotField>
    <pivotField dataField="1" showAll="0">
      <items count="44">
        <item x="3"/>
        <item x="1"/>
        <item x="37"/>
        <item x="25"/>
        <item x="7"/>
        <item x="24"/>
        <item x="9"/>
        <item x="36"/>
        <item x="8"/>
        <item x="17"/>
        <item x="22"/>
        <item x="6"/>
        <item x="19"/>
        <item x="11"/>
        <item x="31"/>
        <item x="41"/>
        <item x="27"/>
        <item x="38"/>
        <item x="21"/>
        <item x="29"/>
        <item x="13"/>
        <item x="16"/>
        <item x="10"/>
        <item x="18"/>
        <item x="30"/>
        <item x="15"/>
        <item x="12"/>
        <item x="33"/>
        <item x="23"/>
        <item x="26"/>
        <item x="28"/>
        <item x="14"/>
        <item x="40"/>
        <item x="20"/>
        <item x="5"/>
        <item x="32"/>
        <item x="39"/>
        <item x="35"/>
        <item x="4"/>
        <item x="34"/>
        <item x="2"/>
        <item x="0"/>
        <item x="42"/>
        <item t="default"/>
      </items>
    </pivotField>
    <pivotField showAll="0"/>
  </pivotFields>
  <rowFields count="1">
    <field x="0"/>
  </rowFields>
  <rowItems count="4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Moyenne de values" fld="1" subtotal="average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67AD3-C25F-44FF-8078-6A2356FFDD03}" name="Tableau croisé dynamique3" cacheId="1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25" firstHeaderRow="1" firstDataRow="1" firstDataCol="1" rowPageCount="1" colPageCount="1"/>
  <pivotFields count="3">
    <pivotField axis="axisRow" showAll="0">
      <items count="44">
        <item x="1"/>
        <item x="0"/>
        <item x="3"/>
        <item x="2"/>
        <item x="5"/>
        <item x="4"/>
        <item x="7"/>
        <item x="6"/>
        <item x="9"/>
        <item x="8"/>
        <item x="11"/>
        <item x="10"/>
        <item x="13"/>
        <item x="12"/>
        <item x="15"/>
        <item x="14"/>
        <item x="17"/>
        <item x="16"/>
        <item x="19"/>
        <item x="18"/>
        <item x="21"/>
        <item x="20"/>
        <item x="23"/>
        <item x="22"/>
        <item x="25"/>
        <item x="24"/>
        <item x="27"/>
        <item x="26"/>
        <item x="29"/>
        <item x="28"/>
        <item x="31"/>
        <item x="30"/>
        <item x="33"/>
        <item x="32"/>
        <item x="35"/>
        <item x="34"/>
        <item x="37"/>
        <item x="36"/>
        <item x="39"/>
        <item x="38"/>
        <item x="41"/>
        <item x="40"/>
        <item x="42"/>
        <item t="default"/>
      </items>
    </pivotField>
    <pivotField dataField="1"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0"/>
  </rowFields>
  <rowItems count="2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 t="grand">
      <x/>
    </i>
  </rowItems>
  <colItems count="1">
    <i/>
  </colItems>
  <pageFields count="1">
    <pageField fld="2" hier="-1"/>
  </pageFields>
  <dataFields count="1">
    <dataField name="Somme de e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A5B-7A21-40EC-A87E-11CEDCCE9A2C}">
  <dimension ref="A3:B46"/>
  <sheetViews>
    <sheetView workbookViewId="0">
      <selection activeCell="A3" sqref="A3"/>
    </sheetView>
  </sheetViews>
  <sheetFormatPr baseColWidth="10" defaultRowHeight="15" x14ac:dyDescent="0.25"/>
  <cols>
    <col min="1" max="1" width="32.42578125" bestFit="1" customWidth="1"/>
    <col min="2" max="2" width="18.5703125" bestFit="1" customWidth="1"/>
  </cols>
  <sheetData>
    <row r="3" spans="1:2" x14ac:dyDescent="0.25">
      <c r="A3" s="1" t="s">
        <v>49</v>
      </c>
      <c r="B3" t="s">
        <v>51</v>
      </c>
    </row>
    <row r="4" spans="1:2" x14ac:dyDescent="0.25">
      <c r="A4" s="2" t="s">
        <v>8</v>
      </c>
      <c r="B4" s="3">
        <v>5.2125000000000004</v>
      </c>
    </row>
    <row r="5" spans="1:2" x14ac:dyDescent="0.25">
      <c r="A5" s="2" t="s">
        <v>7</v>
      </c>
      <c r="B5" s="3">
        <v>6.4375</v>
      </c>
    </row>
    <row r="6" spans="1:2" x14ac:dyDescent="0.25">
      <c r="A6" s="2" t="s">
        <v>10</v>
      </c>
      <c r="B6" s="3">
        <v>2.2749999999999999</v>
      </c>
    </row>
    <row r="7" spans="1:2" x14ac:dyDescent="0.25">
      <c r="A7" s="2" t="s">
        <v>9</v>
      </c>
      <c r="B7" s="3">
        <v>3</v>
      </c>
    </row>
    <row r="8" spans="1:2" x14ac:dyDescent="0.25">
      <c r="A8" s="2" t="s">
        <v>12</v>
      </c>
      <c r="B8" s="3">
        <v>2.4</v>
      </c>
    </row>
    <row r="9" spans="1:2" x14ac:dyDescent="0.25">
      <c r="A9" s="2" t="s">
        <v>11</v>
      </c>
      <c r="B9" s="3">
        <v>2.6749999999999998</v>
      </c>
    </row>
    <row r="10" spans="1:2" x14ac:dyDescent="0.25">
      <c r="A10" s="2" t="s">
        <v>14</v>
      </c>
      <c r="B10" s="3">
        <v>3.4</v>
      </c>
    </row>
    <row r="11" spans="1:2" x14ac:dyDescent="0.25">
      <c r="A11" s="2" t="s">
        <v>13</v>
      </c>
      <c r="B11" s="3">
        <v>4.1500000000000004</v>
      </c>
    </row>
    <row r="12" spans="1:2" x14ac:dyDescent="0.25">
      <c r="A12" s="2" t="s">
        <v>16</v>
      </c>
      <c r="B12" s="3">
        <v>4.0625</v>
      </c>
    </row>
    <row r="13" spans="1:2" x14ac:dyDescent="0.25">
      <c r="A13" s="2" t="s">
        <v>15</v>
      </c>
      <c r="B13" s="3">
        <v>4.5875000000000004</v>
      </c>
    </row>
    <row r="14" spans="1:2" x14ac:dyDescent="0.25">
      <c r="A14" s="2" t="s">
        <v>18</v>
      </c>
      <c r="B14" s="3">
        <v>4.375</v>
      </c>
    </row>
    <row r="15" spans="1:2" x14ac:dyDescent="0.25">
      <c r="A15" s="2" t="s">
        <v>17</v>
      </c>
      <c r="B15" s="3">
        <v>5.0625</v>
      </c>
    </row>
    <row r="16" spans="1:2" x14ac:dyDescent="0.25">
      <c r="A16" s="2" t="s">
        <v>20</v>
      </c>
      <c r="B16" s="3">
        <v>2.9</v>
      </c>
    </row>
    <row r="17" spans="1:2" x14ac:dyDescent="0.25">
      <c r="A17" s="2" t="s">
        <v>19</v>
      </c>
      <c r="B17" s="3">
        <v>4.0875000000000004</v>
      </c>
    </row>
    <row r="18" spans="1:2" x14ac:dyDescent="0.25">
      <c r="A18" s="2" t="s">
        <v>22</v>
      </c>
      <c r="B18" s="3">
        <v>3.3875000000000002</v>
      </c>
    </row>
    <row r="19" spans="1:2" x14ac:dyDescent="0.25">
      <c r="A19" s="2" t="s">
        <v>21</v>
      </c>
      <c r="B19" s="3">
        <v>4.2125000000000004</v>
      </c>
    </row>
    <row r="20" spans="1:2" x14ac:dyDescent="0.25">
      <c r="A20" s="2" t="s">
        <v>24</v>
      </c>
      <c r="B20" s="3">
        <v>4.5875000000000004</v>
      </c>
    </row>
    <row r="21" spans="1:2" x14ac:dyDescent="0.25">
      <c r="A21" s="2" t="s">
        <v>23</v>
      </c>
      <c r="B21" s="3">
        <v>5.2</v>
      </c>
    </row>
    <row r="22" spans="1:2" x14ac:dyDescent="0.25">
      <c r="A22" s="2" t="s">
        <v>26</v>
      </c>
      <c r="B22" s="3">
        <v>2.9125000000000001</v>
      </c>
    </row>
    <row r="23" spans="1:2" x14ac:dyDescent="0.25">
      <c r="A23" s="2" t="s">
        <v>25</v>
      </c>
      <c r="B23" s="3">
        <v>3.9750000000000001</v>
      </c>
    </row>
    <row r="24" spans="1:2" x14ac:dyDescent="0.25">
      <c r="A24" s="2" t="s">
        <v>28</v>
      </c>
      <c r="B24" s="3">
        <v>4.6875</v>
      </c>
    </row>
    <row r="25" spans="1:2" x14ac:dyDescent="0.25">
      <c r="A25" s="2" t="s">
        <v>27</v>
      </c>
      <c r="B25" s="3">
        <v>5.2125000000000004</v>
      </c>
    </row>
    <row r="26" spans="1:2" x14ac:dyDescent="0.25">
      <c r="A26" s="2" t="s">
        <v>30</v>
      </c>
      <c r="B26" s="3">
        <v>2.2000000000000002</v>
      </c>
    </row>
    <row r="27" spans="1:2" x14ac:dyDescent="0.25">
      <c r="A27" s="2" t="s">
        <v>29</v>
      </c>
      <c r="B27" s="3">
        <v>2.3875000000000002</v>
      </c>
    </row>
    <row r="28" spans="1:2" x14ac:dyDescent="0.25">
      <c r="A28" s="2" t="s">
        <v>32</v>
      </c>
      <c r="B28" s="3">
        <v>3.5375000000000001</v>
      </c>
    </row>
    <row r="29" spans="1:2" x14ac:dyDescent="0.25">
      <c r="A29" s="2" t="s">
        <v>31</v>
      </c>
      <c r="B29" s="3">
        <v>4.75</v>
      </c>
    </row>
    <row r="30" spans="1:2" x14ac:dyDescent="0.25">
      <c r="A30" s="2" t="s">
        <v>34</v>
      </c>
      <c r="B30" s="3">
        <v>3.9874999999999998</v>
      </c>
    </row>
    <row r="31" spans="1:2" x14ac:dyDescent="0.25">
      <c r="A31" s="2" t="s">
        <v>33</v>
      </c>
      <c r="B31" s="3">
        <v>5.0374999999999996</v>
      </c>
    </row>
    <row r="32" spans="1:2" x14ac:dyDescent="0.25">
      <c r="A32" s="2" t="s">
        <v>36</v>
      </c>
      <c r="B32" s="3">
        <v>3.4249999999999998</v>
      </c>
    </row>
    <row r="33" spans="1:2" x14ac:dyDescent="0.25">
      <c r="A33" s="2" t="s">
        <v>35</v>
      </c>
      <c r="B33" s="3">
        <v>4.3624999999999998</v>
      </c>
    </row>
    <row r="34" spans="1:2" x14ac:dyDescent="0.25">
      <c r="A34" s="2" t="s">
        <v>38</v>
      </c>
      <c r="B34" s="3">
        <v>4.6375000000000002</v>
      </c>
    </row>
    <row r="35" spans="1:2" x14ac:dyDescent="0.25">
      <c r="A35" s="2" t="s">
        <v>37</v>
      </c>
      <c r="B35" s="3">
        <v>5.2374999999999998</v>
      </c>
    </row>
    <row r="36" spans="1:2" x14ac:dyDescent="0.25">
      <c r="A36" s="2" t="s">
        <v>40</v>
      </c>
      <c r="B36" s="3">
        <v>6.4</v>
      </c>
    </row>
    <row r="37" spans="1:2" x14ac:dyDescent="0.25">
      <c r="A37" s="2" t="s">
        <v>39</v>
      </c>
      <c r="B37" s="3">
        <v>6.5250000000000004</v>
      </c>
    </row>
    <row r="38" spans="1:2" x14ac:dyDescent="0.25">
      <c r="A38" s="2" t="s">
        <v>42</v>
      </c>
      <c r="B38" s="3">
        <v>1.875</v>
      </c>
    </row>
    <row r="39" spans="1:2" x14ac:dyDescent="0.25">
      <c r="A39" s="2" t="s">
        <v>41</v>
      </c>
      <c r="B39" s="3">
        <v>2.5874999999999999</v>
      </c>
    </row>
    <row r="40" spans="1:2" x14ac:dyDescent="0.25">
      <c r="A40" s="2" t="s">
        <v>44</v>
      </c>
      <c r="B40" s="3">
        <v>4.0875000000000004</v>
      </c>
    </row>
    <row r="41" spans="1:2" x14ac:dyDescent="0.25">
      <c r="A41" s="2" t="s">
        <v>43</v>
      </c>
      <c r="B41" s="3">
        <v>3.9375</v>
      </c>
    </row>
    <row r="42" spans="1:2" x14ac:dyDescent="0.25">
      <c r="A42" s="2" t="s">
        <v>46</v>
      </c>
      <c r="B42" s="3">
        <v>5.1375000000000002</v>
      </c>
    </row>
    <row r="43" spans="1:2" x14ac:dyDescent="0.25">
      <c r="A43" s="2" t="s">
        <v>45</v>
      </c>
      <c r="B43" s="3">
        <v>5.8125</v>
      </c>
    </row>
    <row r="44" spans="1:2" x14ac:dyDescent="0.25">
      <c r="A44" s="2" t="s">
        <v>48</v>
      </c>
      <c r="B44" s="3">
        <v>3.5249999999999999</v>
      </c>
    </row>
    <row r="45" spans="1:2" x14ac:dyDescent="0.25">
      <c r="A45" s="2" t="s">
        <v>47</v>
      </c>
      <c r="B45" s="3">
        <v>4.6875</v>
      </c>
    </row>
    <row r="46" spans="1:2" x14ac:dyDescent="0.25">
      <c r="A46" s="2" t="s">
        <v>50</v>
      </c>
      <c r="B46" s="3">
        <v>4.1175595238095237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6" sqref="A6:B47"/>
    </sheetView>
  </sheetViews>
  <sheetFormatPr baseColWidth="10" defaultRowHeight="15" x14ac:dyDescent="0.25"/>
  <cols>
    <col min="1" max="1" width="3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125.675</v>
      </c>
    </row>
    <row r="3" spans="1:3" x14ac:dyDescent="0.25">
      <c r="A3" t="s">
        <v>4</v>
      </c>
      <c r="B3">
        <v>1.575</v>
      </c>
    </row>
    <row r="4" spans="1:3" x14ac:dyDescent="0.25">
      <c r="A4" t="s">
        <v>5</v>
      </c>
      <c r="B4">
        <v>26.362500000000001</v>
      </c>
    </row>
    <row r="5" spans="1:3" x14ac:dyDescent="0.25">
      <c r="A5" t="s">
        <v>6</v>
      </c>
      <c r="B5">
        <v>1.1499999999999999</v>
      </c>
    </row>
    <row r="6" spans="1:3" x14ac:dyDescent="0.25">
      <c r="A6" t="s">
        <v>7</v>
      </c>
      <c r="B6">
        <v>6.4375</v>
      </c>
    </row>
    <row r="7" spans="1:3" x14ac:dyDescent="0.25">
      <c r="A7" t="s">
        <v>8</v>
      </c>
      <c r="B7">
        <v>5.2125000000000004</v>
      </c>
    </row>
    <row r="8" spans="1:3" x14ac:dyDescent="0.25">
      <c r="A8" t="s">
        <v>9</v>
      </c>
      <c r="B8">
        <v>3</v>
      </c>
    </row>
    <row r="9" spans="1:3" x14ac:dyDescent="0.25">
      <c r="A9" t="s">
        <v>10</v>
      </c>
      <c r="B9">
        <v>2.2749999999999999</v>
      </c>
    </row>
    <row r="10" spans="1:3" x14ac:dyDescent="0.25">
      <c r="A10" t="s">
        <v>11</v>
      </c>
      <c r="B10">
        <v>2.6749999999999998</v>
      </c>
    </row>
    <row r="11" spans="1:3" x14ac:dyDescent="0.25">
      <c r="A11" t="s">
        <v>12</v>
      </c>
      <c r="B11">
        <v>2.4</v>
      </c>
    </row>
    <row r="12" spans="1:3" x14ac:dyDescent="0.25">
      <c r="A12" t="s">
        <v>13</v>
      </c>
      <c r="B12">
        <v>4.1500000000000004</v>
      </c>
    </row>
    <row r="13" spans="1:3" x14ac:dyDescent="0.25">
      <c r="A13" t="s">
        <v>14</v>
      </c>
      <c r="B13">
        <v>3.4</v>
      </c>
    </row>
    <row r="14" spans="1:3" x14ac:dyDescent="0.25">
      <c r="A14" t="s">
        <v>15</v>
      </c>
      <c r="B14">
        <v>4.5875000000000004</v>
      </c>
    </row>
    <row r="15" spans="1:3" x14ac:dyDescent="0.25">
      <c r="A15" t="s">
        <v>16</v>
      </c>
      <c r="B15">
        <v>4.0625</v>
      </c>
    </row>
    <row r="16" spans="1:3" x14ac:dyDescent="0.25">
      <c r="A16" t="s">
        <v>17</v>
      </c>
      <c r="B16">
        <v>5.0625</v>
      </c>
    </row>
    <row r="17" spans="1:2" x14ac:dyDescent="0.25">
      <c r="A17" t="s">
        <v>18</v>
      </c>
      <c r="B17">
        <v>4.375</v>
      </c>
    </row>
    <row r="18" spans="1:2" x14ac:dyDescent="0.25">
      <c r="A18" t="s">
        <v>19</v>
      </c>
      <c r="B18">
        <v>4.0875000000000004</v>
      </c>
    </row>
    <row r="19" spans="1:2" x14ac:dyDescent="0.25">
      <c r="A19" t="s">
        <v>20</v>
      </c>
      <c r="B19">
        <v>2.9</v>
      </c>
    </row>
    <row r="20" spans="1:2" x14ac:dyDescent="0.25">
      <c r="A20" t="s">
        <v>21</v>
      </c>
      <c r="B20">
        <v>4.2125000000000004</v>
      </c>
    </row>
    <row r="21" spans="1:2" x14ac:dyDescent="0.25">
      <c r="A21" t="s">
        <v>22</v>
      </c>
      <c r="B21">
        <v>3.3875000000000002</v>
      </c>
    </row>
    <row r="22" spans="1:2" x14ac:dyDescent="0.25">
      <c r="A22" t="s">
        <v>23</v>
      </c>
      <c r="B22">
        <v>5.2</v>
      </c>
    </row>
    <row r="23" spans="1:2" x14ac:dyDescent="0.25">
      <c r="A23" t="s">
        <v>24</v>
      </c>
      <c r="B23">
        <v>4.5875000000000004</v>
      </c>
    </row>
    <row r="24" spans="1:2" x14ac:dyDescent="0.25">
      <c r="A24" t="s">
        <v>25</v>
      </c>
      <c r="B24">
        <v>3.9750000000000001</v>
      </c>
    </row>
    <row r="25" spans="1:2" x14ac:dyDescent="0.25">
      <c r="A25" t="s">
        <v>26</v>
      </c>
      <c r="B25">
        <v>2.9125000000000001</v>
      </c>
    </row>
    <row r="26" spans="1:2" x14ac:dyDescent="0.25">
      <c r="A26" t="s">
        <v>27</v>
      </c>
      <c r="B26">
        <v>5.2125000000000004</v>
      </c>
    </row>
    <row r="27" spans="1:2" x14ac:dyDescent="0.25">
      <c r="A27" t="s">
        <v>28</v>
      </c>
      <c r="B27">
        <v>4.6875</v>
      </c>
    </row>
    <row r="28" spans="1:2" x14ac:dyDescent="0.25">
      <c r="A28" t="s">
        <v>29</v>
      </c>
      <c r="B28">
        <v>2.3875000000000002</v>
      </c>
    </row>
    <row r="29" spans="1:2" x14ac:dyDescent="0.25">
      <c r="A29" t="s">
        <v>30</v>
      </c>
      <c r="B29">
        <v>2.2000000000000002</v>
      </c>
    </row>
    <row r="30" spans="1:2" x14ac:dyDescent="0.25">
      <c r="A30" t="s">
        <v>31</v>
      </c>
      <c r="B30">
        <v>4.75</v>
      </c>
    </row>
    <row r="31" spans="1:2" x14ac:dyDescent="0.25">
      <c r="A31" t="s">
        <v>32</v>
      </c>
      <c r="B31">
        <v>3.5375000000000001</v>
      </c>
    </row>
    <row r="32" spans="1:2" x14ac:dyDescent="0.25">
      <c r="A32" t="s">
        <v>33</v>
      </c>
      <c r="B32">
        <v>5.0374999999999996</v>
      </c>
    </row>
    <row r="33" spans="1:2" x14ac:dyDescent="0.25">
      <c r="A33" t="s">
        <v>34</v>
      </c>
      <c r="B33">
        <v>3.9874999999999998</v>
      </c>
    </row>
    <row r="34" spans="1:2" x14ac:dyDescent="0.25">
      <c r="A34" t="s">
        <v>35</v>
      </c>
      <c r="B34">
        <v>4.3624999999999998</v>
      </c>
    </row>
    <row r="35" spans="1:2" x14ac:dyDescent="0.25">
      <c r="A35" t="s">
        <v>36</v>
      </c>
      <c r="B35">
        <v>3.4249999999999998</v>
      </c>
    </row>
    <row r="36" spans="1:2" x14ac:dyDescent="0.25">
      <c r="A36" t="s">
        <v>37</v>
      </c>
      <c r="B36">
        <v>5.2374999999999998</v>
      </c>
    </row>
    <row r="37" spans="1:2" x14ac:dyDescent="0.25">
      <c r="A37" t="s">
        <v>38</v>
      </c>
      <c r="B37">
        <v>4.6375000000000002</v>
      </c>
    </row>
    <row r="38" spans="1:2" x14ac:dyDescent="0.25">
      <c r="A38" t="s">
        <v>39</v>
      </c>
      <c r="B38">
        <v>6.5250000000000004</v>
      </c>
    </row>
    <row r="39" spans="1:2" x14ac:dyDescent="0.25">
      <c r="A39" t="s">
        <v>40</v>
      </c>
      <c r="B39">
        <v>6.4</v>
      </c>
    </row>
    <row r="40" spans="1:2" x14ac:dyDescent="0.25">
      <c r="A40" t="s">
        <v>41</v>
      </c>
      <c r="B40">
        <v>2.5874999999999999</v>
      </c>
    </row>
    <row r="41" spans="1:2" x14ac:dyDescent="0.25">
      <c r="A41" t="s">
        <v>42</v>
      </c>
      <c r="B41">
        <v>1.875</v>
      </c>
    </row>
    <row r="42" spans="1:2" x14ac:dyDescent="0.25">
      <c r="A42" t="s">
        <v>43</v>
      </c>
      <c r="B42">
        <v>3.9375</v>
      </c>
    </row>
    <row r="43" spans="1:2" x14ac:dyDescent="0.25">
      <c r="A43" t="s">
        <v>44</v>
      </c>
      <c r="B43">
        <v>4.0875000000000004</v>
      </c>
    </row>
    <row r="44" spans="1:2" x14ac:dyDescent="0.25">
      <c r="A44" t="s">
        <v>45</v>
      </c>
      <c r="B44">
        <v>5.8125</v>
      </c>
    </row>
    <row r="45" spans="1:2" x14ac:dyDescent="0.25">
      <c r="A45" t="s">
        <v>46</v>
      </c>
      <c r="B45">
        <v>5.1375000000000002</v>
      </c>
    </row>
    <row r="46" spans="1:2" x14ac:dyDescent="0.25">
      <c r="A46" t="s">
        <v>47</v>
      </c>
      <c r="B46">
        <v>4.6875</v>
      </c>
    </row>
    <row r="47" spans="1:2" x14ac:dyDescent="0.25">
      <c r="A47" t="s">
        <v>48</v>
      </c>
      <c r="B47">
        <v>3.5249999999999999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B57D-5F8F-4162-A361-2EB230B52617}">
  <dimension ref="A1:C43"/>
  <sheetViews>
    <sheetView workbookViewId="0">
      <selection sqref="A1:XFD1048576"/>
    </sheetView>
  </sheetViews>
  <sheetFormatPr baseColWidth="10" defaultRowHeight="15" x14ac:dyDescent="0.25"/>
  <cols>
    <col min="1" max="1" width="37.8554687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7</v>
      </c>
      <c r="B2">
        <v>6.4375</v>
      </c>
      <c r="C2">
        <v>1</v>
      </c>
    </row>
    <row r="3" spans="1:3" x14ac:dyDescent="0.25">
      <c r="A3" t="s">
        <v>8</v>
      </c>
      <c r="B3">
        <v>5.2125000000000004</v>
      </c>
      <c r="C3">
        <v>2</v>
      </c>
    </row>
    <row r="4" spans="1:3" x14ac:dyDescent="0.25">
      <c r="A4" t="s">
        <v>9</v>
      </c>
      <c r="B4">
        <v>3</v>
      </c>
      <c r="C4">
        <v>1</v>
      </c>
    </row>
    <row r="5" spans="1:3" x14ac:dyDescent="0.25">
      <c r="A5" t="s">
        <v>10</v>
      </c>
      <c r="B5">
        <v>2.2749999999999999</v>
      </c>
      <c r="C5">
        <v>2</v>
      </c>
    </row>
    <row r="6" spans="1:3" x14ac:dyDescent="0.25">
      <c r="A6" t="s">
        <v>11</v>
      </c>
      <c r="B6">
        <v>2.6749999999999998</v>
      </c>
      <c r="C6">
        <v>1</v>
      </c>
    </row>
    <row r="7" spans="1:3" x14ac:dyDescent="0.25">
      <c r="A7" t="s">
        <v>12</v>
      </c>
      <c r="B7">
        <v>2.4</v>
      </c>
      <c r="C7">
        <v>2</v>
      </c>
    </row>
    <row r="8" spans="1:3" x14ac:dyDescent="0.25">
      <c r="A8" t="s">
        <v>13</v>
      </c>
      <c r="B8">
        <v>4.1500000000000004</v>
      </c>
      <c r="C8">
        <v>1</v>
      </c>
    </row>
    <row r="9" spans="1:3" x14ac:dyDescent="0.25">
      <c r="A9" t="s">
        <v>14</v>
      </c>
      <c r="B9">
        <v>3.4</v>
      </c>
      <c r="C9">
        <v>2</v>
      </c>
    </row>
    <row r="10" spans="1:3" x14ac:dyDescent="0.25">
      <c r="A10" t="s">
        <v>15</v>
      </c>
      <c r="B10">
        <v>4.5875000000000004</v>
      </c>
      <c r="C10">
        <v>1</v>
      </c>
    </row>
    <row r="11" spans="1:3" x14ac:dyDescent="0.25">
      <c r="A11" t="s">
        <v>16</v>
      </c>
      <c r="B11">
        <v>4.0625</v>
      </c>
      <c r="C11">
        <v>2</v>
      </c>
    </row>
    <row r="12" spans="1:3" x14ac:dyDescent="0.25">
      <c r="A12" t="s">
        <v>17</v>
      </c>
      <c r="B12">
        <v>5.0625</v>
      </c>
      <c r="C12">
        <v>1</v>
      </c>
    </row>
    <row r="13" spans="1:3" x14ac:dyDescent="0.25">
      <c r="A13" t="s">
        <v>18</v>
      </c>
      <c r="B13">
        <v>4.375</v>
      </c>
      <c r="C13">
        <v>2</v>
      </c>
    </row>
    <row r="14" spans="1:3" x14ac:dyDescent="0.25">
      <c r="A14" t="s">
        <v>19</v>
      </c>
      <c r="B14">
        <v>4.0875000000000004</v>
      </c>
      <c r="C14">
        <v>1</v>
      </c>
    </row>
    <row r="15" spans="1:3" x14ac:dyDescent="0.25">
      <c r="A15" t="s">
        <v>20</v>
      </c>
      <c r="B15">
        <v>2.9</v>
      </c>
      <c r="C15">
        <v>2</v>
      </c>
    </row>
    <row r="16" spans="1:3" x14ac:dyDescent="0.25">
      <c r="A16" t="s">
        <v>21</v>
      </c>
      <c r="B16">
        <v>4.2125000000000004</v>
      </c>
      <c r="C16">
        <v>1</v>
      </c>
    </row>
    <row r="17" spans="1:3" x14ac:dyDescent="0.25">
      <c r="A17" t="s">
        <v>22</v>
      </c>
      <c r="B17">
        <v>3.3875000000000002</v>
      </c>
      <c r="C17">
        <v>2</v>
      </c>
    </row>
    <row r="18" spans="1:3" x14ac:dyDescent="0.25">
      <c r="A18" t="s">
        <v>23</v>
      </c>
      <c r="B18">
        <v>5.2</v>
      </c>
      <c r="C18">
        <v>1</v>
      </c>
    </row>
    <row r="19" spans="1:3" x14ac:dyDescent="0.25">
      <c r="A19" t="s">
        <v>24</v>
      </c>
      <c r="B19">
        <v>4.5875000000000004</v>
      </c>
      <c r="C19">
        <v>2</v>
      </c>
    </row>
    <row r="20" spans="1:3" x14ac:dyDescent="0.25">
      <c r="A20" t="s">
        <v>25</v>
      </c>
      <c r="B20">
        <v>3.9750000000000001</v>
      </c>
      <c r="C20">
        <v>1</v>
      </c>
    </row>
    <row r="21" spans="1:3" x14ac:dyDescent="0.25">
      <c r="A21" t="s">
        <v>26</v>
      </c>
      <c r="B21">
        <v>2.9125000000000001</v>
      </c>
      <c r="C21">
        <v>2</v>
      </c>
    </row>
    <row r="22" spans="1:3" x14ac:dyDescent="0.25">
      <c r="A22" t="s">
        <v>27</v>
      </c>
      <c r="B22">
        <v>5.2125000000000004</v>
      </c>
      <c r="C22">
        <v>1</v>
      </c>
    </row>
    <row r="23" spans="1:3" x14ac:dyDescent="0.25">
      <c r="A23" t="s">
        <v>28</v>
      </c>
      <c r="B23">
        <v>4.6875</v>
      </c>
      <c r="C23">
        <v>2</v>
      </c>
    </row>
    <row r="24" spans="1:3" x14ac:dyDescent="0.25">
      <c r="A24" t="s">
        <v>29</v>
      </c>
      <c r="B24">
        <v>2.3875000000000002</v>
      </c>
      <c r="C24">
        <v>1</v>
      </c>
    </row>
    <row r="25" spans="1:3" x14ac:dyDescent="0.25">
      <c r="A25" t="s">
        <v>30</v>
      </c>
      <c r="B25">
        <v>2.2000000000000002</v>
      </c>
      <c r="C25">
        <v>2</v>
      </c>
    </row>
    <row r="26" spans="1:3" x14ac:dyDescent="0.25">
      <c r="A26" t="s">
        <v>31</v>
      </c>
      <c r="B26">
        <v>4.75</v>
      </c>
      <c r="C26">
        <v>1</v>
      </c>
    </row>
    <row r="27" spans="1:3" x14ac:dyDescent="0.25">
      <c r="A27" t="s">
        <v>32</v>
      </c>
      <c r="B27">
        <v>3.5375000000000001</v>
      </c>
      <c r="C27">
        <v>2</v>
      </c>
    </row>
    <row r="28" spans="1:3" x14ac:dyDescent="0.25">
      <c r="A28" t="s">
        <v>33</v>
      </c>
      <c r="B28">
        <v>5.0374999999999996</v>
      </c>
      <c r="C28">
        <v>1</v>
      </c>
    </row>
    <row r="29" spans="1:3" x14ac:dyDescent="0.25">
      <c r="A29" t="s">
        <v>34</v>
      </c>
      <c r="B29">
        <v>3.9874999999999998</v>
      </c>
      <c r="C29">
        <v>2</v>
      </c>
    </row>
    <row r="30" spans="1:3" x14ac:dyDescent="0.25">
      <c r="A30" t="s">
        <v>35</v>
      </c>
      <c r="B30">
        <v>4.3624999999999998</v>
      </c>
      <c r="C30">
        <v>1</v>
      </c>
    </row>
    <row r="31" spans="1:3" x14ac:dyDescent="0.25">
      <c r="A31" t="s">
        <v>36</v>
      </c>
      <c r="B31">
        <v>3.4249999999999998</v>
      </c>
      <c r="C31">
        <v>2</v>
      </c>
    </row>
    <row r="32" spans="1:3" x14ac:dyDescent="0.25">
      <c r="A32" t="s">
        <v>37</v>
      </c>
      <c r="B32">
        <v>5.2374999999999998</v>
      </c>
      <c r="C32">
        <v>1</v>
      </c>
    </row>
    <row r="33" spans="1:3" x14ac:dyDescent="0.25">
      <c r="A33" t="s">
        <v>38</v>
      </c>
      <c r="B33">
        <v>4.6375000000000002</v>
      </c>
      <c r="C33">
        <v>2</v>
      </c>
    </row>
    <row r="34" spans="1:3" x14ac:dyDescent="0.25">
      <c r="A34" t="s">
        <v>39</v>
      </c>
      <c r="B34">
        <v>6.5250000000000004</v>
      </c>
      <c r="C34">
        <v>1</v>
      </c>
    </row>
    <row r="35" spans="1:3" x14ac:dyDescent="0.25">
      <c r="A35" t="s">
        <v>40</v>
      </c>
      <c r="B35">
        <v>6.4</v>
      </c>
      <c r="C35">
        <v>2</v>
      </c>
    </row>
    <row r="36" spans="1:3" x14ac:dyDescent="0.25">
      <c r="A36" t="s">
        <v>41</v>
      </c>
      <c r="B36">
        <v>2.5874999999999999</v>
      </c>
      <c r="C36">
        <v>1</v>
      </c>
    </row>
    <row r="37" spans="1:3" x14ac:dyDescent="0.25">
      <c r="A37" t="s">
        <v>42</v>
      </c>
      <c r="B37">
        <v>1.875</v>
      </c>
      <c r="C37">
        <v>2</v>
      </c>
    </row>
    <row r="38" spans="1:3" x14ac:dyDescent="0.25">
      <c r="A38" t="s">
        <v>43</v>
      </c>
      <c r="B38">
        <v>3.9375</v>
      </c>
      <c r="C38">
        <v>1</v>
      </c>
    </row>
    <row r="39" spans="1:3" x14ac:dyDescent="0.25">
      <c r="A39" t="s">
        <v>44</v>
      </c>
      <c r="B39">
        <v>4.0875000000000004</v>
      </c>
      <c r="C39">
        <v>2</v>
      </c>
    </row>
    <row r="40" spans="1:3" x14ac:dyDescent="0.25">
      <c r="A40" t="s">
        <v>45</v>
      </c>
      <c r="B40">
        <v>5.8125</v>
      </c>
      <c r="C40">
        <v>1</v>
      </c>
    </row>
    <row r="41" spans="1:3" x14ac:dyDescent="0.25">
      <c r="A41" t="s">
        <v>46</v>
      </c>
      <c r="B41">
        <v>5.1375000000000002</v>
      </c>
      <c r="C41">
        <v>2</v>
      </c>
    </row>
    <row r="42" spans="1:3" x14ac:dyDescent="0.25">
      <c r="A42" t="s">
        <v>47</v>
      </c>
      <c r="B42">
        <v>4.6875</v>
      </c>
      <c r="C42">
        <v>1</v>
      </c>
    </row>
    <row r="43" spans="1:3" x14ac:dyDescent="0.25">
      <c r="A43" t="s">
        <v>48</v>
      </c>
      <c r="B43">
        <v>3.5249999999999999</v>
      </c>
      <c r="C4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557C-B6E2-4D79-BC00-0E1B7E9A008A}">
  <dimension ref="A1:B25"/>
  <sheetViews>
    <sheetView topLeftCell="A5" workbookViewId="0">
      <selection activeCell="A4" sqref="A4:B24"/>
    </sheetView>
  </sheetViews>
  <sheetFormatPr baseColWidth="10" defaultRowHeight="15" x14ac:dyDescent="0.25"/>
  <cols>
    <col min="1" max="1" width="32.42578125" bestFit="1" customWidth="1"/>
    <col min="2" max="2" width="14.5703125" bestFit="1" customWidth="1"/>
    <col min="3" max="3" width="12.5703125" bestFit="1" customWidth="1"/>
    <col min="4" max="4" width="6.28515625" bestFit="1" customWidth="1"/>
    <col min="5" max="5" width="12.5703125" bestFit="1" customWidth="1"/>
  </cols>
  <sheetData>
    <row r="1" spans="1:2" x14ac:dyDescent="0.25">
      <c r="A1" s="1" t="s">
        <v>54</v>
      </c>
      <c r="B1" s="2">
        <v>2</v>
      </c>
    </row>
    <row r="3" spans="1:2" x14ac:dyDescent="0.25">
      <c r="A3" s="1" t="s">
        <v>49</v>
      </c>
      <c r="B3" t="s">
        <v>55</v>
      </c>
    </row>
    <row r="4" spans="1:2" x14ac:dyDescent="0.25">
      <c r="A4" s="2" t="s">
        <v>8</v>
      </c>
      <c r="B4" s="3">
        <v>5.2125000000000004</v>
      </c>
    </row>
    <row r="5" spans="1:2" x14ac:dyDescent="0.25">
      <c r="A5" s="2" t="s">
        <v>10</v>
      </c>
      <c r="B5" s="3">
        <v>2.2749999999999999</v>
      </c>
    </row>
    <row r="6" spans="1:2" x14ac:dyDescent="0.25">
      <c r="A6" s="2" t="s">
        <v>12</v>
      </c>
      <c r="B6" s="3">
        <v>2.4</v>
      </c>
    </row>
    <row r="7" spans="1:2" x14ac:dyDescent="0.25">
      <c r="A7" s="2" t="s">
        <v>14</v>
      </c>
      <c r="B7" s="3">
        <v>3.4</v>
      </c>
    </row>
    <row r="8" spans="1:2" x14ac:dyDescent="0.25">
      <c r="A8" s="2" t="s">
        <v>16</v>
      </c>
      <c r="B8" s="3">
        <v>4.0625</v>
      </c>
    </row>
    <row r="9" spans="1:2" x14ac:dyDescent="0.25">
      <c r="A9" s="2" t="s">
        <v>18</v>
      </c>
      <c r="B9" s="3">
        <v>4.375</v>
      </c>
    </row>
    <row r="10" spans="1:2" x14ac:dyDescent="0.25">
      <c r="A10" s="2" t="s">
        <v>20</v>
      </c>
      <c r="B10" s="3">
        <v>2.9</v>
      </c>
    </row>
    <row r="11" spans="1:2" x14ac:dyDescent="0.25">
      <c r="A11" s="2" t="s">
        <v>22</v>
      </c>
      <c r="B11" s="3">
        <v>3.3875000000000002</v>
      </c>
    </row>
    <row r="12" spans="1:2" x14ac:dyDescent="0.25">
      <c r="A12" s="2" t="s">
        <v>24</v>
      </c>
      <c r="B12" s="3">
        <v>4.5875000000000004</v>
      </c>
    </row>
    <row r="13" spans="1:2" x14ac:dyDescent="0.25">
      <c r="A13" s="2" t="s">
        <v>26</v>
      </c>
      <c r="B13" s="3">
        <v>2.9125000000000001</v>
      </c>
    </row>
    <row r="14" spans="1:2" x14ac:dyDescent="0.25">
      <c r="A14" s="2" t="s">
        <v>28</v>
      </c>
      <c r="B14" s="3">
        <v>4.6875</v>
      </c>
    </row>
    <row r="15" spans="1:2" x14ac:dyDescent="0.25">
      <c r="A15" s="2" t="s">
        <v>30</v>
      </c>
      <c r="B15" s="3">
        <v>2.2000000000000002</v>
      </c>
    </row>
    <row r="16" spans="1:2" x14ac:dyDescent="0.25">
      <c r="A16" s="2" t="s">
        <v>32</v>
      </c>
      <c r="B16" s="3">
        <v>3.5375000000000001</v>
      </c>
    </row>
    <row r="17" spans="1:2" x14ac:dyDescent="0.25">
      <c r="A17" s="2" t="s">
        <v>34</v>
      </c>
      <c r="B17" s="3">
        <v>3.9874999999999998</v>
      </c>
    </row>
    <row r="18" spans="1:2" x14ac:dyDescent="0.25">
      <c r="A18" s="2" t="s">
        <v>36</v>
      </c>
      <c r="B18" s="3">
        <v>3.4249999999999998</v>
      </c>
    </row>
    <row r="19" spans="1:2" x14ac:dyDescent="0.25">
      <c r="A19" s="2" t="s">
        <v>38</v>
      </c>
      <c r="B19" s="3">
        <v>4.6375000000000002</v>
      </c>
    </row>
    <row r="20" spans="1:2" x14ac:dyDescent="0.25">
      <c r="A20" s="2" t="s">
        <v>40</v>
      </c>
      <c r="B20" s="3">
        <v>6.4</v>
      </c>
    </row>
    <row r="21" spans="1:2" x14ac:dyDescent="0.25">
      <c r="A21" s="2" t="s">
        <v>42</v>
      </c>
      <c r="B21" s="3">
        <v>1.875</v>
      </c>
    </row>
    <row r="22" spans="1:2" x14ac:dyDescent="0.25">
      <c r="A22" s="2" t="s">
        <v>44</v>
      </c>
      <c r="B22" s="3">
        <v>4.0875000000000004</v>
      </c>
    </row>
    <row r="23" spans="1:2" x14ac:dyDescent="0.25">
      <c r="A23" s="2" t="s">
        <v>46</v>
      </c>
      <c r="B23" s="3">
        <v>5.1375000000000002</v>
      </c>
    </row>
    <row r="24" spans="1:2" x14ac:dyDescent="0.25">
      <c r="A24" s="2" t="s">
        <v>48</v>
      </c>
      <c r="B24" s="3">
        <v>3.5249999999999999</v>
      </c>
    </row>
    <row r="25" spans="1:2" x14ac:dyDescent="0.25">
      <c r="A25" s="2" t="s">
        <v>50</v>
      </c>
      <c r="B25" s="3">
        <v>79.012500000000017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B7BD-8445-443D-B5FB-A340E9691948}">
  <dimension ref="A1:H26"/>
  <sheetViews>
    <sheetView workbookViewId="0">
      <pane ySplit="1" topLeftCell="A5" activePane="bottomLeft" state="frozen"/>
      <selection pane="bottomLeft" activeCell="G25" sqref="G25:G26"/>
    </sheetView>
  </sheetViews>
  <sheetFormatPr baseColWidth="10" defaultRowHeight="15" x14ac:dyDescent="0.25"/>
  <cols>
    <col min="1" max="1" width="27.140625" customWidth="1"/>
    <col min="6" max="6" width="25.28515625" customWidth="1"/>
    <col min="8" max="8" width="14.140625" customWidth="1"/>
  </cols>
  <sheetData>
    <row r="1" spans="1:8" x14ac:dyDescent="0.25">
      <c r="A1" t="s">
        <v>52</v>
      </c>
      <c r="B1" t="s">
        <v>53</v>
      </c>
      <c r="F1" t="s">
        <v>52</v>
      </c>
      <c r="G1" t="s">
        <v>53</v>
      </c>
      <c r="H1" t="s">
        <v>56</v>
      </c>
    </row>
    <row r="2" spans="1:8" x14ac:dyDescent="0.25">
      <c r="A2" s="2" t="s">
        <v>7</v>
      </c>
      <c r="B2" s="3">
        <v>6.4375</v>
      </c>
      <c r="F2" s="2" t="s">
        <v>29</v>
      </c>
      <c r="G2" s="3">
        <v>2.3875000000000002</v>
      </c>
      <c r="H2" cm="1">
        <f t="array" ref="H2">_xlfn.IFS(G2&lt;$G$26,1)</f>
        <v>1</v>
      </c>
    </row>
    <row r="3" spans="1:8" x14ac:dyDescent="0.25">
      <c r="A3" s="2" t="s">
        <v>9</v>
      </c>
      <c r="B3" s="3">
        <v>3</v>
      </c>
      <c r="F3" s="2" t="s">
        <v>41</v>
      </c>
      <c r="G3" s="3">
        <v>2.5874999999999999</v>
      </c>
      <c r="H3" cm="1">
        <f t="array" ref="H3">_xlfn.IFS(G3&lt;$G$26,1)</f>
        <v>1</v>
      </c>
    </row>
    <row r="4" spans="1:8" x14ac:dyDescent="0.25">
      <c r="A4" s="2" t="s">
        <v>11</v>
      </c>
      <c r="B4" s="3">
        <v>2.6749999999999998</v>
      </c>
      <c r="F4" s="2" t="s">
        <v>11</v>
      </c>
      <c r="G4" s="3">
        <v>2.6749999999999998</v>
      </c>
      <c r="H4" cm="1">
        <f t="array" ref="H4">_xlfn.IFS(G4&lt;$G$26,1)</f>
        <v>1</v>
      </c>
    </row>
    <row r="5" spans="1:8" x14ac:dyDescent="0.25">
      <c r="A5" s="2" t="s">
        <v>13</v>
      </c>
      <c r="B5" s="3">
        <v>4.1500000000000004</v>
      </c>
      <c r="F5" s="2" t="s">
        <v>9</v>
      </c>
      <c r="G5" s="3">
        <v>3</v>
      </c>
      <c r="H5" cm="1">
        <f t="array" ref="H5">_xlfn.IFS(G5&lt;$G$26,1)</f>
        <v>1</v>
      </c>
    </row>
    <row r="6" spans="1:8" x14ac:dyDescent="0.25">
      <c r="A6" s="2" t="s">
        <v>15</v>
      </c>
      <c r="B6" s="3">
        <v>4.5875000000000004</v>
      </c>
      <c r="F6" s="2" t="s">
        <v>43</v>
      </c>
      <c r="G6" s="3">
        <v>3.9375</v>
      </c>
      <c r="H6" cm="1">
        <f t="array" ref="H6">_xlfn.IFS(G6&lt;$G$26,1)</f>
        <v>1</v>
      </c>
    </row>
    <row r="7" spans="1:8" x14ac:dyDescent="0.25">
      <c r="A7" s="2" t="s">
        <v>17</v>
      </c>
      <c r="B7" s="3">
        <v>5.0625</v>
      </c>
      <c r="F7" s="2" t="s">
        <v>25</v>
      </c>
      <c r="G7" s="3">
        <v>3.9750000000000001</v>
      </c>
      <c r="H7" cm="1">
        <f t="array" ref="H7">_xlfn.IFS(G7&lt;$G$26,1)</f>
        <v>1</v>
      </c>
    </row>
    <row r="8" spans="1:8" x14ac:dyDescent="0.25">
      <c r="A8" s="2" t="s">
        <v>19</v>
      </c>
      <c r="B8" s="3">
        <v>4.0875000000000004</v>
      </c>
      <c r="F8" s="2" t="s">
        <v>19</v>
      </c>
      <c r="G8" s="3">
        <v>4.0875000000000004</v>
      </c>
      <c r="H8" cm="1">
        <f t="array" ref="H8">_xlfn.IFS(G8&lt;$G$26,1)</f>
        <v>1</v>
      </c>
    </row>
    <row r="9" spans="1:8" x14ac:dyDescent="0.25">
      <c r="A9" s="2" t="s">
        <v>21</v>
      </c>
      <c r="B9" s="3">
        <v>4.2125000000000004</v>
      </c>
      <c r="F9" s="2" t="s">
        <v>13</v>
      </c>
      <c r="G9" s="3">
        <v>4.1500000000000004</v>
      </c>
      <c r="H9" cm="1">
        <f t="array" ref="H9">_xlfn.IFS(G9&lt;$G$26,1)</f>
        <v>1</v>
      </c>
    </row>
    <row r="10" spans="1:8" x14ac:dyDescent="0.25">
      <c r="A10" s="2" t="s">
        <v>23</v>
      </c>
      <c r="B10" s="3">
        <v>5.2</v>
      </c>
      <c r="F10" s="2" t="s">
        <v>21</v>
      </c>
      <c r="G10" s="3">
        <v>4.2125000000000004</v>
      </c>
      <c r="H10" cm="1">
        <f t="array" ref="H10">_xlfn.IFS(G10&lt;$G$26,1)</f>
        <v>1</v>
      </c>
    </row>
    <row r="11" spans="1:8" x14ac:dyDescent="0.25">
      <c r="A11" s="2" t="s">
        <v>25</v>
      </c>
      <c r="B11" s="3">
        <v>3.9750000000000001</v>
      </c>
      <c r="F11" s="2" t="s">
        <v>35</v>
      </c>
      <c r="G11" s="3">
        <v>4.3624999999999998</v>
      </c>
      <c r="H11" cm="1">
        <f t="array" ref="H11">_xlfn.IFS(G11&lt;$G$26,1)</f>
        <v>1</v>
      </c>
    </row>
    <row r="12" spans="1:8" x14ac:dyDescent="0.25">
      <c r="A12" s="2" t="s">
        <v>27</v>
      </c>
      <c r="B12" s="3">
        <v>5.2125000000000004</v>
      </c>
      <c r="F12" s="2" t="s">
        <v>15</v>
      </c>
      <c r="G12" s="3">
        <v>4.5875000000000004</v>
      </c>
      <c r="H12">
        <v>2</v>
      </c>
    </row>
    <row r="13" spans="1:8" x14ac:dyDescent="0.25">
      <c r="A13" s="2" t="s">
        <v>29</v>
      </c>
      <c r="B13" s="3">
        <v>2.3875000000000002</v>
      </c>
      <c r="F13" s="2" t="s">
        <v>47</v>
      </c>
      <c r="G13" s="3">
        <v>4.6875</v>
      </c>
      <c r="H13">
        <v>2</v>
      </c>
    </row>
    <row r="14" spans="1:8" x14ac:dyDescent="0.25">
      <c r="A14" s="2" t="s">
        <v>31</v>
      </c>
      <c r="B14" s="3">
        <v>4.75</v>
      </c>
      <c r="F14" s="2" t="s">
        <v>31</v>
      </c>
      <c r="G14" s="3">
        <v>4.75</v>
      </c>
      <c r="H14">
        <v>2</v>
      </c>
    </row>
    <row r="15" spans="1:8" x14ac:dyDescent="0.25">
      <c r="A15" s="2" t="s">
        <v>33</v>
      </c>
      <c r="B15" s="3">
        <v>5.0374999999999996</v>
      </c>
      <c r="F15" s="2" t="s">
        <v>33</v>
      </c>
      <c r="G15" s="3">
        <v>5.0374999999999996</v>
      </c>
      <c r="H15">
        <v>2</v>
      </c>
    </row>
    <row r="16" spans="1:8" x14ac:dyDescent="0.25">
      <c r="A16" s="2" t="s">
        <v>35</v>
      </c>
      <c r="B16" s="3">
        <v>4.3624999999999998</v>
      </c>
      <c r="F16" s="2" t="s">
        <v>17</v>
      </c>
      <c r="G16" s="3">
        <v>5.0625</v>
      </c>
      <c r="H16">
        <v>2</v>
      </c>
    </row>
    <row r="17" spans="1:8" x14ac:dyDescent="0.25">
      <c r="A17" s="2" t="s">
        <v>37</v>
      </c>
      <c r="B17" s="3">
        <v>5.2374999999999998</v>
      </c>
      <c r="F17" s="2" t="s">
        <v>23</v>
      </c>
      <c r="G17" s="3">
        <v>5.2</v>
      </c>
      <c r="H17">
        <v>2</v>
      </c>
    </row>
    <row r="18" spans="1:8" x14ac:dyDescent="0.25">
      <c r="A18" s="2" t="s">
        <v>39</v>
      </c>
      <c r="B18" s="3">
        <v>6.5250000000000004</v>
      </c>
      <c r="F18" s="2" t="s">
        <v>27</v>
      </c>
      <c r="G18" s="3">
        <v>5.2125000000000004</v>
      </c>
      <c r="H18">
        <v>2</v>
      </c>
    </row>
    <row r="19" spans="1:8" x14ac:dyDescent="0.25">
      <c r="A19" s="2" t="s">
        <v>41</v>
      </c>
      <c r="B19" s="3">
        <v>2.5874999999999999</v>
      </c>
      <c r="F19" s="2" t="s">
        <v>37</v>
      </c>
      <c r="G19" s="3">
        <v>5.2374999999999998</v>
      </c>
      <c r="H19">
        <v>2</v>
      </c>
    </row>
    <row r="20" spans="1:8" x14ac:dyDescent="0.25">
      <c r="A20" s="2" t="s">
        <v>43</v>
      </c>
      <c r="B20" s="3">
        <v>3.9375</v>
      </c>
      <c r="F20" s="2" t="s">
        <v>45</v>
      </c>
      <c r="G20" s="3">
        <v>5.8125</v>
      </c>
      <c r="H20">
        <v>2</v>
      </c>
    </row>
    <row r="21" spans="1:8" x14ac:dyDescent="0.25">
      <c r="A21" s="2" t="s">
        <v>45</v>
      </c>
      <c r="B21" s="3">
        <v>5.8125</v>
      </c>
      <c r="F21" s="2" t="s">
        <v>7</v>
      </c>
      <c r="G21" s="3">
        <v>6.4375</v>
      </c>
      <c r="H21">
        <v>2</v>
      </c>
    </row>
    <row r="22" spans="1:8" x14ac:dyDescent="0.25">
      <c r="A22" s="2" t="s">
        <v>47</v>
      </c>
      <c r="B22" s="3">
        <v>4.6875</v>
      </c>
      <c r="F22" s="2" t="s">
        <v>39</v>
      </c>
      <c r="G22" s="3">
        <v>6.5250000000000004</v>
      </c>
      <c r="H22">
        <v>2</v>
      </c>
    </row>
    <row r="25" spans="1:8" x14ac:dyDescent="0.25">
      <c r="G25">
        <f>AVERAGE(G2:G22)</f>
        <v>4.4726190476190473</v>
      </c>
    </row>
    <row r="26" spans="1:8" x14ac:dyDescent="0.25">
      <c r="G26">
        <f>MEDIAN(G2:G22)</f>
        <v>4.5875000000000004</v>
      </c>
    </row>
  </sheetData>
  <sortState xmlns:xlrd2="http://schemas.microsoft.com/office/spreadsheetml/2017/richdata2" ref="F2:G22">
    <sortCondition ref="G2:G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6FDF-3B3B-4733-8DEB-1DFCDB6A2142}">
  <dimension ref="A1:H26"/>
  <sheetViews>
    <sheetView workbookViewId="0">
      <pane ySplit="1" topLeftCell="A2" activePane="bottomLeft" state="frozen"/>
      <selection pane="bottomLeft" activeCell="G25" sqref="G25:G26"/>
    </sheetView>
  </sheetViews>
  <sheetFormatPr baseColWidth="10" defaultRowHeight="15" x14ac:dyDescent="0.25"/>
  <cols>
    <col min="6" max="6" width="32.28515625" customWidth="1"/>
    <col min="8" max="8" width="16.7109375" customWidth="1"/>
  </cols>
  <sheetData>
    <row r="1" spans="1:8" x14ac:dyDescent="0.25">
      <c r="A1" t="s">
        <v>52</v>
      </c>
      <c r="B1" t="s">
        <v>53</v>
      </c>
      <c r="F1" t="s">
        <v>52</v>
      </c>
      <c r="G1" t="s">
        <v>53</v>
      </c>
      <c r="H1" t="s">
        <v>56</v>
      </c>
    </row>
    <row r="2" spans="1:8" x14ac:dyDescent="0.25">
      <c r="A2" s="2" t="s">
        <v>8</v>
      </c>
      <c r="B2" s="3">
        <v>5.2125000000000004</v>
      </c>
      <c r="F2" s="2" t="s">
        <v>42</v>
      </c>
      <c r="G2" s="3">
        <v>1.875</v>
      </c>
      <c r="H2" cm="1">
        <f t="array" ref="H2">_xlfn.IFS(G2&lt;$G$26,1)</f>
        <v>1</v>
      </c>
    </row>
    <row r="3" spans="1:8" x14ac:dyDescent="0.25">
      <c r="A3" s="2" t="s">
        <v>10</v>
      </c>
      <c r="B3" s="3">
        <v>2.2749999999999999</v>
      </c>
      <c r="F3" s="2" t="s">
        <v>30</v>
      </c>
      <c r="G3" s="3">
        <v>2.2000000000000002</v>
      </c>
      <c r="H3" cm="1">
        <f t="array" ref="H3">_xlfn.IFS(G3&lt;$G$26,1)</f>
        <v>1</v>
      </c>
    </row>
    <row r="4" spans="1:8" x14ac:dyDescent="0.25">
      <c r="A4" s="2" t="s">
        <v>12</v>
      </c>
      <c r="B4" s="3">
        <v>2.4</v>
      </c>
      <c r="F4" s="2" t="s">
        <v>10</v>
      </c>
      <c r="G4" s="3">
        <v>2.2749999999999999</v>
      </c>
      <c r="H4" cm="1">
        <f t="array" ref="H4">_xlfn.IFS(G4&lt;$G$26,1)</f>
        <v>1</v>
      </c>
    </row>
    <row r="5" spans="1:8" x14ac:dyDescent="0.25">
      <c r="A5" s="2" t="s">
        <v>14</v>
      </c>
      <c r="B5" s="3">
        <v>3.4</v>
      </c>
      <c r="F5" s="2" t="s">
        <v>12</v>
      </c>
      <c r="G5" s="3">
        <v>2.4</v>
      </c>
      <c r="H5" cm="1">
        <f t="array" ref="H5">_xlfn.IFS(G5&lt;$G$26,1)</f>
        <v>1</v>
      </c>
    </row>
    <row r="6" spans="1:8" x14ac:dyDescent="0.25">
      <c r="A6" s="2" t="s">
        <v>16</v>
      </c>
      <c r="B6" s="3">
        <v>4.0625</v>
      </c>
      <c r="F6" s="2" t="s">
        <v>20</v>
      </c>
      <c r="G6" s="3">
        <v>2.9</v>
      </c>
      <c r="H6" cm="1">
        <f t="array" ref="H6">_xlfn.IFS(G6&lt;$G$26,1)</f>
        <v>1</v>
      </c>
    </row>
    <row r="7" spans="1:8" x14ac:dyDescent="0.25">
      <c r="A7" s="2" t="s">
        <v>18</v>
      </c>
      <c r="B7" s="3">
        <v>4.375</v>
      </c>
      <c r="F7" s="2" t="s">
        <v>26</v>
      </c>
      <c r="G7" s="3">
        <v>2.9125000000000001</v>
      </c>
      <c r="H7" cm="1">
        <f t="array" ref="H7">_xlfn.IFS(G7&lt;$G$26,1)</f>
        <v>1</v>
      </c>
    </row>
    <row r="8" spans="1:8" x14ac:dyDescent="0.25">
      <c r="A8" s="2" t="s">
        <v>20</v>
      </c>
      <c r="B8" s="3">
        <v>2.9</v>
      </c>
      <c r="F8" s="2" t="s">
        <v>22</v>
      </c>
      <c r="G8" s="3">
        <v>3.3875000000000002</v>
      </c>
      <c r="H8" cm="1">
        <f t="array" ref="H8">_xlfn.IFS(G8&lt;$G$26,1)</f>
        <v>1</v>
      </c>
    </row>
    <row r="9" spans="1:8" x14ac:dyDescent="0.25">
      <c r="A9" s="2" t="s">
        <v>22</v>
      </c>
      <c r="B9" s="3">
        <v>3.3875000000000002</v>
      </c>
      <c r="F9" s="2" t="s">
        <v>14</v>
      </c>
      <c r="G9" s="3">
        <v>3.4</v>
      </c>
      <c r="H9" cm="1">
        <f t="array" ref="H9">_xlfn.IFS(G9&lt;$G$26,1)</f>
        <v>1</v>
      </c>
    </row>
    <row r="10" spans="1:8" x14ac:dyDescent="0.25">
      <c r="A10" s="2" t="s">
        <v>24</v>
      </c>
      <c r="B10" s="3">
        <v>4.5875000000000004</v>
      </c>
      <c r="F10" s="2" t="s">
        <v>36</v>
      </c>
      <c r="G10" s="3">
        <v>3.4249999999999998</v>
      </c>
      <c r="H10" cm="1">
        <f t="array" ref="H10">_xlfn.IFS(G10&lt;$G$26,1)</f>
        <v>1</v>
      </c>
    </row>
    <row r="11" spans="1:8" x14ac:dyDescent="0.25">
      <c r="A11" s="2" t="s">
        <v>26</v>
      </c>
      <c r="B11" s="3">
        <v>2.9125000000000001</v>
      </c>
      <c r="F11" s="2" t="s">
        <v>48</v>
      </c>
      <c r="G11" s="3">
        <v>3.5249999999999999</v>
      </c>
      <c r="H11" cm="1">
        <f t="array" ref="H11">_xlfn.IFS(G11&lt;$G$26,1)</f>
        <v>1</v>
      </c>
    </row>
    <row r="12" spans="1:8" x14ac:dyDescent="0.25">
      <c r="A12" s="2" t="s">
        <v>28</v>
      </c>
      <c r="B12" s="3">
        <v>4.6875</v>
      </c>
      <c r="F12" s="2" t="s">
        <v>32</v>
      </c>
      <c r="G12" s="3">
        <v>3.5375000000000001</v>
      </c>
      <c r="H12">
        <v>2</v>
      </c>
    </row>
    <row r="13" spans="1:8" x14ac:dyDescent="0.25">
      <c r="A13" s="2" t="s">
        <v>30</v>
      </c>
      <c r="B13" s="3">
        <v>2.2000000000000002</v>
      </c>
      <c r="F13" s="2" t="s">
        <v>34</v>
      </c>
      <c r="G13" s="3">
        <v>3.9874999999999998</v>
      </c>
      <c r="H13">
        <v>2</v>
      </c>
    </row>
    <row r="14" spans="1:8" x14ac:dyDescent="0.25">
      <c r="A14" s="2" t="s">
        <v>32</v>
      </c>
      <c r="B14" s="3">
        <v>3.5375000000000001</v>
      </c>
      <c r="F14" s="2" t="s">
        <v>16</v>
      </c>
      <c r="G14" s="3">
        <v>4.0625</v>
      </c>
      <c r="H14">
        <v>2</v>
      </c>
    </row>
    <row r="15" spans="1:8" x14ac:dyDescent="0.25">
      <c r="A15" s="2" t="s">
        <v>34</v>
      </c>
      <c r="B15" s="3">
        <v>3.9874999999999998</v>
      </c>
      <c r="F15" s="2" t="s">
        <v>44</v>
      </c>
      <c r="G15" s="3">
        <v>4.0875000000000004</v>
      </c>
      <c r="H15">
        <v>2</v>
      </c>
    </row>
    <row r="16" spans="1:8" x14ac:dyDescent="0.25">
      <c r="A16" s="2" t="s">
        <v>36</v>
      </c>
      <c r="B16" s="3">
        <v>3.4249999999999998</v>
      </c>
      <c r="F16" s="2" t="s">
        <v>18</v>
      </c>
      <c r="G16" s="3">
        <v>4.375</v>
      </c>
      <c r="H16">
        <v>2</v>
      </c>
    </row>
    <row r="17" spans="1:8" x14ac:dyDescent="0.25">
      <c r="A17" s="2" t="s">
        <v>38</v>
      </c>
      <c r="B17" s="3">
        <v>4.6375000000000002</v>
      </c>
      <c r="F17" s="2" t="s">
        <v>24</v>
      </c>
      <c r="G17" s="3">
        <v>4.5875000000000004</v>
      </c>
      <c r="H17">
        <v>2</v>
      </c>
    </row>
    <row r="18" spans="1:8" x14ac:dyDescent="0.25">
      <c r="A18" s="2" t="s">
        <v>40</v>
      </c>
      <c r="B18" s="3">
        <v>6.4</v>
      </c>
      <c r="F18" s="2" t="s">
        <v>38</v>
      </c>
      <c r="G18" s="3">
        <v>4.6375000000000002</v>
      </c>
      <c r="H18">
        <v>2</v>
      </c>
    </row>
    <row r="19" spans="1:8" x14ac:dyDescent="0.25">
      <c r="A19" s="2" t="s">
        <v>42</v>
      </c>
      <c r="B19" s="3">
        <v>1.875</v>
      </c>
      <c r="F19" s="2" t="s">
        <v>28</v>
      </c>
      <c r="G19" s="3">
        <v>4.6875</v>
      </c>
      <c r="H19">
        <v>2</v>
      </c>
    </row>
    <row r="20" spans="1:8" x14ac:dyDescent="0.25">
      <c r="A20" s="2" t="s">
        <v>44</v>
      </c>
      <c r="B20" s="3">
        <v>4.0875000000000004</v>
      </c>
      <c r="F20" s="2" t="s">
        <v>46</v>
      </c>
      <c r="G20" s="3">
        <v>5.1375000000000002</v>
      </c>
      <c r="H20">
        <v>2</v>
      </c>
    </row>
    <row r="21" spans="1:8" x14ac:dyDescent="0.25">
      <c r="A21" s="2" t="s">
        <v>46</v>
      </c>
      <c r="B21" s="3">
        <v>5.1375000000000002</v>
      </c>
      <c r="F21" s="2" t="s">
        <v>8</v>
      </c>
      <c r="G21" s="3">
        <v>5.2125000000000004</v>
      </c>
      <c r="H21">
        <v>2</v>
      </c>
    </row>
    <row r="22" spans="1:8" x14ac:dyDescent="0.25">
      <c r="A22" s="2" t="s">
        <v>48</v>
      </c>
      <c r="B22" s="3">
        <v>3.5249999999999999</v>
      </c>
      <c r="F22" s="2" t="s">
        <v>40</v>
      </c>
      <c r="G22" s="3">
        <v>6.4</v>
      </c>
      <c r="H22">
        <v>2</v>
      </c>
    </row>
    <row r="25" spans="1:8" x14ac:dyDescent="0.25">
      <c r="G25">
        <f>AVERAGE(G2:G22)</f>
        <v>3.7625000000000002</v>
      </c>
    </row>
    <row r="26" spans="1:8" x14ac:dyDescent="0.25">
      <c r="G26">
        <f>MEDIAN(G2:G22)</f>
        <v>3.5375000000000001</v>
      </c>
    </row>
  </sheetData>
  <sortState xmlns:xlrd2="http://schemas.microsoft.com/office/spreadsheetml/2017/richdata2" ref="F2:G22">
    <sortCondition ref="G2:G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8B13-42EA-4FBB-AF05-616E0D0F84DC}">
  <sheetPr codeName="Feuil1"/>
  <dimension ref="A1:R25"/>
  <sheetViews>
    <sheetView tabSelected="1" zoomScale="90" zoomScaleNormal="90" workbookViewId="0">
      <selection activeCell="K6" sqref="K6:K10"/>
    </sheetView>
  </sheetViews>
  <sheetFormatPr baseColWidth="10" defaultRowHeight="15" x14ac:dyDescent="0.25"/>
  <cols>
    <col min="1" max="1" width="30.28515625" customWidth="1"/>
    <col min="3" max="3" width="15" customWidth="1"/>
    <col min="4" max="4" width="27" customWidth="1"/>
    <col min="6" max="6" width="14.28515625" customWidth="1"/>
    <col min="11" max="11" width="27.28515625" customWidth="1"/>
  </cols>
  <sheetData>
    <row r="1" spans="1:18" x14ac:dyDescent="0.25">
      <c r="A1" s="2" t="s">
        <v>52</v>
      </c>
      <c r="B1" s="2" t="s">
        <v>53</v>
      </c>
      <c r="C1" s="2" t="s">
        <v>56</v>
      </c>
      <c r="D1" s="2" t="s">
        <v>52</v>
      </c>
      <c r="E1" s="2" t="s">
        <v>53</v>
      </c>
      <c r="F1" s="2" t="s">
        <v>56</v>
      </c>
      <c r="H1" s="2" t="s">
        <v>57</v>
      </c>
    </row>
    <row r="2" spans="1:18" x14ac:dyDescent="0.25">
      <c r="A2" s="2" t="s">
        <v>7</v>
      </c>
      <c r="B2" s="2">
        <v>6.4375</v>
      </c>
      <c r="C2" s="2">
        <v>2</v>
      </c>
      <c r="D2" s="2" t="s">
        <v>8</v>
      </c>
      <c r="E2" s="2">
        <v>5.2125000000000004</v>
      </c>
      <c r="F2" s="2">
        <v>2</v>
      </c>
      <c r="H2">
        <f>IF(C2=F2,1,0)</f>
        <v>1</v>
      </c>
    </row>
    <row r="3" spans="1:18" x14ac:dyDescent="0.25">
      <c r="A3" s="8" t="s">
        <v>9</v>
      </c>
      <c r="B3" s="8">
        <v>3</v>
      </c>
      <c r="C3" s="8">
        <v>1</v>
      </c>
      <c r="D3" s="8" t="s">
        <v>10</v>
      </c>
      <c r="E3" s="8">
        <v>2.2749999999999999</v>
      </c>
      <c r="F3" s="8">
        <v>1</v>
      </c>
      <c r="H3">
        <f t="shared" ref="H3:H22" si="0">IF(C3=F3,1,0)</f>
        <v>1</v>
      </c>
    </row>
    <row r="4" spans="1:18" x14ac:dyDescent="0.25">
      <c r="A4" s="8" t="s">
        <v>11</v>
      </c>
      <c r="B4" s="8">
        <v>2.6749999999999998</v>
      </c>
      <c r="C4" s="8">
        <v>1</v>
      </c>
      <c r="D4" s="8" t="s">
        <v>12</v>
      </c>
      <c r="E4" s="8">
        <v>2.4</v>
      </c>
      <c r="F4" s="8">
        <v>1</v>
      </c>
      <c r="H4">
        <f t="shared" si="0"/>
        <v>1</v>
      </c>
    </row>
    <row r="5" spans="1:18" x14ac:dyDescent="0.25">
      <c r="A5" s="8" t="s">
        <v>13</v>
      </c>
      <c r="B5" s="8">
        <v>4.1500000000000004</v>
      </c>
      <c r="C5" s="8">
        <v>1</v>
      </c>
      <c r="D5" s="8" t="s">
        <v>14</v>
      </c>
      <c r="E5" s="8">
        <v>3.4</v>
      </c>
      <c r="F5" s="8">
        <v>1</v>
      </c>
      <c r="H5">
        <f t="shared" si="0"/>
        <v>1</v>
      </c>
    </row>
    <row r="6" spans="1:18" x14ac:dyDescent="0.25">
      <c r="A6" s="2" t="s">
        <v>15</v>
      </c>
      <c r="B6" s="2">
        <v>4.5875000000000004</v>
      </c>
      <c r="C6" s="2">
        <v>2</v>
      </c>
      <c r="D6" s="2" t="s">
        <v>16</v>
      </c>
      <c r="E6" s="2">
        <v>4.0625</v>
      </c>
      <c r="F6" s="2">
        <v>2</v>
      </c>
      <c r="H6">
        <f t="shared" si="0"/>
        <v>1</v>
      </c>
      <c r="K6" t="s">
        <v>63</v>
      </c>
    </row>
    <row r="7" spans="1:18" x14ac:dyDescent="0.25">
      <c r="A7" s="2" t="s">
        <v>17</v>
      </c>
      <c r="B7" s="2">
        <v>5.0625</v>
      </c>
      <c r="C7" s="2">
        <v>2</v>
      </c>
      <c r="D7" s="2" t="s">
        <v>18</v>
      </c>
      <c r="E7" s="2">
        <v>4.375</v>
      </c>
      <c r="F7" s="2">
        <v>2</v>
      </c>
      <c r="H7">
        <f t="shared" si="0"/>
        <v>1</v>
      </c>
      <c r="K7" t="s">
        <v>60</v>
      </c>
      <c r="L7" t="s">
        <v>61</v>
      </c>
      <c r="M7">
        <v>2</v>
      </c>
      <c r="N7">
        <v>3</v>
      </c>
      <c r="O7">
        <v>4</v>
      </c>
      <c r="P7">
        <v>5</v>
      </c>
      <c r="Q7">
        <v>6</v>
      </c>
      <c r="R7" t="s">
        <v>62</v>
      </c>
    </row>
    <row r="8" spans="1:18" x14ac:dyDescent="0.25">
      <c r="A8" s="8" t="s">
        <v>19</v>
      </c>
      <c r="B8" s="8">
        <v>4.0875000000000004</v>
      </c>
      <c r="C8" s="8">
        <v>1</v>
      </c>
      <c r="D8" s="8" t="s">
        <v>20</v>
      </c>
      <c r="E8" s="8">
        <v>2.9</v>
      </c>
      <c r="F8" s="8">
        <v>1</v>
      </c>
      <c r="H8">
        <f t="shared" si="0"/>
        <v>1</v>
      </c>
    </row>
    <row r="9" spans="1:18" x14ac:dyDescent="0.25">
      <c r="A9" s="8" t="s">
        <v>21</v>
      </c>
      <c r="B9" s="8">
        <v>4.2125000000000004</v>
      </c>
      <c r="C9" s="8">
        <v>1</v>
      </c>
      <c r="D9" s="8" t="s">
        <v>22</v>
      </c>
      <c r="E9" s="8">
        <v>3.3875000000000002</v>
      </c>
      <c r="F9" s="8">
        <v>1</v>
      </c>
      <c r="H9">
        <f t="shared" si="0"/>
        <v>1</v>
      </c>
      <c r="K9" t="s">
        <v>65</v>
      </c>
    </row>
    <row r="10" spans="1:18" x14ac:dyDescent="0.25">
      <c r="A10" s="2" t="s">
        <v>23</v>
      </c>
      <c r="B10" s="2">
        <v>5.2</v>
      </c>
      <c r="C10" s="2">
        <v>2</v>
      </c>
      <c r="D10" s="2" t="s">
        <v>24</v>
      </c>
      <c r="E10" s="2">
        <v>4.5875000000000004</v>
      </c>
      <c r="F10" s="2">
        <v>2</v>
      </c>
      <c r="H10">
        <f t="shared" si="0"/>
        <v>1</v>
      </c>
      <c r="K10" t="s">
        <v>64</v>
      </c>
      <c r="L10" t="s">
        <v>61</v>
      </c>
      <c r="M10">
        <v>2</v>
      </c>
      <c r="N10">
        <v>3</v>
      </c>
      <c r="O10">
        <v>4</v>
      </c>
      <c r="P10">
        <v>5</v>
      </c>
      <c r="Q10">
        <v>6</v>
      </c>
      <c r="R10" t="s">
        <v>62</v>
      </c>
    </row>
    <row r="11" spans="1:18" x14ac:dyDescent="0.25">
      <c r="A11" s="8" t="s">
        <v>25</v>
      </c>
      <c r="B11" s="8">
        <v>3.9750000000000001</v>
      </c>
      <c r="C11" s="8">
        <v>1</v>
      </c>
      <c r="D11" s="8" t="s">
        <v>26</v>
      </c>
      <c r="E11" s="8">
        <v>2.9125000000000001</v>
      </c>
      <c r="F11" s="8">
        <v>1</v>
      </c>
      <c r="H11">
        <f t="shared" si="0"/>
        <v>1</v>
      </c>
    </row>
    <row r="12" spans="1:18" x14ac:dyDescent="0.25">
      <c r="A12" s="2" t="s">
        <v>27</v>
      </c>
      <c r="B12" s="2">
        <v>5.2125000000000004</v>
      </c>
      <c r="C12" s="2">
        <v>2</v>
      </c>
      <c r="D12" s="2" t="s">
        <v>28</v>
      </c>
      <c r="E12" s="2">
        <v>4.6875</v>
      </c>
      <c r="F12" s="2">
        <v>2</v>
      </c>
      <c r="H12">
        <f t="shared" si="0"/>
        <v>1</v>
      </c>
    </row>
    <row r="13" spans="1:18" x14ac:dyDescent="0.25">
      <c r="A13" s="8" t="s">
        <v>29</v>
      </c>
      <c r="B13" s="8">
        <v>2.3875000000000002</v>
      </c>
      <c r="C13" s="8">
        <v>1</v>
      </c>
      <c r="D13" s="8" t="s">
        <v>30</v>
      </c>
      <c r="E13" s="8">
        <v>2.2000000000000002</v>
      </c>
      <c r="F13" s="8">
        <v>1</v>
      </c>
      <c r="H13">
        <f t="shared" si="0"/>
        <v>1</v>
      </c>
    </row>
    <row r="14" spans="1:18" x14ac:dyDescent="0.25">
      <c r="A14" s="2" t="s">
        <v>31</v>
      </c>
      <c r="B14" s="2">
        <v>4.75</v>
      </c>
      <c r="C14" s="2">
        <v>2</v>
      </c>
      <c r="D14" s="2" t="s">
        <v>32</v>
      </c>
      <c r="E14" s="2">
        <v>3.5375000000000001</v>
      </c>
      <c r="F14" s="2">
        <v>2</v>
      </c>
      <c r="H14">
        <f t="shared" si="0"/>
        <v>1</v>
      </c>
    </row>
    <row r="15" spans="1:18" x14ac:dyDescent="0.25">
      <c r="A15" s="2" t="s">
        <v>33</v>
      </c>
      <c r="B15" s="2">
        <v>5.0374999999999996</v>
      </c>
      <c r="C15" s="2">
        <v>2</v>
      </c>
      <c r="D15" s="2" t="s">
        <v>34</v>
      </c>
      <c r="E15" s="2">
        <v>3.9874999999999998</v>
      </c>
      <c r="F15" s="2">
        <v>2</v>
      </c>
      <c r="H15">
        <f t="shared" si="0"/>
        <v>1</v>
      </c>
    </row>
    <row r="16" spans="1:18" x14ac:dyDescent="0.25">
      <c r="A16" s="8" t="s">
        <v>35</v>
      </c>
      <c r="B16" s="8">
        <v>4.3624999999999998</v>
      </c>
      <c r="C16" s="8">
        <v>1</v>
      </c>
      <c r="D16" s="8" t="s">
        <v>36</v>
      </c>
      <c r="E16" s="8">
        <v>3.4249999999999998</v>
      </c>
      <c r="F16" s="8">
        <v>1</v>
      </c>
      <c r="H16">
        <f t="shared" si="0"/>
        <v>1</v>
      </c>
    </row>
    <row r="17" spans="1:8" x14ac:dyDescent="0.25">
      <c r="A17" s="2" t="s">
        <v>37</v>
      </c>
      <c r="B17" s="2">
        <v>5.2374999999999998</v>
      </c>
      <c r="C17" s="2">
        <v>2</v>
      </c>
      <c r="D17" s="2" t="s">
        <v>38</v>
      </c>
      <c r="E17" s="2">
        <v>4.6375000000000002</v>
      </c>
      <c r="F17" s="2">
        <v>2</v>
      </c>
      <c r="H17">
        <f t="shared" si="0"/>
        <v>1</v>
      </c>
    </row>
    <row r="18" spans="1:8" x14ac:dyDescent="0.25">
      <c r="A18" s="2" t="s">
        <v>39</v>
      </c>
      <c r="B18" s="2">
        <v>6.5250000000000004</v>
      </c>
      <c r="C18" s="2">
        <v>2</v>
      </c>
      <c r="D18" s="2" t="s">
        <v>40</v>
      </c>
      <c r="E18" s="2">
        <v>6.4</v>
      </c>
      <c r="F18" s="2">
        <v>2</v>
      </c>
      <c r="H18">
        <f t="shared" si="0"/>
        <v>1</v>
      </c>
    </row>
    <row r="19" spans="1:8" x14ac:dyDescent="0.25">
      <c r="A19" s="8" t="s">
        <v>41</v>
      </c>
      <c r="B19" s="8">
        <v>2.5874999999999999</v>
      </c>
      <c r="C19" s="8">
        <v>1</v>
      </c>
      <c r="D19" s="8" t="s">
        <v>42</v>
      </c>
      <c r="E19" s="8">
        <v>1.875</v>
      </c>
      <c r="F19" s="8">
        <v>1</v>
      </c>
      <c r="H19">
        <f t="shared" si="0"/>
        <v>1</v>
      </c>
    </row>
    <row r="20" spans="1:8" x14ac:dyDescent="0.25">
      <c r="A20" s="4" t="s">
        <v>43</v>
      </c>
      <c r="B20" s="4">
        <v>3.9375</v>
      </c>
      <c r="C20" s="4">
        <v>1</v>
      </c>
      <c r="D20" s="4" t="s">
        <v>44</v>
      </c>
      <c r="E20" s="4">
        <v>4.0875000000000004</v>
      </c>
      <c r="F20" s="4">
        <v>2</v>
      </c>
      <c r="G20" s="7"/>
      <c r="H20" s="5">
        <f t="shared" si="0"/>
        <v>0</v>
      </c>
    </row>
    <row r="21" spans="1:8" x14ac:dyDescent="0.25">
      <c r="A21" s="6" t="s">
        <v>45</v>
      </c>
      <c r="B21" s="6">
        <v>5.8125</v>
      </c>
      <c r="C21" s="6">
        <v>2</v>
      </c>
      <c r="D21" s="6" t="s">
        <v>46</v>
      </c>
      <c r="E21" s="6">
        <v>5.1375000000000002</v>
      </c>
      <c r="F21" s="6">
        <v>2</v>
      </c>
      <c r="G21" s="7"/>
      <c r="H21">
        <f t="shared" si="0"/>
        <v>1</v>
      </c>
    </row>
    <row r="22" spans="1:8" x14ac:dyDescent="0.25">
      <c r="A22" s="4" t="s">
        <v>47</v>
      </c>
      <c r="B22" s="4">
        <v>4.6875</v>
      </c>
      <c r="C22" s="4">
        <v>2</v>
      </c>
      <c r="D22" s="4" t="s">
        <v>48</v>
      </c>
      <c r="E22" s="4">
        <v>3.5249999999999999</v>
      </c>
      <c r="F22" s="4">
        <v>1</v>
      </c>
      <c r="G22" s="7"/>
      <c r="H22" s="5">
        <f t="shared" si="0"/>
        <v>0</v>
      </c>
    </row>
    <row r="24" spans="1:8" x14ac:dyDescent="0.25">
      <c r="A24" t="s">
        <v>58</v>
      </c>
      <c r="B24">
        <f>AVERAGE(B2:B22)</f>
        <v>4.4726190476190482</v>
      </c>
      <c r="D24" t="s">
        <v>58</v>
      </c>
      <c r="E24">
        <f>AVERAGE(E2:E22)</f>
        <v>3.7625000000000006</v>
      </c>
    </row>
    <row r="25" spans="1:8" x14ac:dyDescent="0.25">
      <c r="A25" t="s">
        <v>59</v>
      </c>
      <c r="B25">
        <f>MEDIAN(B2:B22)</f>
        <v>4.5875000000000004</v>
      </c>
      <c r="D25" t="s">
        <v>59</v>
      </c>
      <c r="E25">
        <f>MEDIAN(E2:E22)</f>
        <v>3.5375000000000001</v>
      </c>
    </row>
  </sheetData>
  <sortState xmlns:xlrd2="http://schemas.microsoft.com/office/spreadsheetml/2017/richdata2" ref="D2:F22">
    <sortCondition ref="D2:D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BAC7-E9BC-4B59-BF1E-44FE02974EBE}">
  <dimension ref="L6:L10"/>
  <sheetViews>
    <sheetView workbookViewId="0">
      <selection activeCell="N4" sqref="N4"/>
    </sheetView>
  </sheetViews>
  <sheetFormatPr baseColWidth="10" defaultRowHeight="15" x14ac:dyDescent="0.25"/>
  <sheetData>
    <row r="6" spans="12:12" x14ac:dyDescent="0.25">
      <c r="L6" t="s">
        <v>63</v>
      </c>
    </row>
    <row r="7" spans="12:12" x14ac:dyDescent="0.25">
      <c r="L7" t="s">
        <v>60</v>
      </c>
    </row>
    <row r="9" spans="12:12" x14ac:dyDescent="0.25">
      <c r="L9" t="s">
        <v>65</v>
      </c>
    </row>
    <row r="10" spans="12:12" x14ac:dyDescent="0.25">
      <c r="L10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Sheet 1</vt:lpstr>
      <vt:lpstr>Feuil2</vt:lpstr>
      <vt:lpstr>Feuil3</vt:lpstr>
      <vt:lpstr>eval_police</vt:lpstr>
      <vt:lpstr>eval_gravite</vt:lpstr>
      <vt:lpstr>all</vt:lpstr>
      <vt:lpstr>incidents.png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2021-03-26T10:45:02Z</dcterms:created>
  <dcterms:modified xsi:type="dcterms:W3CDTF">2021-03-26T15:55:34Z</dcterms:modified>
</cp:coreProperties>
</file>