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35" windowHeight="68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6" i="1" l="1"/>
  <c r="X8" i="1"/>
  <c r="X10" i="1"/>
  <c r="X14" i="1"/>
  <c r="X18" i="1"/>
  <c r="U14" i="1"/>
  <c r="U22" i="1" s="1"/>
  <c r="N18" i="1"/>
  <c r="W6" i="1"/>
  <c r="W8" i="1"/>
  <c r="W10" i="1"/>
  <c r="W14" i="1"/>
  <c r="W18" i="1"/>
  <c r="W4" i="1"/>
  <c r="U8" i="1"/>
  <c r="U6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4" i="1"/>
  <c r="N4" i="1"/>
  <c r="N10" i="1"/>
  <c r="N8" i="1"/>
  <c r="N6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4" i="1"/>
  <c r="L22" i="1"/>
  <c r="G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4" i="1"/>
  <c r="G4" i="1" s="1"/>
  <c r="X4" i="1" s="1"/>
  <c r="G6" i="1"/>
  <c r="G22" i="1" l="1"/>
  <c r="X22" i="1" s="1"/>
  <c r="N22" i="1" l="1"/>
</calcChain>
</file>

<file path=xl/sharedStrings.xml><?xml version="1.0" encoding="utf-8"?>
<sst xmlns="http://schemas.openxmlformats.org/spreadsheetml/2006/main" count="134" uniqueCount="109">
  <si>
    <t>Species</t>
  </si>
  <si>
    <t>Trees and large shrubs</t>
  </si>
  <si>
    <t>Prunus serotina</t>
  </si>
  <si>
    <t>Quercus alba</t>
  </si>
  <si>
    <t>Quercus rubra</t>
  </si>
  <si>
    <t>Carya ovalis</t>
  </si>
  <si>
    <t>Quercus velutina</t>
  </si>
  <si>
    <t>Carya ovata</t>
  </si>
  <si>
    <t>Dead trees/shrubs</t>
  </si>
  <si>
    <t>Shrubs/Tree reproduction</t>
  </si>
  <si>
    <t>George Reserve Plot #15, 8/29/1957</t>
  </si>
  <si>
    <t>Tilia americana</t>
  </si>
  <si>
    <t>Field Layer (cover in cm. over 20 cm. for whole slope</t>
  </si>
  <si>
    <t>Bottom</t>
  </si>
  <si>
    <t>Middle</t>
  </si>
  <si>
    <t>Top</t>
  </si>
  <si>
    <t>Total</t>
  </si>
  <si>
    <t>Carya spp.</t>
  </si>
  <si>
    <t>Juniperus communis</t>
  </si>
  <si>
    <t>Ribes cynosbati</t>
  </si>
  <si>
    <t>Amphicarpa bracteata</t>
  </si>
  <si>
    <t>Aster sagittifolius</t>
  </si>
  <si>
    <t>Galium boreale</t>
  </si>
  <si>
    <t>Geranium maculatum</t>
  </si>
  <si>
    <t>Hepatica americana</t>
  </si>
  <si>
    <t>Heuchera richardsonii</t>
  </si>
  <si>
    <t>Lysimachia quadrifolia</t>
  </si>
  <si>
    <t>Monarda fistulosa</t>
  </si>
  <si>
    <t>Poa compressa</t>
  </si>
  <si>
    <t>Rubus flagellaris</t>
  </si>
  <si>
    <t>Rubus occidentalis</t>
  </si>
  <si>
    <t>Sanicula sp.</t>
  </si>
  <si>
    <t>Viola sororia</t>
  </si>
  <si>
    <t>Cystopteris fragilis</t>
  </si>
  <si>
    <t>Anemonella thalictroides</t>
  </si>
  <si>
    <t>Asclepias syriaca</t>
  </si>
  <si>
    <t>Carex pensylvanica</t>
  </si>
  <si>
    <t>Poa pratensis</t>
  </si>
  <si>
    <t>Parietaria pensylvanica</t>
  </si>
  <si>
    <t>Acer rubrum</t>
  </si>
  <si>
    <t>Amelanchier arborea</t>
  </si>
  <si>
    <t>Amelanchier laevis</t>
  </si>
  <si>
    <t>Amelanchier sanguinea</t>
  </si>
  <si>
    <t>Crataegus sp.</t>
  </si>
  <si>
    <t>Fraxinus americana</t>
  </si>
  <si>
    <t>Hamamelis virginiana</t>
  </si>
  <si>
    <t>Populus grandidentata</t>
  </si>
  <si>
    <t>Prunus virginiana</t>
  </si>
  <si>
    <t>Sassafras albidum</t>
  </si>
  <si>
    <t>Ceanothus americanus</t>
  </si>
  <si>
    <t>Celastrus scandens</t>
  </si>
  <si>
    <t>Cornus racemosa</t>
  </si>
  <si>
    <t>Gaylussacia baccata</t>
  </si>
  <si>
    <t>Parthenocissus quinquefolia</t>
  </si>
  <si>
    <t>Rosa carolina</t>
  </si>
  <si>
    <t>Vaccinium corymbosum</t>
  </si>
  <si>
    <t>Vitis sp.</t>
  </si>
  <si>
    <t>Herbs</t>
  </si>
  <si>
    <t>Antennaria fallax</t>
  </si>
  <si>
    <t>Agropyron trachycaulum</t>
  </si>
  <si>
    <t>Amph. Bract. V com.</t>
  </si>
  <si>
    <t>Andropogon gerardi</t>
  </si>
  <si>
    <t>Andropogon scoparius</t>
  </si>
  <si>
    <t>Aster macrophyllus</t>
  </si>
  <si>
    <t>Desmodium nudiflorum</t>
  </si>
  <si>
    <t>Desmodium paniculatum</t>
  </si>
  <si>
    <t>Desmodium rotundifolium</t>
  </si>
  <si>
    <t>Erigeron pulchellus</t>
  </si>
  <si>
    <t>Festuca obtusa</t>
  </si>
  <si>
    <t>Galium circaezans</t>
  </si>
  <si>
    <t>Galium pilosum</t>
  </si>
  <si>
    <t>Galium triflorum</t>
  </si>
  <si>
    <t>Hieracium venosum</t>
  </si>
  <si>
    <t>Hystrix patula</t>
  </si>
  <si>
    <t>Lathyrus ochroleucus</t>
  </si>
  <si>
    <t>Lespedeza intermedia</t>
  </si>
  <si>
    <t>Lespedeza virginica</t>
  </si>
  <si>
    <t>Oenothera biennis</t>
  </si>
  <si>
    <t>Osmorhiza claytoni</t>
  </si>
  <si>
    <t>Panicum dichotomum</t>
  </si>
  <si>
    <t>Panicum latifolium</t>
  </si>
  <si>
    <t>Pedicularis canadensis</t>
  </si>
  <si>
    <t>Phlox pilosa</t>
  </si>
  <si>
    <t>Phryma leptostachya</t>
  </si>
  <si>
    <t>Potentilla simplex</t>
  </si>
  <si>
    <t>Prenanthes alba</t>
  </si>
  <si>
    <t>Prunella vulgaris</t>
  </si>
  <si>
    <t>Rudberckia hirta</t>
  </si>
  <si>
    <t>Senecio pauperculus</t>
  </si>
  <si>
    <t>Solidago juncea</t>
  </si>
  <si>
    <t>Solidago nemoralis</t>
  </si>
  <si>
    <t>Taenidia integerrima</t>
  </si>
  <si>
    <t>Thalictrum dioicum</t>
  </si>
  <si>
    <t>Adiantum pedatum</t>
  </si>
  <si>
    <t>Apocynum androsaemifolium</t>
  </si>
  <si>
    <t>Asclepias exaltata</t>
  </si>
  <si>
    <t>Euphorbia corrolata</t>
  </si>
  <si>
    <t>Polygonatum biflorum</t>
  </si>
  <si>
    <t>Pteridium aquilinum</t>
  </si>
  <si>
    <t>Smilacina racemosa</t>
  </si>
  <si>
    <t>Veronicastrum virginianum</t>
  </si>
  <si>
    <t>Helianthus divaricatus</t>
  </si>
  <si>
    <t>Uvularia grandiflora</t>
  </si>
  <si>
    <t>Vicia carolina</t>
  </si>
  <si>
    <t>#</t>
  </si>
  <si>
    <t>BA</t>
  </si>
  <si>
    <t>TotalBA</t>
  </si>
  <si>
    <t>Total#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</si>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</sst>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left" indent="2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8"/>
  <sheetViews>
    <sheetView tabSelected="1" topLeftCell="A13" workbookViewId="0">
      <selection activeCell="Y23" sqref="Y23"/>
    </sheetView>
  </sheetViews>
  <sheetFormatPr defaultRowHeight="15" x14ac:dyDescent="0.25"/>
  <cols>
    <col min="1" max="1" width="22.85546875" customWidth="1"/>
    <col min="2" max="2" width="6.28515625" customWidth="1"/>
    <col min="3" max="3" width="5.7109375" customWidth="1"/>
    <col min="4" max="4" width="5.85546875" customWidth="1"/>
    <col min="5" max="5" width="4.7109375" customWidth="1"/>
    <col min="6" max="6" width="7.28515625" customWidth="1"/>
    <col min="7" max="7" width="7.7109375" customWidth="1"/>
    <col min="8" max="8" width="2.7109375" customWidth="1"/>
    <col min="9" max="9" width="5.7109375" customWidth="1"/>
    <col min="10" max="10" width="6.42578125" customWidth="1"/>
    <col min="11" max="11" width="6.7109375" customWidth="1"/>
    <col min="12" max="12" width="4.5703125" customWidth="1"/>
    <col min="13" max="13" width="7.140625" customWidth="1"/>
    <col min="14" max="14" width="7.42578125" customWidth="1"/>
    <col min="15" max="15" width="3.28515625" customWidth="1"/>
    <col min="16" max="16" width="6.28515625" customWidth="1"/>
    <col min="17" max="17" width="6" customWidth="1"/>
    <col min="18" max="18" width="6.140625" customWidth="1"/>
    <col min="19" max="19" width="6.28515625" customWidth="1"/>
    <col min="20" max="20" width="7.7109375" customWidth="1"/>
    <col min="21" max="21" width="8.140625" customWidth="1"/>
    <col min="22" max="22" width="3.42578125" customWidth="1"/>
    <col min="23" max="23" width="7.5703125" customWidth="1"/>
    <col min="24" max="24" width="8.7109375" customWidth="1"/>
  </cols>
  <sheetData>
    <row r="1" spans="1:24" x14ac:dyDescent="0.25">
      <c r="A1" t="s">
        <v>10</v>
      </c>
    </row>
    <row r="2" spans="1:24" x14ac:dyDescent="0.25">
      <c r="A2" t="s">
        <v>0</v>
      </c>
      <c r="B2" s="7"/>
      <c r="C2" s="7"/>
      <c r="D2" s="7" t="s">
        <v>13</v>
      </c>
      <c r="E2" s="7"/>
      <c r="F2" s="7"/>
      <c r="G2" s="7"/>
      <c r="I2" s="7"/>
      <c r="J2" s="7"/>
      <c r="K2" s="7" t="s">
        <v>14</v>
      </c>
      <c r="L2" s="7"/>
      <c r="M2" s="7"/>
      <c r="N2" s="7"/>
      <c r="P2" s="7"/>
      <c r="Q2" s="7"/>
      <c r="R2" s="7" t="s">
        <v>15</v>
      </c>
      <c r="S2" s="7"/>
      <c r="T2" s="7"/>
      <c r="U2" s="7"/>
      <c r="W2" s="2" t="s">
        <v>107</v>
      </c>
      <c r="X2" s="2" t="s">
        <v>106</v>
      </c>
    </row>
    <row r="3" spans="1:24" x14ac:dyDescent="0.25">
      <c r="A3" s="1" t="s">
        <v>1</v>
      </c>
      <c r="B3" s="6">
        <v>1</v>
      </c>
      <c r="C3" s="6">
        <v>2</v>
      </c>
      <c r="D3" s="6">
        <v>3</v>
      </c>
      <c r="E3" s="6" t="s">
        <v>104</v>
      </c>
      <c r="F3" s="6" t="s">
        <v>105</v>
      </c>
      <c r="G3" s="6" t="s">
        <v>106</v>
      </c>
      <c r="H3" s="1"/>
      <c r="I3" s="6">
        <v>4</v>
      </c>
      <c r="J3" s="6">
        <v>5</v>
      </c>
      <c r="K3" s="6">
        <v>6</v>
      </c>
      <c r="L3" s="6" t="s">
        <v>104</v>
      </c>
      <c r="M3" s="6" t="s">
        <v>105</v>
      </c>
      <c r="N3" s="6" t="s">
        <v>106</v>
      </c>
      <c r="O3" s="1"/>
      <c r="P3" s="6">
        <v>7</v>
      </c>
      <c r="Q3" s="6">
        <v>8</v>
      </c>
      <c r="R3" s="6">
        <v>9</v>
      </c>
      <c r="S3" s="6" t="s">
        <v>104</v>
      </c>
      <c r="T3" s="6" t="s">
        <v>105</v>
      </c>
      <c r="U3" s="6" t="s">
        <v>106</v>
      </c>
      <c r="W3" s="6" t="s">
        <v>108</v>
      </c>
      <c r="X3" s="6" t="s">
        <v>108</v>
      </c>
    </row>
    <row r="4" spans="1:24" x14ac:dyDescent="0.25">
      <c r="A4" t="s">
        <v>3</v>
      </c>
      <c r="B4" s="3"/>
      <c r="C4" s="3"/>
      <c r="D4" s="3"/>
      <c r="E4" s="4"/>
      <c r="F4" s="8">
        <f t="shared" ref="F4:F21" si="0">(((3.1416*(B4*B4))/4)/144)+(((3.1416*(C4*C4))/4)/144)+(((3.1416*(D4*D4))/4)/144)</f>
        <v>0</v>
      </c>
      <c r="G4" s="9">
        <f>SUM(F4:F5)</f>
        <v>0</v>
      </c>
      <c r="H4" s="3"/>
      <c r="I4" s="3"/>
      <c r="J4" s="3">
        <v>11.5</v>
      </c>
      <c r="K4" s="3">
        <v>5.3</v>
      </c>
      <c r="L4" s="4">
        <v>4</v>
      </c>
      <c r="M4" s="8">
        <f>(((3.1416*(I4*I4))/4)/144+(((3.1416*(J4*J4))/4)/144+(((3.1416*(K4*K4))/4)/144)))</f>
        <v>0.87452108333333345</v>
      </c>
      <c r="N4" s="9">
        <f>SUM(M4:M5)</f>
        <v>1.1943534166666667</v>
      </c>
      <c r="O4" s="3"/>
      <c r="P4" s="3">
        <v>4.5999999999999996</v>
      </c>
      <c r="Q4" s="3">
        <v>12.1</v>
      </c>
      <c r="R4" s="3"/>
      <c r="S4" s="2">
        <v>3</v>
      </c>
      <c r="T4" s="8">
        <f>(((3.1416*(P4*P4))/4)/144+(((3.1416*Q4*Q4))/4)/144+(((3.1416*R4*R4))/4)/144)</f>
        <v>0.91395470833333325</v>
      </c>
      <c r="U4" s="11">
        <f>SUM(T4:T5)</f>
        <v>1.1587922499999999</v>
      </c>
      <c r="W4" s="4">
        <f>SUM(E4+L4+S4)</f>
        <v>7</v>
      </c>
      <c r="X4" s="9">
        <f>SUM(G4+N4+U4)</f>
        <v>2.3531456666666664</v>
      </c>
    </row>
    <row r="5" spans="1:24" x14ac:dyDescent="0.25">
      <c r="B5" s="3"/>
      <c r="C5" s="3"/>
      <c r="D5" s="3"/>
      <c r="E5" s="4"/>
      <c r="F5" s="8">
        <f t="shared" si="0"/>
        <v>0</v>
      </c>
      <c r="G5" s="3"/>
      <c r="H5" s="3"/>
      <c r="I5" s="3"/>
      <c r="J5" s="3">
        <v>5.8</v>
      </c>
      <c r="K5" s="3">
        <v>5</v>
      </c>
      <c r="L5" s="4"/>
      <c r="M5" s="8">
        <f t="shared" ref="M5:M21" si="1">(((3.1416*(I5*I5))/4)/144+(((3.1416*(J5*J5))/4)/144+(((3.1416*(K5*K5))/4)/144)))</f>
        <v>0.31983233333333333</v>
      </c>
      <c r="N5" s="9"/>
      <c r="O5" s="3"/>
      <c r="P5" s="3"/>
      <c r="Q5" s="3">
        <v>6.7</v>
      </c>
      <c r="R5" s="3"/>
      <c r="S5" s="2"/>
      <c r="T5" s="8">
        <f t="shared" ref="T5:T21" si="2">(((3.1416*(P5*P5))/4)/144+(((3.1416*Q5*Q5))/4)/144+(((3.1416*R5*R5))/4)/144)</f>
        <v>0.24483754166666666</v>
      </c>
      <c r="W5" s="4"/>
      <c r="X5" s="9"/>
    </row>
    <row r="6" spans="1:24" x14ac:dyDescent="0.25">
      <c r="A6" t="s">
        <v>4</v>
      </c>
      <c r="B6" s="3">
        <v>20.6</v>
      </c>
      <c r="C6" s="3">
        <v>21.9</v>
      </c>
      <c r="D6" s="3"/>
      <c r="E6" s="4">
        <v>4</v>
      </c>
      <c r="F6" s="8">
        <f t="shared" si="0"/>
        <v>4.9304030416666667</v>
      </c>
      <c r="G6" s="9">
        <f>SUM(F6:F7)</f>
        <v>7.8922337083333334</v>
      </c>
      <c r="H6" s="3"/>
      <c r="I6" s="3"/>
      <c r="J6" s="3">
        <v>14</v>
      </c>
      <c r="K6" s="3">
        <v>6.8</v>
      </c>
      <c r="L6" s="4">
        <v>3</v>
      </c>
      <c r="M6" s="8">
        <f t="shared" si="1"/>
        <v>1.3212173333333332</v>
      </c>
      <c r="N6" s="9">
        <f>SUM(M6:M7)</f>
        <v>1.7435879999999999</v>
      </c>
      <c r="O6" s="3"/>
      <c r="P6" s="3">
        <v>16</v>
      </c>
      <c r="Q6" s="3">
        <v>9.5</v>
      </c>
      <c r="R6" s="3"/>
      <c r="S6" s="2">
        <v>3</v>
      </c>
      <c r="T6" s="8">
        <f t="shared" si="2"/>
        <v>1.8885052083333331</v>
      </c>
      <c r="U6" s="11">
        <f>SUM(T6:T7)</f>
        <v>2.6479433749999997</v>
      </c>
      <c r="W6" s="4">
        <f t="shared" ref="W6:W18" si="3">SUM(E6+L6+S6)</f>
        <v>10</v>
      </c>
      <c r="X6" s="9">
        <f t="shared" ref="X6:X22" si="4">SUM(G6+N6+U6)</f>
        <v>12.283765083333332</v>
      </c>
    </row>
    <row r="7" spans="1:24" x14ac:dyDescent="0.25">
      <c r="B7" s="3">
        <v>18</v>
      </c>
      <c r="C7" s="3">
        <v>14.8</v>
      </c>
      <c r="D7" s="3"/>
      <c r="E7" s="4"/>
      <c r="F7" s="8">
        <f t="shared" si="0"/>
        <v>2.9618306666666667</v>
      </c>
      <c r="G7" s="3"/>
      <c r="H7" s="3"/>
      <c r="I7" s="3"/>
      <c r="J7" s="3"/>
      <c r="K7" s="3">
        <v>8.8000000000000007</v>
      </c>
      <c r="L7" s="4"/>
      <c r="M7" s="8">
        <f t="shared" si="1"/>
        <v>0.42237066666666673</v>
      </c>
      <c r="N7" s="9"/>
      <c r="O7" s="3"/>
      <c r="P7" s="3"/>
      <c r="Q7" s="3">
        <v>11.8</v>
      </c>
      <c r="R7" s="3"/>
      <c r="S7" s="2"/>
      <c r="T7" s="8">
        <f t="shared" si="2"/>
        <v>0.75943816666666675</v>
      </c>
      <c r="W7" s="4"/>
      <c r="X7" s="9"/>
    </row>
    <row r="8" spans="1:24" x14ac:dyDescent="0.25">
      <c r="A8" t="s">
        <v>5</v>
      </c>
      <c r="B8" s="3">
        <v>7.5</v>
      </c>
      <c r="C8" s="3">
        <v>1.7</v>
      </c>
      <c r="D8" s="3">
        <v>17</v>
      </c>
      <c r="E8" s="4">
        <v>5</v>
      </c>
      <c r="F8" s="8">
        <f t="shared" si="0"/>
        <v>1.8988135833333335</v>
      </c>
      <c r="G8" s="9">
        <f>SUM(F8:F9)</f>
        <v>2.3798710833333336</v>
      </c>
      <c r="H8" s="3"/>
      <c r="I8" s="3">
        <v>10.4</v>
      </c>
      <c r="J8" s="3">
        <v>10.4</v>
      </c>
      <c r="K8" s="3">
        <v>6.9</v>
      </c>
      <c r="L8" s="4">
        <v>5</v>
      </c>
      <c r="M8" s="8">
        <f t="shared" si="1"/>
        <v>1.4395182083333333</v>
      </c>
      <c r="N8" s="9">
        <f>SUM(M8:M9)</f>
        <v>1.7380247500000001</v>
      </c>
      <c r="O8" s="3"/>
      <c r="P8" s="3">
        <v>6</v>
      </c>
      <c r="Q8" s="3">
        <v>8.1</v>
      </c>
      <c r="R8" s="3">
        <v>7.9</v>
      </c>
      <c r="S8" s="10">
        <v>4</v>
      </c>
      <c r="T8" s="8">
        <f t="shared" si="2"/>
        <v>0.89459241666666667</v>
      </c>
      <c r="U8" s="11">
        <f>SUM(T8:T9)</f>
        <v>0.92600841666666667</v>
      </c>
      <c r="W8" s="4">
        <f t="shared" si="3"/>
        <v>14</v>
      </c>
      <c r="X8" s="9">
        <f t="shared" si="4"/>
        <v>5.0439042500000006</v>
      </c>
    </row>
    <row r="9" spans="1:24" x14ac:dyDescent="0.25">
      <c r="B9" s="3"/>
      <c r="C9" s="3">
        <v>4.2</v>
      </c>
      <c r="D9" s="3">
        <v>8.4</v>
      </c>
      <c r="E9" s="4"/>
      <c r="F9" s="8">
        <f t="shared" si="0"/>
        <v>0.48105750000000003</v>
      </c>
      <c r="G9" s="3"/>
      <c r="H9" s="3"/>
      <c r="I9" s="3"/>
      <c r="J9" s="3">
        <v>7.2</v>
      </c>
      <c r="K9" s="3">
        <v>1.7</v>
      </c>
      <c r="L9" s="4"/>
      <c r="M9" s="8">
        <f t="shared" si="1"/>
        <v>0.29850654166666668</v>
      </c>
      <c r="N9" s="9"/>
      <c r="O9" s="3"/>
      <c r="P9" s="3"/>
      <c r="Q9" s="3"/>
      <c r="R9" s="3">
        <v>2.4</v>
      </c>
      <c r="S9" s="2"/>
      <c r="T9" s="8">
        <f t="shared" si="2"/>
        <v>3.1415999999999999E-2</v>
      </c>
      <c r="W9" s="4"/>
      <c r="X9" s="9"/>
    </row>
    <row r="10" spans="1:24" x14ac:dyDescent="0.25">
      <c r="A10" t="s">
        <v>6</v>
      </c>
      <c r="B10" s="3"/>
      <c r="C10" s="3">
        <v>10.7</v>
      </c>
      <c r="D10" s="3"/>
      <c r="E10" s="4">
        <v>1</v>
      </c>
      <c r="F10" s="8">
        <f t="shared" si="0"/>
        <v>0.62444754166666661</v>
      </c>
      <c r="G10" s="9">
        <v>0.62439999999999996</v>
      </c>
      <c r="H10" s="3"/>
      <c r="I10" s="3"/>
      <c r="J10" s="3"/>
      <c r="K10" s="3">
        <v>11</v>
      </c>
      <c r="L10" s="4">
        <v>4</v>
      </c>
      <c r="M10" s="8">
        <f t="shared" si="1"/>
        <v>0.65995416666666662</v>
      </c>
      <c r="N10" s="9">
        <f>SUM(M10:M13)</f>
        <v>1.9865711249999998</v>
      </c>
      <c r="O10" s="3"/>
      <c r="P10" s="3">
        <v>13</v>
      </c>
      <c r="Q10" s="3">
        <v>8.1</v>
      </c>
      <c r="R10" s="3"/>
      <c r="S10" s="2">
        <v>2</v>
      </c>
      <c r="T10" s="8">
        <f t="shared" si="2"/>
        <v>1.2796020416666667</v>
      </c>
      <c r="U10" s="9">
        <v>1.2796000000000001</v>
      </c>
      <c r="W10" s="4">
        <f t="shared" si="3"/>
        <v>7</v>
      </c>
      <c r="X10" s="9">
        <f t="shared" si="4"/>
        <v>3.8905711250000001</v>
      </c>
    </row>
    <row r="11" spans="1:24" x14ac:dyDescent="0.25">
      <c r="B11" s="3"/>
      <c r="C11" s="3"/>
      <c r="D11" s="3"/>
      <c r="E11" s="4"/>
      <c r="F11" s="8">
        <f t="shared" si="0"/>
        <v>0</v>
      </c>
      <c r="G11" s="3"/>
      <c r="H11" s="3"/>
      <c r="I11" s="3"/>
      <c r="J11" s="3"/>
      <c r="K11" s="3">
        <v>10.7</v>
      </c>
      <c r="L11" s="4"/>
      <c r="M11" s="8">
        <f t="shared" si="1"/>
        <v>0.62444754166666661</v>
      </c>
      <c r="N11" s="9"/>
      <c r="O11" s="3"/>
      <c r="P11" s="3"/>
      <c r="Q11" s="3"/>
      <c r="R11" s="3"/>
      <c r="S11" s="2"/>
      <c r="T11" s="8">
        <f t="shared" si="2"/>
        <v>0</v>
      </c>
      <c r="W11" s="4"/>
      <c r="X11" s="9"/>
    </row>
    <row r="12" spans="1:24" x14ac:dyDescent="0.25">
      <c r="B12" s="3"/>
      <c r="C12" s="3"/>
      <c r="D12" s="3"/>
      <c r="E12" s="4"/>
      <c r="F12" s="8">
        <f t="shared" si="0"/>
        <v>0</v>
      </c>
      <c r="G12" s="3"/>
      <c r="H12" s="3"/>
      <c r="I12" s="3"/>
      <c r="J12" s="3"/>
      <c r="K12" s="3">
        <v>9.3000000000000007</v>
      </c>
      <c r="L12" s="4"/>
      <c r="M12" s="8">
        <f t="shared" si="1"/>
        <v>0.47173087500000005</v>
      </c>
      <c r="N12" s="9"/>
      <c r="O12" s="3"/>
      <c r="P12" s="3"/>
      <c r="Q12" s="3"/>
      <c r="R12" s="3"/>
      <c r="S12" s="2"/>
      <c r="T12" s="8">
        <f t="shared" si="2"/>
        <v>0</v>
      </c>
      <c r="W12" s="4"/>
      <c r="X12" s="9"/>
    </row>
    <row r="13" spans="1:24" x14ac:dyDescent="0.25">
      <c r="B13" s="3"/>
      <c r="C13" s="3"/>
      <c r="D13" s="3"/>
      <c r="E13" s="4"/>
      <c r="F13" s="8">
        <f t="shared" si="0"/>
        <v>0</v>
      </c>
      <c r="G13" s="3"/>
      <c r="H13" s="3"/>
      <c r="I13" s="3"/>
      <c r="J13" s="3"/>
      <c r="K13" s="3">
        <v>6.5</v>
      </c>
      <c r="L13" s="4"/>
      <c r="M13" s="8">
        <f t="shared" si="1"/>
        <v>0.23043854166666666</v>
      </c>
      <c r="N13" s="9"/>
      <c r="O13" s="3"/>
      <c r="P13" s="3"/>
      <c r="Q13" s="3"/>
      <c r="R13" s="3"/>
      <c r="S13" s="2"/>
      <c r="T13" s="8">
        <f t="shared" si="2"/>
        <v>0</v>
      </c>
      <c r="W13" s="4"/>
      <c r="X13" s="9"/>
    </row>
    <row r="14" spans="1:24" x14ac:dyDescent="0.25">
      <c r="A14" t="s">
        <v>7</v>
      </c>
      <c r="B14" s="3"/>
      <c r="C14" s="3"/>
      <c r="D14" s="3"/>
      <c r="E14" s="4"/>
      <c r="F14" s="8">
        <f t="shared" si="0"/>
        <v>0</v>
      </c>
      <c r="G14" s="3"/>
      <c r="H14" s="3"/>
      <c r="I14" s="3">
        <v>8.6999999999999993</v>
      </c>
      <c r="J14" s="3"/>
      <c r="K14" s="3"/>
      <c r="L14" s="4">
        <v>1</v>
      </c>
      <c r="M14" s="8">
        <f t="shared" si="1"/>
        <v>0.4128258749999999</v>
      </c>
      <c r="N14" s="9">
        <v>0.4128</v>
      </c>
      <c r="O14" s="3"/>
      <c r="P14" s="3"/>
      <c r="Q14" s="3"/>
      <c r="R14" s="3">
        <v>5.3</v>
      </c>
      <c r="S14" s="2">
        <v>4</v>
      </c>
      <c r="T14" s="8">
        <f t="shared" si="2"/>
        <v>0.15320754166666664</v>
      </c>
      <c r="U14" s="11">
        <f>SUM(T14:T17)</f>
        <v>0.66568104166666653</v>
      </c>
      <c r="W14" s="4">
        <f t="shared" si="3"/>
        <v>5</v>
      </c>
      <c r="X14" s="9">
        <f t="shared" si="4"/>
        <v>1.0784810416666666</v>
      </c>
    </row>
    <row r="15" spans="1:24" x14ac:dyDescent="0.25">
      <c r="B15" s="3"/>
      <c r="C15" s="3"/>
      <c r="D15" s="3"/>
      <c r="E15" s="4"/>
      <c r="F15" s="8">
        <f t="shared" si="0"/>
        <v>0</v>
      </c>
      <c r="G15" s="3"/>
      <c r="H15" s="3"/>
      <c r="I15" s="3"/>
      <c r="J15" s="3"/>
      <c r="K15" s="3"/>
      <c r="L15" s="4"/>
      <c r="M15" s="8">
        <f t="shared" si="1"/>
        <v>0</v>
      </c>
      <c r="N15" s="9"/>
      <c r="O15" s="3"/>
      <c r="P15" s="3"/>
      <c r="Q15" s="3"/>
      <c r="R15" s="3">
        <v>1.6</v>
      </c>
      <c r="S15" s="2"/>
      <c r="T15" s="8">
        <f t="shared" si="2"/>
        <v>1.3962666666666667E-2</v>
      </c>
      <c r="U15" s="11"/>
      <c r="W15" s="4"/>
      <c r="X15" s="9"/>
    </row>
    <row r="16" spans="1:24" x14ac:dyDescent="0.25">
      <c r="B16" s="3"/>
      <c r="C16" s="3"/>
      <c r="D16" s="3"/>
      <c r="E16" s="4"/>
      <c r="F16" s="8">
        <f t="shared" si="0"/>
        <v>0</v>
      </c>
      <c r="G16" s="3"/>
      <c r="H16" s="3"/>
      <c r="I16" s="3"/>
      <c r="J16" s="3"/>
      <c r="K16" s="3"/>
      <c r="L16" s="4"/>
      <c r="M16" s="8">
        <f t="shared" si="1"/>
        <v>0</v>
      </c>
      <c r="N16" s="9"/>
      <c r="O16" s="3"/>
      <c r="P16" s="3"/>
      <c r="Q16" s="3"/>
      <c r="R16" s="3">
        <v>2.6</v>
      </c>
      <c r="S16" s="2"/>
      <c r="T16" s="8">
        <f t="shared" si="2"/>
        <v>3.6870166666666669E-2</v>
      </c>
      <c r="W16" s="4"/>
      <c r="X16" s="9"/>
    </row>
    <row r="17" spans="1:24" x14ac:dyDescent="0.25">
      <c r="B17" s="3"/>
      <c r="C17" s="3"/>
      <c r="D17" s="3"/>
      <c r="E17" s="4"/>
      <c r="F17" s="8">
        <f t="shared" si="0"/>
        <v>0</v>
      </c>
      <c r="G17" s="3"/>
      <c r="H17" s="3"/>
      <c r="I17" s="3"/>
      <c r="J17" s="3"/>
      <c r="K17" s="3"/>
      <c r="L17" s="4"/>
      <c r="M17" s="8">
        <f t="shared" si="1"/>
        <v>0</v>
      </c>
      <c r="N17" s="9"/>
      <c r="O17" s="3"/>
      <c r="P17" s="3"/>
      <c r="Q17" s="3"/>
      <c r="R17" s="3">
        <v>9.1999999999999993</v>
      </c>
      <c r="S17" s="2"/>
      <c r="T17" s="8">
        <f t="shared" si="2"/>
        <v>0.46164066666666659</v>
      </c>
      <c r="W17" s="4"/>
      <c r="X17" s="9"/>
    </row>
    <row r="18" spans="1:24" x14ac:dyDescent="0.25">
      <c r="A18" t="s">
        <v>11</v>
      </c>
      <c r="B18" s="3"/>
      <c r="C18" s="3"/>
      <c r="D18" s="3"/>
      <c r="E18" s="4"/>
      <c r="F18" s="8">
        <f t="shared" si="0"/>
        <v>0</v>
      </c>
      <c r="G18" s="3"/>
      <c r="H18" s="3"/>
      <c r="I18" s="3">
        <v>13</v>
      </c>
      <c r="J18" s="3"/>
      <c r="K18" s="3"/>
      <c r="L18" s="4">
        <v>4</v>
      </c>
      <c r="M18" s="8">
        <f t="shared" si="1"/>
        <v>0.92175416666666665</v>
      </c>
      <c r="N18" s="9">
        <f>SUM(M18:M21)</f>
        <v>2.1187801249999998</v>
      </c>
      <c r="O18" s="3"/>
      <c r="P18" s="3"/>
      <c r="Q18" s="3"/>
      <c r="R18" s="3">
        <v>19.899999999999999</v>
      </c>
      <c r="S18" s="2">
        <v>1</v>
      </c>
      <c r="T18" s="8">
        <f t="shared" si="2"/>
        <v>2.1599045416666662</v>
      </c>
      <c r="U18">
        <v>2.1598999999999999</v>
      </c>
      <c r="W18" s="4">
        <f t="shared" si="3"/>
        <v>5</v>
      </c>
      <c r="X18" s="9">
        <f t="shared" si="4"/>
        <v>4.2786801249999993</v>
      </c>
    </row>
    <row r="19" spans="1:24" x14ac:dyDescent="0.25">
      <c r="B19" s="3"/>
      <c r="C19" s="3"/>
      <c r="D19" s="3"/>
      <c r="E19" s="4"/>
      <c r="F19" s="8">
        <f t="shared" si="0"/>
        <v>0</v>
      </c>
      <c r="G19" s="3"/>
      <c r="H19" s="3"/>
      <c r="I19" s="3">
        <v>10.7</v>
      </c>
      <c r="J19" s="3"/>
      <c r="K19" s="3"/>
      <c r="L19" s="4"/>
      <c r="M19" s="8">
        <f t="shared" si="1"/>
        <v>0.62444754166666661</v>
      </c>
      <c r="N19" s="9"/>
      <c r="O19" s="3"/>
      <c r="P19" s="3"/>
      <c r="Q19" s="3"/>
      <c r="R19" s="3"/>
      <c r="S19" s="2"/>
      <c r="T19" s="8">
        <f t="shared" si="2"/>
        <v>0</v>
      </c>
      <c r="W19" s="4"/>
      <c r="X19" s="9"/>
    </row>
    <row r="20" spans="1:24" x14ac:dyDescent="0.25">
      <c r="B20" s="3"/>
      <c r="C20" s="3"/>
      <c r="D20" s="3"/>
      <c r="E20" s="4"/>
      <c r="F20" s="8">
        <f t="shared" si="0"/>
        <v>0</v>
      </c>
      <c r="G20" s="3"/>
      <c r="H20" s="3"/>
      <c r="I20" s="3">
        <v>9.6999999999999993</v>
      </c>
      <c r="J20" s="3"/>
      <c r="K20" s="3"/>
      <c r="L20" s="4"/>
      <c r="M20" s="8">
        <f t="shared" si="1"/>
        <v>0.51318254166666655</v>
      </c>
      <c r="N20" s="9"/>
      <c r="O20" s="3"/>
      <c r="P20" s="3"/>
      <c r="Q20" s="3"/>
      <c r="R20" s="3"/>
      <c r="S20" s="2"/>
      <c r="T20" s="8">
        <f t="shared" si="2"/>
        <v>0</v>
      </c>
      <c r="W20" s="4"/>
      <c r="X20" s="9"/>
    </row>
    <row r="21" spans="1:24" x14ac:dyDescent="0.25">
      <c r="B21" s="3"/>
      <c r="C21" s="3"/>
      <c r="D21" s="3"/>
      <c r="E21" s="4"/>
      <c r="F21" s="8">
        <f t="shared" si="0"/>
        <v>0</v>
      </c>
      <c r="G21" s="3"/>
      <c r="H21" s="3"/>
      <c r="I21" s="3">
        <v>3.3</v>
      </c>
      <c r="J21" s="3"/>
      <c r="K21" s="3"/>
      <c r="L21" s="4"/>
      <c r="M21" s="8">
        <f t="shared" si="1"/>
        <v>5.9395874999999987E-2</v>
      </c>
      <c r="N21" s="9"/>
      <c r="O21" s="3"/>
      <c r="P21" s="3"/>
      <c r="Q21" s="3"/>
      <c r="R21" s="3"/>
      <c r="S21" s="2"/>
      <c r="T21" s="8">
        <f t="shared" si="2"/>
        <v>0</v>
      </c>
      <c r="W21" s="4"/>
      <c r="X21" s="9"/>
    </row>
    <row r="22" spans="1:24" x14ac:dyDescent="0.25">
      <c r="A22" t="s">
        <v>16</v>
      </c>
      <c r="B22" s="3"/>
      <c r="C22" s="3"/>
      <c r="D22" s="3"/>
      <c r="E22" s="4">
        <v>10</v>
      </c>
      <c r="F22" s="3"/>
      <c r="G22" s="9">
        <f>SUM(G4:G21)</f>
        <v>10.896504791666667</v>
      </c>
      <c r="H22" s="3"/>
      <c r="I22" s="3"/>
      <c r="J22" s="3"/>
      <c r="K22" s="3"/>
      <c r="L22" s="4">
        <f>SUM(L4:L21)</f>
        <v>21</v>
      </c>
      <c r="M22" s="3"/>
      <c r="N22" s="9">
        <f>SUM(N4:N21)</f>
        <v>9.1941174166666659</v>
      </c>
      <c r="O22" s="3"/>
      <c r="P22" s="3"/>
      <c r="Q22" s="3"/>
      <c r="R22" s="3"/>
      <c r="S22" s="2">
        <v>17</v>
      </c>
      <c r="U22" s="11">
        <f>SUM(U4:U21)</f>
        <v>8.8379250833333334</v>
      </c>
      <c r="W22" s="2">
        <v>49</v>
      </c>
      <c r="X22" s="9">
        <f t="shared" si="4"/>
        <v>28.928547291666668</v>
      </c>
    </row>
    <row r="23" spans="1:24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24" x14ac:dyDescent="0.25">
      <c r="A24" s="1" t="s">
        <v>8</v>
      </c>
      <c r="B24" s="5">
        <v>1</v>
      </c>
      <c r="C24" s="5">
        <v>2</v>
      </c>
      <c r="D24" s="5">
        <v>3</v>
      </c>
      <c r="E24" s="5">
        <v>4</v>
      </c>
      <c r="F24" s="5">
        <v>5</v>
      </c>
      <c r="G24" s="5">
        <v>6</v>
      </c>
      <c r="H24" s="5">
        <v>7</v>
      </c>
      <c r="I24" s="5">
        <v>8</v>
      </c>
      <c r="J24" s="5">
        <v>9</v>
      </c>
    </row>
    <row r="25" spans="1:24" x14ac:dyDescent="0.25">
      <c r="A25" t="s">
        <v>3</v>
      </c>
      <c r="B25" s="3"/>
      <c r="C25" s="3"/>
      <c r="D25" s="3"/>
      <c r="E25" s="3"/>
      <c r="F25" s="3"/>
      <c r="G25" s="3"/>
      <c r="H25" s="3"/>
      <c r="I25" s="3"/>
      <c r="J25" s="3">
        <v>2.2999999999999998</v>
      </c>
    </row>
    <row r="26" spans="1:24" x14ac:dyDescent="0.25">
      <c r="A26" t="s">
        <v>6</v>
      </c>
      <c r="B26" s="2"/>
      <c r="C26" s="2">
        <v>11.3</v>
      </c>
      <c r="D26" s="2"/>
      <c r="E26" s="2"/>
      <c r="F26" s="2"/>
      <c r="G26" s="2"/>
      <c r="H26" s="2"/>
      <c r="I26" s="2"/>
      <c r="J26" s="2"/>
    </row>
    <row r="27" spans="1:24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1:24" x14ac:dyDescent="0.25">
      <c r="A28" s="1" t="s">
        <v>9</v>
      </c>
      <c r="B28" s="6">
        <v>1</v>
      </c>
      <c r="C28" s="6">
        <v>2</v>
      </c>
      <c r="D28" s="6">
        <v>3</v>
      </c>
      <c r="E28" s="6">
        <v>4</v>
      </c>
      <c r="F28" s="6">
        <v>5</v>
      </c>
      <c r="G28" s="6">
        <v>6</v>
      </c>
      <c r="H28" s="6">
        <v>7</v>
      </c>
      <c r="I28" s="6">
        <v>8</v>
      </c>
      <c r="J28" s="6">
        <v>9</v>
      </c>
    </row>
    <row r="29" spans="1:24" x14ac:dyDescent="0.25">
      <c r="A29" t="s">
        <v>2</v>
      </c>
      <c r="B29" s="2"/>
      <c r="C29" s="2">
        <v>1</v>
      </c>
      <c r="D29" s="2"/>
      <c r="E29" s="2">
        <v>2</v>
      </c>
      <c r="F29" s="2">
        <v>1</v>
      </c>
      <c r="G29" s="2"/>
      <c r="H29" s="2">
        <v>5</v>
      </c>
      <c r="I29" s="2"/>
      <c r="J29" s="2">
        <v>3</v>
      </c>
    </row>
    <row r="31" spans="1:24" x14ac:dyDescent="0.25">
      <c r="A31" t="s">
        <v>12</v>
      </c>
    </row>
    <row r="32" spans="1:24" x14ac:dyDescent="0.25">
      <c r="A32" t="s">
        <v>0</v>
      </c>
      <c r="B32" s="2" t="s">
        <v>13</v>
      </c>
      <c r="C32" s="2" t="s">
        <v>14</v>
      </c>
      <c r="D32" s="2" t="s">
        <v>15</v>
      </c>
      <c r="E32" s="2"/>
      <c r="F32" s="2" t="s">
        <v>16</v>
      </c>
    </row>
    <row r="33" spans="1:10" x14ac:dyDescent="0.25">
      <c r="A33" t="s">
        <v>39</v>
      </c>
      <c r="B33" s="2">
        <v>1</v>
      </c>
      <c r="C33" s="2">
        <v>1</v>
      </c>
      <c r="D33" s="2">
        <v>0</v>
      </c>
      <c r="E33" s="2"/>
      <c r="F33" s="2">
        <v>2</v>
      </c>
    </row>
    <row r="34" spans="1:10" x14ac:dyDescent="0.25">
      <c r="A34" t="s">
        <v>40</v>
      </c>
      <c r="B34" s="2">
        <v>1</v>
      </c>
      <c r="C34" s="2">
        <v>17</v>
      </c>
      <c r="D34" s="2">
        <v>1</v>
      </c>
      <c r="E34" s="2"/>
      <c r="F34" s="2">
        <v>19</v>
      </c>
    </row>
    <row r="35" spans="1:10" x14ac:dyDescent="0.25">
      <c r="A35" t="s">
        <v>41</v>
      </c>
      <c r="B35" s="2">
        <v>1</v>
      </c>
      <c r="C35" s="2">
        <v>1</v>
      </c>
      <c r="D35" s="2">
        <v>5</v>
      </c>
      <c r="E35" s="2"/>
      <c r="F35" s="2">
        <v>7</v>
      </c>
    </row>
    <row r="36" spans="1:10" x14ac:dyDescent="0.25">
      <c r="A36" t="s">
        <v>42</v>
      </c>
      <c r="B36" s="2">
        <v>1</v>
      </c>
      <c r="C36" s="2">
        <v>0</v>
      </c>
      <c r="D36" s="2">
        <v>0</v>
      </c>
      <c r="E36" s="2"/>
      <c r="F36" s="2">
        <v>1</v>
      </c>
    </row>
    <row r="37" spans="1:10" x14ac:dyDescent="0.25">
      <c r="A37" t="s">
        <v>17</v>
      </c>
      <c r="B37" s="2">
        <v>83</v>
      </c>
      <c r="C37" s="2">
        <v>83</v>
      </c>
      <c r="D37" s="2">
        <v>14</v>
      </c>
      <c r="E37" s="2"/>
      <c r="F37" s="2">
        <v>180</v>
      </c>
    </row>
    <row r="38" spans="1:10" x14ac:dyDescent="0.25">
      <c r="A38" t="s">
        <v>43</v>
      </c>
      <c r="B38" s="2">
        <v>1</v>
      </c>
      <c r="C38" s="2">
        <v>0</v>
      </c>
      <c r="D38" s="2">
        <v>0</v>
      </c>
      <c r="E38" s="2"/>
      <c r="F38" s="2">
        <v>1</v>
      </c>
    </row>
    <row r="39" spans="1:10" x14ac:dyDescent="0.25">
      <c r="A39" t="s">
        <v>44</v>
      </c>
      <c r="B39" s="2">
        <v>0</v>
      </c>
      <c r="C39" s="2">
        <v>0</v>
      </c>
      <c r="D39" s="2">
        <v>0</v>
      </c>
      <c r="E39" s="2"/>
      <c r="F39" s="2">
        <v>0</v>
      </c>
    </row>
    <row r="40" spans="1:10" x14ac:dyDescent="0.25">
      <c r="A40" t="s">
        <v>45</v>
      </c>
      <c r="B40" s="2">
        <v>0</v>
      </c>
      <c r="C40" s="2">
        <v>0</v>
      </c>
      <c r="D40" s="2">
        <v>0</v>
      </c>
      <c r="E40" s="2"/>
      <c r="F40" s="2">
        <v>0</v>
      </c>
      <c r="G40" s="2"/>
      <c r="H40" s="2"/>
      <c r="I40" s="2"/>
      <c r="J40" s="2"/>
    </row>
    <row r="41" spans="1:10" x14ac:dyDescent="0.25">
      <c r="A41" t="s">
        <v>46</v>
      </c>
      <c r="B41" s="2">
        <v>0</v>
      </c>
      <c r="C41" s="2">
        <v>0</v>
      </c>
      <c r="D41" s="2">
        <v>0</v>
      </c>
      <c r="E41" s="2"/>
      <c r="F41" s="2">
        <v>0</v>
      </c>
      <c r="G41" s="2"/>
      <c r="H41" s="2"/>
      <c r="I41" s="2"/>
      <c r="J41" s="2"/>
    </row>
    <row r="42" spans="1:10" x14ac:dyDescent="0.25">
      <c r="A42" t="s">
        <v>2</v>
      </c>
      <c r="B42" s="2">
        <v>46</v>
      </c>
      <c r="C42" s="2">
        <v>10</v>
      </c>
      <c r="D42" s="2">
        <v>208</v>
      </c>
      <c r="E42" s="2"/>
      <c r="F42" s="2">
        <v>264</v>
      </c>
      <c r="G42" s="2"/>
      <c r="H42" s="2"/>
      <c r="I42" s="2"/>
      <c r="J42" s="2"/>
    </row>
    <row r="43" spans="1:10" x14ac:dyDescent="0.25">
      <c r="A43" t="s">
        <v>47</v>
      </c>
      <c r="B43" s="2">
        <v>1</v>
      </c>
      <c r="C43" s="2">
        <v>1</v>
      </c>
      <c r="D43" s="2">
        <v>1</v>
      </c>
      <c r="E43" s="2"/>
      <c r="F43" s="2">
        <v>3</v>
      </c>
      <c r="G43" s="2"/>
      <c r="H43" s="2"/>
      <c r="I43" s="2"/>
      <c r="J43" s="2"/>
    </row>
    <row r="44" spans="1:10" x14ac:dyDescent="0.25">
      <c r="A44" t="s">
        <v>3</v>
      </c>
      <c r="B44" s="2">
        <v>1</v>
      </c>
      <c r="C44" s="2">
        <v>1</v>
      </c>
      <c r="D44" s="2">
        <v>1</v>
      </c>
      <c r="E44" s="2"/>
      <c r="F44" s="2">
        <v>3</v>
      </c>
    </row>
    <row r="45" spans="1:10" x14ac:dyDescent="0.25">
      <c r="A45" t="s">
        <v>4</v>
      </c>
      <c r="B45" s="2">
        <v>37</v>
      </c>
      <c r="C45" s="2">
        <v>15</v>
      </c>
      <c r="D45" s="2">
        <v>7</v>
      </c>
      <c r="E45" s="2"/>
      <c r="F45" s="2">
        <v>59</v>
      </c>
    </row>
    <row r="46" spans="1:10" x14ac:dyDescent="0.25">
      <c r="A46" t="s">
        <v>6</v>
      </c>
      <c r="B46" s="2">
        <v>5</v>
      </c>
      <c r="C46" s="2">
        <v>13</v>
      </c>
      <c r="D46" s="2">
        <v>5</v>
      </c>
      <c r="E46" s="2"/>
      <c r="F46" s="2">
        <v>23</v>
      </c>
    </row>
    <row r="47" spans="1:10" x14ac:dyDescent="0.25">
      <c r="A47" t="s">
        <v>48</v>
      </c>
      <c r="B47" s="2">
        <v>1</v>
      </c>
      <c r="C47" s="2">
        <v>1</v>
      </c>
      <c r="D47" s="2">
        <v>1</v>
      </c>
      <c r="E47" s="2"/>
      <c r="F47" s="2">
        <v>3</v>
      </c>
    </row>
    <row r="48" spans="1:10" x14ac:dyDescent="0.25">
      <c r="A48" t="s">
        <v>11</v>
      </c>
      <c r="B48" s="2">
        <v>4</v>
      </c>
      <c r="C48" s="2">
        <v>11</v>
      </c>
      <c r="D48" s="2">
        <v>3</v>
      </c>
      <c r="E48" s="2"/>
      <c r="F48" s="2">
        <v>18</v>
      </c>
    </row>
    <row r="49" spans="1:6" x14ac:dyDescent="0.25">
      <c r="A49" t="s">
        <v>49</v>
      </c>
      <c r="B49" s="2">
        <v>0</v>
      </c>
      <c r="C49" s="2">
        <v>0</v>
      </c>
      <c r="D49" s="2">
        <v>0</v>
      </c>
      <c r="E49" s="2"/>
      <c r="F49" s="2">
        <v>0</v>
      </c>
    </row>
    <row r="50" spans="1:6" x14ac:dyDescent="0.25">
      <c r="A50" t="s">
        <v>50</v>
      </c>
      <c r="B50" s="2">
        <v>0</v>
      </c>
      <c r="C50" s="2">
        <v>0</v>
      </c>
      <c r="D50" s="2">
        <v>0</v>
      </c>
      <c r="E50" s="2"/>
      <c r="F50" s="2">
        <v>0</v>
      </c>
    </row>
    <row r="51" spans="1:6" x14ac:dyDescent="0.25">
      <c r="A51" t="s">
        <v>51</v>
      </c>
      <c r="B51" s="2">
        <v>0</v>
      </c>
      <c r="C51" s="2">
        <v>0</v>
      </c>
      <c r="D51" s="2">
        <v>0</v>
      </c>
      <c r="E51" s="2"/>
      <c r="F51" s="2">
        <v>0</v>
      </c>
    </row>
    <row r="52" spans="1:6" x14ac:dyDescent="0.25">
      <c r="A52" t="s">
        <v>52</v>
      </c>
      <c r="B52" s="2">
        <v>0</v>
      </c>
      <c r="C52" s="2">
        <v>0</v>
      </c>
      <c r="D52" s="2">
        <v>0</v>
      </c>
      <c r="E52" s="2"/>
      <c r="F52" s="2">
        <v>0</v>
      </c>
    </row>
    <row r="53" spans="1:6" x14ac:dyDescent="0.25">
      <c r="A53" t="s">
        <v>18</v>
      </c>
      <c r="B53" s="2">
        <v>36</v>
      </c>
      <c r="C53" s="2">
        <v>1</v>
      </c>
      <c r="D53" s="2">
        <v>1</v>
      </c>
      <c r="E53" s="2"/>
      <c r="F53" s="2">
        <v>38</v>
      </c>
    </row>
    <row r="54" spans="1:6" x14ac:dyDescent="0.25">
      <c r="A54" t="s">
        <v>53</v>
      </c>
      <c r="B54" s="2">
        <v>1</v>
      </c>
      <c r="C54" s="2">
        <v>0</v>
      </c>
      <c r="D54" s="2">
        <v>1</v>
      </c>
      <c r="E54" s="2"/>
      <c r="F54" s="2">
        <v>2</v>
      </c>
    </row>
    <row r="55" spans="1:6" x14ac:dyDescent="0.25">
      <c r="A55" t="s">
        <v>19</v>
      </c>
      <c r="B55" s="2">
        <v>38</v>
      </c>
      <c r="C55" s="2">
        <v>4</v>
      </c>
      <c r="D55" s="2">
        <v>26</v>
      </c>
      <c r="E55" s="2"/>
      <c r="F55" s="2">
        <v>68</v>
      </c>
    </row>
    <row r="56" spans="1:6" x14ac:dyDescent="0.25">
      <c r="A56" t="s">
        <v>54</v>
      </c>
      <c r="B56" s="2">
        <v>5</v>
      </c>
      <c r="C56" s="2">
        <v>7</v>
      </c>
      <c r="D56" s="2">
        <v>3</v>
      </c>
      <c r="E56" s="2"/>
      <c r="F56" s="2">
        <v>15</v>
      </c>
    </row>
    <row r="57" spans="1:6" x14ac:dyDescent="0.25">
      <c r="A57" t="s">
        <v>55</v>
      </c>
      <c r="B57" s="2">
        <v>0</v>
      </c>
      <c r="C57" s="2">
        <v>1</v>
      </c>
      <c r="D57" s="2">
        <v>0</v>
      </c>
      <c r="E57" s="2"/>
      <c r="F57" s="2">
        <v>1</v>
      </c>
    </row>
    <row r="58" spans="1:6" x14ac:dyDescent="0.25">
      <c r="A58" t="s">
        <v>56</v>
      </c>
      <c r="B58" s="2">
        <v>3</v>
      </c>
      <c r="C58" s="2">
        <v>1</v>
      </c>
      <c r="D58" s="2">
        <v>1</v>
      </c>
      <c r="E58" s="2"/>
      <c r="F58" s="2">
        <v>5</v>
      </c>
    </row>
    <row r="59" spans="1:6" x14ac:dyDescent="0.25">
      <c r="B59" s="2"/>
      <c r="C59" s="2"/>
      <c r="D59" s="2"/>
      <c r="E59" s="2"/>
      <c r="F59" s="2"/>
    </row>
    <row r="60" spans="1:6" x14ac:dyDescent="0.25">
      <c r="A60" s="1" t="s">
        <v>57</v>
      </c>
      <c r="B60" s="2" t="s">
        <v>13</v>
      </c>
      <c r="C60" s="2" t="s">
        <v>14</v>
      </c>
      <c r="D60" s="2" t="s">
        <v>15</v>
      </c>
      <c r="E60" s="2"/>
      <c r="F60" s="2" t="s">
        <v>16</v>
      </c>
    </row>
    <row r="61" spans="1:6" x14ac:dyDescent="0.25">
      <c r="A61" t="s">
        <v>58</v>
      </c>
      <c r="B61" s="2">
        <v>7</v>
      </c>
      <c r="C61" s="2">
        <v>1</v>
      </c>
      <c r="D61" s="2">
        <v>1</v>
      </c>
      <c r="E61" s="2"/>
      <c r="F61" s="2">
        <v>9</v>
      </c>
    </row>
    <row r="62" spans="1:6" x14ac:dyDescent="0.25">
      <c r="A62" t="s">
        <v>59</v>
      </c>
      <c r="B62" s="2">
        <v>3</v>
      </c>
      <c r="C62" s="2">
        <v>3</v>
      </c>
      <c r="D62" s="2">
        <v>1</v>
      </c>
      <c r="E62" s="2"/>
      <c r="F62" s="2">
        <v>7</v>
      </c>
    </row>
    <row r="63" spans="1:6" x14ac:dyDescent="0.25">
      <c r="A63" t="s">
        <v>20</v>
      </c>
      <c r="B63" s="2">
        <v>235</v>
      </c>
      <c r="C63" s="2">
        <v>1</v>
      </c>
      <c r="D63" s="2">
        <v>7</v>
      </c>
      <c r="E63" s="2"/>
      <c r="F63" s="2">
        <v>242</v>
      </c>
    </row>
    <row r="64" spans="1:6" x14ac:dyDescent="0.25">
      <c r="A64" t="s">
        <v>60</v>
      </c>
      <c r="B64" s="2">
        <v>0</v>
      </c>
      <c r="C64" s="2">
        <v>0</v>
      </c>
      <c r="D64" s="2">
        <v>4</v>
      </c>
      <c r="E64" s="2"/>
      <c r="F64" s="2">
        <v>4</v>
      </c>
    </row>
    <row r="65" spans="1:7" x14ac:dyDescent="0.25">
      <c r="A65" t="s">
        <v>61</v>
      </c>
      <c r="B65" s="2">
        <v>0</v>
      </c>
      <c r="C65" s="2">
        <v>0</v>
      </c>
      <c r="D65" s="2">
        <v>0</v>
      </c>
      <c r="E65" s="2"/>
      <c r="F65" s="2">
        <v>0</v>
      </c>
    </row>
    <row r="66" spans="1:7" x14ac:dyDescent="0.25">
      <c r="A66" t="s">
        <v>62</v>
      </c>
      <c r="B66" s="2">
        <v>0</v>
      </c>
      <c r="C66" s="2">
        <v>0</v>
      </c>
      <c r="D66" s="2">
        <v>0</v>
      </c>
      <c r="E66" s="2"/>
      <c r="F66" s="2">
        <v>0</v>
      </c>
    </row>
    <row r="67" spans="1:7" x14ac:dyDescent="0.25">
      <c r="A67" t="s">
        <v>63</v>
      </c>
      <c r="B67" s="2">
        <v>1</v>
      </c>
      <c r="C67" s="2">
        <v>0</v>
      </c>
      <c r="D67" s="2">
        <v>1</v>
      </c>
      <c r="E67" s="2"/>
      <c r="F67" s="2">
        <v>2</v>
      </c>
      <c r="G67" s="2"/>
    </row>
    <row r="68" spans="1:7" x14ac:dyDescent="0.25">
      <c r="A68" t="s">
        <v>21</v>
      </c>
      <c r="B68" s="2">
        <v>30</v>
      </c>
      <c r="C68" s="2">
        <v>27</v>
      </c>
      <c r="D68" s="2">
        <v>10</v>
      </c>
      <c r="E68" s="2"/>
      <c r="F68" s="2">
        <v>67</v>
      </c>
    </row>
    <row r="69" spans="1:7" x14ac:dyDescent="0.25">
      <c r="A69" t="s">
        <v>33</v>
      </c>
      <c r="B69" s="2">
        <v>28</v>
      </c>
      <c r="C69" s="2">
        <v>138</v>
      </c>
      <c r="D69" s="2">
        <v>8</v>
      </c>
      <c r="E69" s="2"/>
      <c r="F69" s="2">
        <v>174</v>
      </c>
    </row>
    <row r="70" spans="1:7" x14ac:dyDescent="0.25">
      <c r="A70" t="s">
        <v>64</v>
      </c>
      <c r="B70" s="2">
        <v>1</v>
      </c>
      <c r="C70" s="2">
        <v>1</v>
      </c>
      <c r="D70" s="2">
        <v>0</v>
      </c>
      <c r="E70" s="2"/>
      <c r="F70" s="2">
        <v>2</v>
      </c>
    </row>
    <row r="71" spans="1:7" x14ac:dyDescent="0.25">
      <c r="A71" t="s">
        <v>65</v>
      </c>
      <c r="B71" s="2">
        <v>0</v>
      </c>
      <c r="C71" s="2">
        <v>0</v>
      </c>
      <c r="D71" s="2">
        <v>0</v>
      </c>
      <c r="E71" s="2"/>
      <c r="F71" s="2">
        <v>0</v>
      </c>
    </row>
    <row r="72" spans="1:7" x14ac:dyDescent="0.25">
      <c r="A72" t="s">
        <v>66</v>
      </c>
      <c r="B72" s="2">
        <v>0</v>
      </c>
      <c r="C72" s="2">
        <v>0</v>
      </c>
      <c r="D72" s="2">
        <v>0</v>
      </c>
      <c r="E72" s="2"/>
      <c r="F72" s="2">
        <v>0</v>
      </c>
    </row>
    <row r="73" spans="1:7" x14ac:dyDescent="0.25">
      <c r="A73" t="s">
        <v>67</v>
      </c>
      <c r="B73" s="2">
        <v>0</v>
      </c>
      <c r="C73" s="2">
        <v>1</v>
      </c>
      <c r="D73" s="2">
        <v>0</v>
      </c>
      <c r="E73" s="2"/>
      <c r="F73" s="2">
        <v>1</v>
      </c>
    </row>
    <row r="74" spans="1:7" x14ac:dyDescent="0.25">
      <c r="A74" t="s">
        <v>68</v>
      </c>
      <c r="B74" s="2">
        <v>1</v>
      </c>
      <c r="C74" s="2">
        <v>2</v>
      </c>
      <c r="D74" s="2">
        <v>1</v>
      </c>
      <c r="E74" s="2"/>
      <c r="F74" s="2">
        <v>4</v>
      </c>
      <c r="G74" s="2"/>
    </row>
    <row r="75" spans="1:7" x14ac:dyDescent="0.25">
      <c r="A75" t="s">
        <v>22</v>
      </c>
      <c r="B75" s="2">
        <v>225</v>
      </c>
      <c r="C75" s="2">
        <v>48</v>
      </c>
      <c r="D75" s="2">
        <v>209</v>
      </c>
      <c r="E75" s="2"/>
      <c r="F75" s="2">
        <v>482</v>
      </c>
    </row>
    <row r="76" spans="1:7" x14ac:dyDescent="0.25">
      <c r="A76" t="s">
        <v>69</v>
      </c>
      <c r="B76" s="2">
        <v>0</v>
      </c>
      <c r="C76" s="2">
        <v>1</v>
      </c>
      <c r="D76" s="2">
        <v>0</v>
      </c>
      <c r="E76" s="2"/>
      <c r="F76" s="2">
        <v>1</v>
      </c>
    </row>
    <row r="77" spans="1:7" x14ac:dyDescent="0.25">
      <c r="A77" t="s">
        <v>70</v>
      </c>
      <c r="B77" s="2">
        <v>0</v>
      </c>
      <c r="C77" s="2">
        <v>0</v>
      </c>
      <c r="D77" s="2">
        <v>0</v>
      </c>
      <c r="E77" s="2"/>
      <c r="F77" s="2">
        <v>0</v>
      </c>
    </row>
    <row r="78" spans="1:7" x14ac:dyDescent="0.25">
      <c r="A78" t="s">
        <v>71</v>
      </c>
      <c r="B78" s="2">
        <v>0</v>
      </c>
      <c r="C78" s="2">
        <v>0</v>
      </c>
      <c r="D78" s="2">
        <v>0</v>
      </c>
      <c r="E78" s="2"/>
      <c r="F78" s="2">
        <v>0</v>
      </c>
    </row>
    <row r="79" spans="1:7" x14ac:dyDescent="0.25">
      <c r="A79" t="s">
        <v>23</v>
      </c>
      <c r="B79" s="2">
        <v>41</v>
      </c>
      <c r="C79" s="2">
        <v>3</v>
      </c>
      <c r="D79" s="2">
        <v>1</v>
      </c>
      <c r="E79" s="2"/>
      <c r="F79" s="2">
        <v>45</v>
      </c>
    </row>
    <row r="80" spans="1:7" x14ac:dyDescent="0.25">
      <c r="A80" t="s">
        <v>24</v>
      </c>
      <c r="B80" s="2">
        <v>146</v>
      </c>
      <c r="C80" s="2">
        <v>88</v>
      </c>
      <c r="D80" s="2">
        <v>51</v>
      </c>
      <c r="E80" s="2"/>
      <c r="F80" s="2">
        <v>285</v>
      </c>
    </row>
    <row r="81" spans="1:6" x14ac:dyDescent="0.25">
      <c r="A81" t="s">
        <v>25</v>
      </c>
      <c r="B81" s="2">
        <v>12</v>
      </c>
      <c r="C81" s="2">
        <v>5</v>
      </c>
      <c r="D81" s="2">
        <v>5</v>
      </c>
      <c r="E81" s="2"/>
      <c r="F81" s="2">
        <v>22</v>
      </c>
    </row>
    <row r="82" spans="1:6" x14ac:dyDescent="0.25">
      <c r="A82" t="s">
        <v>72</v>
      </c>
      <c r="B82" s="2">
        <v>0</v>
      </c>
      <c r="C82" s="2">
        <v>0</v>
      </c>
      <c r="D82" s="2">
        <v>0</v>
      </c>
      <c r="E82" s="2"/>
      <c r="F82" s="2">
        <v>0</v>
      </c>
    </row>
    <row r="83" spans="1:6" x14ac:dyDescent="0.25">
      <c r="A83" t="s">
        <v>73</v>
      </c>
      <c r="B83" s="2">
        <v>21</v>
      </c>
      <c r="C83" s="2">
        <v>1</v>
      </c>
      <c r="D83" s="2">
        <v>0</v>
      </c>
      <c r="E83" s="2"/>
      <c r="F83" s="2">
        <v>22</v>
      </c>
    </row>
    <row r="84" spans="1:6" x14ac:dyDescent="0.25">
      <c r="A84" t="s">
        <v>74</v>
      </c>
      <c r="B84" s="2">
        <v>1</v>
      </c>
      <c r="C84" s="2">
        <v>0</v>
      </c>
      <c r="D84" s="2">
        <v>1</v>
      </c>
      <c r="E84" s="2"/>
      <c r="F84" s="2">
        <v>2</v>
      </c>
    </row>
    <row r="85" spans="1:6" x14ac:dyDescent="0.25">
      <c r="A85" t="s">
        <v>75</v>
      </c>
      <c r="B85" s="2">
        <v>0</v>
      </c>
      <c r="C85" s="2">
        <v>0</v>
      </c>
      <c r="D85" s="2">
        <v>0</v>
      </c>
      <c r="E85" s="2"/>
      <c r="F85" s="2">
        <v>0</v>
      </c>
    </row>
    <row r="86" spans="1:6" x14ac:dyDescent="0.25">
      <c r="A86" t="s">
        <v>76</v>
      </c>
      <c r="B86" s="2">
        <v>0</v>
      </c>
      <c r="C86" s="2">
        <v>0</v>
      </c>
      <c r="D86" s="2">
        <v>0</v>
      </c>
      <c r="E86" s="2"/>
      <c r="F86" s="2">
        <v>0</v>
      </c>
    </row>
    <row r="87" spans="1:6" x14ac:dyDescent="0.25">
      <c r="A87" t="s">
        <v>26</v>
      </c>
      <c r="B87" s="2">
        <v>30</v>
      </c>
      <c r="C87" s="2">
        <v>0</v>
      </c>
      <c r="D87" s="2">
        <v>1</v>
      </c>
      <c r="E87" s="2"/>
      <c r="F87" s="2">
        <v>31</v>
      </c>
    </row>
    <row r="88" spans="1:6" x14ac:dyDescent="0.25">
      <c r="A88" t="s">
        <v>27</v>
      </c>
      <c r="B88" s="2">
        <v>9</v>
      </c>
      <c r="C88" s="2">
        <v>20</v>
      </c>
      <c r="D88" s="2">
        <v>13</v>
      </c>
      <c r="E88" s="2"/>
      <c r="F88" s="2">
        <v>42</v>
      </c>
    </row>
    <row r="89" spans="1:6" x14ac:dyDescent="0.25">
      <c r="A89" t="s">
        <v>77</v>
      </c>
      <c r="B89" s="2">
        <v>0</v>
      </c>
      <c r="C89" s="2">
        <v>0</v>
      </c>
      <c r="D89" s="2">
        <v>0</v>
      </c>
      <c r="E89" s="2"/>
      <c r="F89" s="2">
        <v>0</v>
      </c>
    </row>
    <row r="90" spans="1:6" x14ac:dyDescent="0.25">
      <c r="A90" t="s">
        <v>78</v>
      </c>
      <c r="B90" s="2">
        <v>0</v>
      </c>
      <c r="C90" s="2">
        <v>0</v>
      </c>
      <c r="D90" s="2">
        <v>0</v>
      </c>
      <c r="E90" s="2"/>
      <c r="F90" s="2">
        <v>0</v>
      </c>
    </row>
    <row r="91" spans="1:6" x14ac:dyDescent="0.25">
      <c r="A91" t="s">
        <v>79</v>
      </c>
      <c r="B91" s="2">
        <v>0</v>
      </c>
      <c r="C91" s="2">
        <v>0</v>
      </c>
      <c r="D91" s="2">
        <v>0</v>
      </c>
      <c r="E91" s="2"/>
      <c r="F91" s="2">
        <v>0</v>
      </c>
    </row>
    <row r="92" spans="1:6" x14ac:dyDescent="0.25">
      <c r="A92" t="s">
        <v>80</v>
      </c>
      <c r="B92" s="2">
        <v>2</v>
      </c>
      <c r="C92" s="2">
        <v>0</v>
      </c>
      <c r="D92" s="2">
        <v>0</v>
      </c>
      <c r="E92" s="2"/>
      <c r="F92" s="2">
        <v>2</v>
      </c>
    </row>
    <row r="93" spans="1:6" x14ac:dyDescent="0.25">
      <c r="A93" t="s">
        <v>81</v>
      </c>
      <c r="B93" s="2">
        <v>0</v>
      </c>
      <c r="C93" s="2">
        <v>0</v>
      </c>
      <c r="D93" s="2">
        <v>0</v>
      </c>
      <c r="E93" s="2"/>
      <c r="F93" s="2">
        <v>0</v>
      </c>
    </row>
    <row r="94" spans="1:6" x14ac:dyDescent="0.25">
      <c r="A94" t="s">
        <v>82</v>
      </c>
      <c r="B94" s="2">
        <v>0</v>
      </c>
      <c r="C94" s="2">
        <v>0</v>
      </c>
      <c r="D94" s="2">
        <v>0</v>
      </c>
      <c r="E94" s="2"/>
      <c r="F94" s="2">
        <v>0</v>
      </c>
    </row>
    <row r="95" spans="1:6" x14ac:dyDescent="0.25">
      <c r="A95" t="s">
        <v>83</v>
      </c>
      <c r="B95" s="2">
        <v>1</v>
      </c>
      <c r="C95" s="2">
        <v>1</v>
      </c>
      <c r="D95" s="2">
        <v>0</v>
      </c>
      <c r="E95" s="2"/>
      <c r="F95" s="2">
        <v>2</v>
      </c>
    </row>
    <row r="96" spans="1:6" x14ac:dyDescent="0.25">
      <c r="A96" t="s">
        <v>28</v>
      </c>
      <c r="B96" s="2">
        <v>1</v>
      </c>
      <c r="C96" s="2">
        <v>68</v>
      </c>
      <c r="D96" s="2">
        <v>38</v>
      </c>
      <c r="E96" s="2"/>
      <c r="F96" s="2">
        <v>107</v>
      </c>
    </row>
    <row r="97" spans="1:6" x14ac:dyDescent="0.25">
      <c r="A97" t="s">
        <v>84</v>
      </c>
      <c r="B97" s="2">
        <v>0</v>
      </c>
      <c r="C97" s="2">
        <v>0</v>
      </c>
      <c r="D97" s="2">
        <v>0</v>
      </c>
      <c r="E97" s="2"/>
      <c r="F97" s="2">
        <v>0</v>
      </c>
    </row>
    <row r="98" spans="1:6" x14ac:dyDescent="0.25">
      <c r="A98" t="s">
        <v>85</v>
      </c>
      <c r="B98" s="2">
        <v>0</v>
      </c>
      <c r="C98" s="2">
        <v>0</v>
      </c>
      <c r="D98" s="2">
        <v>0</v>
      </c>
      <c r="E98" s="2"/>
      <c r="F98" s="2">
        <v>0</v>
      </c>
    </row>
    <row r="99" spans="1:6" x14ac:dyDescent="0.25">
      <c r="A99" t="s">
        <v>86</v>
      </c>
      <c r="B99" s="2">
        <v>5</v>
      </c>
      <c r="C99" s="2">
        <v>0</v>
      </c>
      <c r="D99" s="2">
        <v>0</v>
      </c>
      <c r="E99" s="2"/>
      <c r="F99" s="2">
        <v>5</v>
      </c>
    </row>
    <row r="100" spans="1:6" x14ac:dyDescent="0.25">
      <c r="A100" t="s">
        <v>29</v>
      </c>
      <c r="B100" s="2">
        <v>19</v>
      </c>
      <c r="C100" s="2">
        <v>1</v>
      </c>
      <c r="D100" s="2">
        <v>27</v>
      </c>
      <c r="E100" s="2"/>
      <c r="F100" s="2">
        <v>47</v>
      </c>
    </row>
    <row r="101" spans="1:6" x14ac:dyDescent="0.25">
      <c r="A101" t="s">
        <v>30</v>
      </c>
      <c r="B101" s="2">
        <v>198</v>
      </c>
      <c r="C101" s="2">
        <v>16</v>
      </c>
      <c r="D101" s="2">
        <v>10</v>
      </c>
      <c r="E101" s="2"/>
      <c r="F101" s="2">
        <v>224</v>
      </c>
    </row>
    <row r="102" spans="1:6" x14ac:dyDescent="0.25">
      <c r="A102" t="s">
        <v>87</v>
      </c>
      <c r="B102" s="2">
        <v>5</v>
      </c>
      <c r="C102" s="2">
        <v>1</v>
      </c>
      <c r="D102" s="2">
        <v>1</v>
      </c>
      <c r="E102" s="2"/>
      <c r="F102" s="2">
        <v>7</v>
      </c>
    </row>
    <row r="103" spans="1:6" x14ac:dyDescent="0.25">
      <c r="A103" t="s">
        <v>31</v>
      </c>
      <c r="B103" s="2">
        <v>1</v>
      </c>
      <c r="C103" s="2">
        <v>23</v>
      </c>
      <c r="D103" s="2">
        <v>1</v>
      </c>
      <c r="E103" s="2"/>
      <c r="F103" s="2">
        <v>25</v>
      </c>
    </row>
    <row r="104" spans="1:6" x14ac:dyDescent="0.25">
      <c r="A104" t="s">
        <v>88</v>
      </c>
      <c r="B104" s="2">
        <v>0</v>
      </c>
      <c r="C104" s="2">
        <v>0</v>
      </c>
      <c r="D104" s="2">
        <v>0</v>
      </c>
      <c r="E104" s="2"/>
      <c r="F104" s="2">
        <v>0</v>
      </c>
    </row>
    <row r="105" spans="1:6" x14ac:dyDescent="0.25">
      <c r="A105" t="s">
        <v>89</v>
      </c>
      <c r="B105" s="2">
        <v>1</v>
      </c>
      <c r="C105" s="2">
        <v>0</v>
      </c>
      <c r="D105" s="2">
        <v>0</v>
      </c>
      <c r="E105" s="2"/>
      <c r="F105" s="2">
        <v>1</v>
      </c>
    </row>
    <row r="106" spans="1:6" x14ac:dyDescent="0.25">
      <c r="A106" t="s">
        <v>90</v>
      </c>
      <c r="B106" s="2">
        <v>1</v>
      </c>
      <c r="C106" s="2">
        <v>1</v>
      </c>
      <c r="D106" s="2">
        <v>1</v>
      </c>
      <c r="E106" s="2"/>
      <c r="F106" s="2">
        <v>3</v>
      </c>
    </row>
    <row r="107" spans="1:6" x14ac:dyDescent="0.25">
      <c r="A107" t="s">
        <v>91</v>
      </c>
      <c r="B107" s="2">
        <v>0</v>
      </c>
      <c r="C107" s="2">
        <v>0</v>
      </c>
      <c r="D107" s="2">
        <v>0</v>
      </c>
      <c r="E107" s="2"/>
      <c r="F107" s="2">
        <v>0</v>
      </c>
    </row>
    <row r="108" spans="1:6" x14ac:dyDescent="0.25">
      <c r="A108" t="s">
        <v>92</v>
      </c>
      <c r="B108" s="2">
        <v>0</v>
      </c>
      <c r="C108" s="2">
        <v>0</v>
      </c>
      <c r="D108" s="2">
        <v>0</v>
      </c>
      <c r="E108" s="2"/>
      <c r="F108" s="2">
        <v>0</v>
      </c>
    </row>
    <row r="109" spans="1:6" x14ac:dyDescent="0.25">
      <c r="A109" t="s">
        <v>103</v>
      </c>
      <c r="B109" s="2">
        <v>1</v>
      </c>
      <c r="C109" s="2">
        <v>0</v>
      </c>
      <c r="D109" s="2">
        <v>0</v>
      </c>
      <c r="E109" s="2"/>
      <c r="F109" s="2">
        <v>1</v>
      </c>
    </row>
    <row r="110" spans="1:6" x14ac:dyDescent="0.25">
      <c r="A110" t="s">
        <v>32</v>
      </c>
      <c r="B110" s="2">
        <v>20</v>
      </c>
      <c r="C110" s="2">
        <v>10</v>
      </c>
      <c r="D110" s="2">
        <v>4</v>
      </c>
      <c r="E110" s="2"/>
      <c r="F110" s="2">
        <v>34</v>
      </c>
    </row>
    <row r="111" spans="1:6" x14ac:dyDescent="0.25">
      <c r="A111" t="s">
        <v>93</v>
      </c>
      <c r="B111" s="2">
        <v>0</v>
      </c>
      <c r="C111" s="2">
        <v>0</v>
      </c>
      <c r="D111" s="2">
        <v>0</v>
      </c>
      <c r="E111" s="2"/>
      <c r="F111" s="2">
        <v>0</v>
      </c>
    </row>
    <row r="112" spans="1:6" x14ac:dyDescent="0.25">
      <c r="A112" t="s">
        <v>34</v>
      </c>
      <c r="B112" s="2">
        <v>29</v>
      </c>
      <c r="C112" s="2">
        <v>24</v>
      </c>
      <c r="D112" s="2">
        <v>7</v>
      </c>
      <c r="E112" s="2"/>
      <c r="F112" s="2">
        <v>60</v>
      </c>
    </row>
    <row r="113" spans="1:6" x14ac:dyDescent="0.25">
      <c r="A113" t="s">
        <v>94</v>
      </c>
      <c r="B113" s="2">
        <v>1</v>
      </c>
      <c r="C113" s="2">
        <v>0</v>
      </c>
      <c r="D113" s="2">
        <v>1</v>
      </c>
      <c r="E113" s="2"/>
      <c r="F113" s="2">
        <v>2</v>
      </c>
    </row>
    <row r="114" spans="1:6" x14ac:dyDescent="0.25">
      <c r="A114" t="s">
        <v>95</v>
      </c>
      <c r="B114" s="2">
        <v>1</v>
      </c>
      <c r="C114" s="2">
        <v>0</v>
      </c>
      <c r="D114" s="2">
        <v>2</v>
      </c>
      <c r="E114" s="2"/>
      <c r="F114" s="2">
        <v>2</v>
      </c>
    </row>
    <row r="115" spans="1:6" x14ac:dyDescent="0.25">
      <c r="A115" t="s">
        <v>35</v>
      </c>
      <c r="B115" s="2">
        <v>38</v>
      </c>
      <c r="C115" s="2">
        <v>1</v>
      </c>
      <c r="D115" s="2">
        <v>1</v>
      </c>
      <c r="E115" s="2"/>
      <c r="F115" s="2">
        <v>40</v>
      </c>
    </row>
    <row r="116" spans="1:6" x14ac:dyDescent="0.25">
      <c r="A116" t="s">
        <v>36</v>
      </c>
      <c r="B116" s="2">
        <v>574</v>
      </c>
      <c r="C116" s="2">
        <v>415</v>
      </c>
      <c r="D116" s="2">
        <v>380</v>
      </c>
      <c r="E116" s="2"/>
      <c r="F116" s="2">
        <v>1369</v>
      </c>
    </row>
    <row r="117" spans="1:6" x14ac:dyDescent="0.25">
      <c r="A117" t="s">
        <v>96</v>
      </c>
      <c r="B117" s="2">
        <v>0</v>
      </c>
      <c r="C117" s="2">
        <v>0</v>
      </c>
      <c r="D117" s="2">
        <v>0</v>
      </c>
      <c r="E117" s="2"/>
      <c r="F117" s="2">
        <v>0</v>
      </c>
    </row>
    <row r="118" spans="1:6" x14ac:dyDescent="0.25">
      <c r="A118" t="s">
        <v>37</v>
      </c>
      <c r="B118" s="2">
        <v>2</v>
      </c>
      <c r="C118" s="2">
        <v>15</v>
      </c>
      <c r="D118" s="2">
        <v>56</v>
      </c>
      <c r="E118" s="2"/>
      <c r="F118" s="2">
        <v>73</v>
      </c>
    </row>
    <row r="119" spans="1:6" x14ac:dyDescent="0.25">
      <c r="A119" t="s">
        <v>97</v>
      </c>
      <c r="B119" s="2">
        <v>2</v>
      </c>
      <c r="C119" s="2">
        <v>11</v>
      </c>
      <c r="D119" s="2">
        <v>6</v>
      </c>
      <c r="E119" s="2"/>
      <c r="F119" s="2">
        <v>19</v>
      </c>
    </row>
    <row r="120" spans="1:6" x14ac:dyDescent="0.25">
      <c r="A120" t="s">
        <v>98</v>
      </c>
      <c r="B120" s="2">
        <v>0</v>
      </c>
      <c r="C120" s="2">
        <v>0</v>
      </c>
      <c r="D120" s="2">
        <v>0</v>
      </c>
      <c r="E120" s="2"/>
      <c r="F120" s="2">
        <v>0</v>
      </c>
    </row>
    <row r="121" spans="1:6" x14ac:dyDescent="0.25">
      <c r="A121" t="s">
        <v>99</v>
      </c>
      <c r="B121" s="2">
        <v>7</v>
      </c>
      <c r="C121" s="2">
        <v>3</v>
      </c>
      <c r="D121" s="2">
        <v>1</v>
      </c>
      <c r="E121" s="2"/>
      <c r="F121" s="2">
        <v>11</v>
      </c>
    </row>
    <row r="122" spans="1:6" x14ac:dyDescent="0.25">
      <c r="A122" t="s">
        <v>102</v>
      </c>
      <c r="B122" s="2">
        <v>1</v>
      </c>
      <c r="C122" s="2">
        <v>3</v>
      </c>
      <c r="D122" s="2">
        <v>7</v>
      </c>
      <c r="E122" s="2"/>
      <c r="F122" s="2">
        <v>11</v>
      </c>
    </row>
    <row r="123" spans="1:6" x14ac:dyDescent="0.25">
      <c r="A123" t="s">
        <v>100</v>
      </c>
      <c r="B123" s="2">
        <v>1</v>
      </c>
      <c r="C123" s="2">
        <v>1</v>
      </c>
      <c r="D123" s="2">
        <v>1</v>
      </c>
      <c r="E123" s="2"/>
      <c r="F123" s="2">
        <v>3</v>
      </c>
    </row>
    <row r="124" spans="1:6" x14ac:dyDescent="0.25">
      <c r="A124" t="s">
        <v>101</v>
      </c>
      <c r="B124" s="2">
        <v>1</v>
      </c>
      <c r="C124" s="2">
        <v>3</v>
      </c>
      <c r="D124" s="2">
        <v>1</v>
      </c>
      <c r="E124" s="2"/>
      <c r="F124" s="2">
        <v>5</v>
      </c>
    </row>
    <row r="125" spans="1:6" x14ac:dyDescent="0.25">
      <c r="A125" t="s">
        <v>38</v>
      </c>
      <c r="B125" s="2">
        <v>20</v>
      </c>
      <c r="C125" s="2">
        <v>41</v>
      </c>
      <c r="D125" s="2">
        <v>12</v>
      </c>
      <c r="E125" s="2"/>
      <c r="F125" s="2">
        <v>73</v>
      </c>
    </row>
    <row r="126" spans="1:6" x14ac:dyDescent="0.25">
      <c r="B126" s="2"/>
      <c r="C126" s="2"/>
      <c r="D126" s="2"/>
      <c r="E126" s="2"/>
      <c r="F126" s="2"/>
    </row>
    <row r="127" spans="1:6" x14ac:dyDescent="0.25">
      <c r="A127" t="s">
        <v>16</v>
      </c>
      <c r="B127" s="2">
        <v>2000</v>
      </c>
      <c r="C127" s="2">
        <v>1136</v>
      </c>
      <c r="D127" s="2">
        <v>1132</v>
      </c>
      <c r="E127" s="2"/>
      <c r="F127" s="2">
        <v>4268</v>
      </c>
    </row>
    <row r="128" spans="1:6" x14ac:dyDescent="0.25">
      <c r="B128" s="2"/>
      <c r="C128" s="2"/>
      <c r="D128" s="2"/>
      <c r="E128" s="2"/>
      <c r="F128" s="2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 Cooper</dc:creator>
  <cp:lastModifiedBy>AW Cooper</cp:lastModifiedBy>
  <dcterms:created xsi:type="dcterms:W3CDTF">2012-07-06T19:53:42Z</dcterms:created>
  <dcterms:modified xsi:type="dcterms:W3CDTF">2012-07-29T20:49:48Z</dcterms:modified>
</cp:coreProperties>
</file>