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lexandriapawlik/Documents/Research/EDI/UMBS_Weather_Data/Raw/"/>
    </mc:Choice>
  </mc:AlternateContent>
  <xr:revisionPtr revIDLastSave="0" documentId="8_{84F3F352-B327-0B41-A156-E7B02D56BAFC}" xr6:coauthVersionLast="36" xr6:coauthVersionMax="36" xr10:uidLastSave="{00000000-0000-0000-0000-000000000000}"/>
  <bookViews>
    <workbookView xWindow="1140" yWindow="460" windowWidth="27660" windowHeight="17540" xr2:uid="{00000000-000D-0000-FFFF-FFFF00000000}"/>
  </bookViews>
  <sheets>
    <sheet name="May20" sheetId="1" r:id="rId1"/>
    <sheet name="Apr20" sheetId="2" r:id="rId2"/>
    <sheet name="Mar20" sheetId="3" r:id="rId3"/>
    <sheet name="Feb20" sheetId="4" r:id="rId4"/>
    <sheet name="Jan20" sheetId="5" r:id="rId5"/>
    <sheet name="Dec19" sheetId="6" r:id="rId6"/>
    <sheet name="Nov19" sheetId="7" r:id="rId7"/>
    <sheet name="Oct2019" sheetId="8" r:id="rId8"/>
    <sheet name="Sep2019" sheetId="9" r:id="rId9"/>
    <sheet name="Aug2019" sheetId="10" r:id="rId10"/>
    <sheet name="Jul2019" sheetId="11" r:id="rId11"/>
    <sheet name="Jun2019" sheetId="12" r:id="rId12"/>
    <sheet name="May2019" sheetId="13" r:id="rId13"/>
    <sheet name="Apr2019" sheetId="14" r:id="rId14"/>
    <sheet name="Mar2019" sheetId="15" r:id="rId15"/>
    <sheet name="Feb2019" sheetId="16" r:id="rId16"/>
    <sheet name="Jan2019" sheetId="17" r:id="rId17"/>
    <sheet name="Dec2018" sheetId="18" r:id="rId18"/>
    <sheet name="Nov2018" sheetId="19" r:id="rId19"/>
    <sheet name="Oct2018" sheetId="20" r:id="rId20"/>
    <sheet name="Sep2018" sheetId="21" r:id="rId21"/>
    <sheet name="Aug2018" sheetId="22" r:id="rId22"/>
    <sheet name="Jul2018" sheetId="23" r:id="rId23"/>
    <sheet name="Jun2018" sheetId="24" r:id="rId24"/>
    <sheet name="May2018" sheetId="25" r:id="rId25"/>
    <sheet name="Apr2018" sheetId="26" r:id="rId26"/>
    <sheet name="Mar2018" sheetId="27" r:id="rId27"/>
    <sheet name="Feb2018" sheetId="28" r:id="rId28"/>
    <sheet name="Jan2018" sheetId="29" r:id="rId29"/>
    <sheet name="Dec2017" sheetId="30" r:id="rId30"/>
    <sheet name="Nov2017" sheetId="31" r:id="rId31"/>
    <sheet name="Oct2017" sheetId="32" r:id="rId32"/>
    <sheet name="Notes" sheetId="33" r:id="rId33"/>
  </sheets>
  <definedNames>
    <definedName name="Z_88DABA8D_7A33_4D6A_B573_388AC844900F_.wvu.FilterData" localSheetId="4" hidden="1">'Jan20'!$A$1:$Q$36</definedName>
  </definedNames>
  <calcPr calcId="181029"/>
  <customWorkbookViews>
    <customWorkbookView name="Filter 1" guid="{88DABA8D-7A33-4D6A-B573-388AC844900F}" maximized="1" windowWidth="0" windowHeight="0" activeSheetId="0"/>
  </customWorkbookViews>
</workbook>
</file>

<file path=xl/calcChain.xml><?xml version="1.0" encoding="utf-8"?>
<calcChain xmlns="http://schemas.openxmlformats.org/spreadsheetml/2006/main">
  <c r="L31" i="32" l="1"/>
  <c r="L29" i="32"/>
  <c r="L28" i="32"/>
  <c r="L27" i="32"/>
  <c r="L26" i="32"/>
  <c r="L25" i="32"/>
  <c r="L24" i="32"/>
  <c r="L22" i="32"/>
  <c r="L21" i="32"/>
  <c r="L20" i="32"/>
  <c r="L19" i="32"/>
  <c r="L18" i="32"/>
  <c r="L17" i="32"/>
  <c r="L14" i="32"/>
  <c r="L13" i="32"/>
  <c r="L12" i="32"/>
  <c r="L11" i="32"/>
  <c r="L10" i="32"/>
  <c r="L9" i="32"/>
  <c r="L8" i="32"/>
  <c r="L7" i="32"/>
  <c r="L6" i="32"/>
  <c r="L5" i="32"/>
  <c r="L4" i="32"/>
  <c r="L3" i="32"/>
  <c r="G32" i="31"/>
  <c r="F32" i="31"/>
  <c r="L5" i="31"/>
  <c r="L3" i="31"/>
  <c r="L2" i="31"/>
  <c r="H33" i="26"/>
  <c r="L31" i="24"/>
  <c r="L29" i="24"/>
  <c r="L28" i="24"/>
  <c r="L27" i="24"/>
  <c r="L26" i="24"/>
  <c r="L25" i="24"/>
  <c r="L24" i="24"/>
  <c r="L32" i="23"/>
  <c r="L26" i="23"/>
  <c r="L25" i="23"/>
  <c r="L24" i="23"/>
  <c r="L23" i="23"/>
  <c r="L22" i="23"/>
  <c r="L21" i="23"/>
  <c r="L20" i="23"/>
  <c r="L19" i="23"/>
  <c r="L18" i="23"/>
  <c r="L17" i="23"/>
  <c r="L15" i="23"/>
  <c r="L14" i="23"/>
  <c r="L13" i="23"/>
  <c r="L12" i="23"/>
  <c r="L11" i="23"/>
  <c r="L10" i="23"/>
  <c r="L8" i="23"/>
  <c r="L7" i="23"/>
  <c r="L6" i="23"/>
  <c r="L5" i="23"/>
  <c r="L4" i="23"/>
  <c r="L3" i="23"/>
  <c r="L2" i="23"/>
  <c r="L32" i="22"/>
  <c r="L28" i="22"/>
  <c r="L26" i="22"/>
  <c r="L25" i="22"/>
  <c r="L24" i="22"/>
  <c r="L23" i="22"/>
  <c r="L22" i="22"/>
  <c r="L21" i="22"/>
  <c r="L20" i="22"/>
  <c r="L19" i="22"/>
  <c r="L18" i="22"/>
  <c r="L17" i="22"/>
  <c r="L16" i="22"/>
  <c r="L15" i="22"/>
  <c r="L14" i="22"/>
  <c r="L13" i="22"/>
  <c r="L12" i="22"/>
  <c r="L11" i="22"/>
  <c r="L10" i="22"/>
  <c r="L9" i="22"/>
  <c r="L8" i="22"/>
  <c r="L7" i="22"/>
  <c r="L6" i="22"/>
  <c r="L5" i="22"/>
  <c r="L4" i="22"/>
  <c r="L3" i="22"/>
  <c r="L2" i="22"/>
  <c r="G34" i="21"/>
  <c r="F34" i="21"/>
  <c r="L30" i="21"/>
  <c r="L29" i="21"/>
  <c r="L28" i="21"/>
  <c r="L27" i="21"/>
  <c r="L26" i="21"/>
  <c r="L25" i="21"/>
  <c r="L24" i="21"/>
  <c r="L23" i="21"/>
  <c r="L22" i="21"/>
  <c r="L21" i="21"/>
  <c r="L20" i="21"/>
  <c r="L19" i="21"/>
  <c r="L18" i="21"/>
  <c r="L17" i="21"/>
  <c r="L14" i="21"/>
  <c r="L13" i="21"/>
  <c r="L12" i="21"/>
  <c r="L11" i="21"/>
  <c r="L8" i="21"/>
  <c r="L7" i="21"/>
  <c r="L6" i="21"/>
  <c r="L4" i="21"/>
  <c r="L3" i="21"/>
  <c r="L2" i="21"/>
  <c r="G34" i="20"/>
  <c r="F34" i="20"/>
  <c r="L23" i="20"/>
  <c r="L6" i="20"/>
  <c r="L5" i="20"/>
  <c r="L4" i="20"/>
  <c r="L3" i="20"/>
  <c r="L2" i="20"/>
  <c r="H33" i="19"/>
  <c r="G33" i="19"/>
  <c r="F33" i="19"/>
  <c r="H37" i="18"/>
  <c r="F37" i="18"/>
  <c r="H34" i="17"/>
  <c r="F34" i="17"/>
  <c r="H34" i="16"/>
  <c r="G34" i="16"/>
  <c r="F34" i="16"/>
  <c r="L29" i="12"/>
  <c r="L25" i="12"/>
  <c r="L22" i="12"/>
  <c r="L21" i="12"/>
  <c r="L20" i="12"/>
  <c r="L19" i="12"/>
  <c r="L18" i="12"/>
  <c r="L17" i="12"/>
  <c r="L15" i="12"/>
  <c r="L14" i="12"/>
  <c r="L13" i="12"/>
  <c r="L32" i="11"/>
  <c r="L31" i="11"/>
  <c r="L30" i="11"/>
  <c r="L29" i="11"/>
  <c r="L28" i="11"/>
  <c r="L27" i="11"/>
  <c r="L26" i="11"/>
  <c r="L25" i="11"/>
  <c r="L24" i="11"/>
  <c r="L23" i="11"/>
  <c r="L22" i="11"/>
  <c r="L20" i="11"/>
  <c r="L19" i="11"/>
  <c r="L18" i="11"/>
  <c r="L17" i="11"/>
  <c r="L16" i="11"/>
  <c r="L13" i="11"/>
  <c r="L12" i="11"/>
  <c r="L10" i="11"/>
  <c r="L9" i="11"/>
  <c r="L6" i="11"/>
  <c r="L5" i="11"/>
  <c r="L4" i="11"/>
  <c r="L3" i="11"/>
  <c r="L31" i="10"/>
  <c r="L30" i="10"/>
  <c r="L29" i="10"/>
  <c r="L28" i="10"/>
  <c r="L27" i="10"/>
  <c r="L26" i="10"/>
  <c r="L25" i="10"/>
  <c r="L24" i="10"/>
  <c r="L22" i="10"/>
  <c r="L21" i="10"/>
  <c r="L20" i="10"/>
  <c r="L19" i="10"/>
  <c r="L18" i="10"/>
  <c r="L17" i="10"/>
  <c r="L16" i="10"/>
  <c r="L15" i="10"/>
  <c r="L14" i="10"/>
  <c r="L12" i="10"/>
  <c r="L10" i="10"/>
  <c r="L9" i="10"/>
  <c r="L8" i="10"/>
  <c r="L7" i="10"/>
  <c r="L6" i="10"/>
  <c r="L4" i="10"/>
  <c r="L3" i="10"/>
  <c r="L2" i="10"/>
  <c r="G33" i="9"/>
  <c r="F33" i="9"/>
  <c r="L31" i="9"/>
  <c r="L28" i="9"/>
  <c r="L27" i="9"/>
  <c r="L26" i="9"/>
  <c r="L25" i="9"/>
  <c r="L24" i="9"/>
  <c r="L22" i="9"/>
  <c r="L21" i="9"/>
  <c r="L19" i="9"/>
  <c r="L18" i="9"/>
  <c r="L13" i="9"/>
  <c r="L12" i="9"/>
  <c r="L11" i="9"/>
  <c r="L10" i="9"/>
  <c r="L7" i="9"/>
  <c r="L6" i="9"/>
  <c r="L4" i="9"/>
  <c r="G37" i="8"/>
  <c r="F37" i="8"/>
  <c r="L15" i="8"/>
  <c r="L13" i="8"/>
  <c r="L12" i="8"/>
  <c r="L11" i="8"/>
  <c r="L9" i="8"/>
  <c r="L7" i="8"/>
  <c r="L6" i="8"/>
  <c r="L5" i="8"/>
  <c r="L4" i="8"/>
  <c r="L3" i="8"/>
  <c r="L2" i="8"/>
  <c r="G37" i="7"/>
  <c r="F37" i="7"/>
  <c r="G38" i="6"/>
  <c r="F38" i="6"/>
  <c r="I38" i="5"/>
  <c r="H38" i="5"/>
  <c r="G38" i="5"/>
  <c r="F38" i="5"/>
  <c r="I38" i="4"/>
  <c r="H38" i="4"/>
  <c r="G38" i="4"/>
  <c r="F38" i="4"/>
  <c r="P38" i="3"/>
  <c r="I38" i="3"/>
  <c r="H38" i="3"/>
  <c r="G38" i="3"/>
  <c r="F38" i="3"/>
  <c r="P38" i="2"/>
  <c r="I38" i="2"/>
  <c r="H38" i="2"/>
  <c r="G38" i="2"/>
  <c r="F38" i="2"/>
  <c r="P38" i="1"/>
  <c r="I38" i="1"/>
  <c r="H38" i="1"/>
  <c r="G38" i="1"/>
  <c r="F38" i="1"/>
</calcChain>
</file>

<file path=xl/sharedStrings.xml><?xml version="1.0" encoding="utf-8"?>
<sst xmlns="http://schemas.openxmlformats.org/spreadsheetml/2006/main" count="2002" uniqueCount="388">
  <si>
    <t>Date</t>
  </si>
  <si>
    <t>Time</t>
  </si>
  <si>
    <t>24 Hr Temp Max</t>
  </si>
  <si>
    <t>24 Hr Temp Min</t>
  </si>
  <si>
    <t>Temp Current</t>
  </si>
  <si>
    <t>24 Hr Precip (Belfort)</t>
  </si>
  <si>
    <t>24 Hr Precip (ETI)</t>
  </si>
  <si>
    <t>24 Hr Snow (in)</t>
  </si>
  <si>
    <t>Official Snow on Ground (in)</t>
  </si>
  <si>
    <t>Wind Direction</t>
  </si>
  <si>
    <t>Wind Speed (knots)</t>
  </si>
  <si>
    <t>Wind Speed (mph)</t>
  </si>
  <si>
    <t xml:space="preserve">Sky Cover </t>
  </si>
  <si>
    <t>Cloud Type</t>
  </si>
  <si>
    <t>Evaporation Pan</t>
  </si>
  <si>
    <t>Lake Level</t>
  </si>
  <si>
    <t>Other Observations/Notes</t>
  </si>
  <si>
    <t>Ac</t>
  </si>
  <si>
    <t>Wind = 0.</t>
  </si>
  <si>
    <t>Sc</t>
  </si>
  <si>
    <t>Wind = 1.</t>
  </si>
  <si>
    <t>T</t>
  </si>
  <si>
    <t>St</t>
  </si>
  <si>
    <t>As</t>
  </si>
  <si>
    <t>Wind = 3. N.</t>
  </si>
  <si>
    <t>Begin daylight savings</t>
  </si>
  <si>
    <t>Wind = 4.</t>
  </si>
  <si>
    <t>Wind = 0. Snowing.</t>
  </si>
  <si>
    <t>Wind  3. W. Bare ground at N end of UV field.</t>
  </si>
  <si>
    <t>Wind = 3.</t>
  </si>
  <si>
    <t>Wind = 3. NW.</t>
  </si>
  <si>
    <t>Wind = 3. NW. Heavy, wet snow. High winds. Snow drifting. ~1" total after snowfall event at 12:30.</t>
  </si>
  <si>
    <t>Cc</t>
  </si>
  <si>
    <t>Wind = 0. Frost.</t>
  </si>
  <si>
    <t>Wind = 2. N. Frost.</t>
  </si>
  <si>
    <t>Wind = 1. Rain in morning.</t>
  </si>
  <si>
    <t>Wind = 0. Ice out of S Fishtail Bay between 16:00 and 17:00.</t>
  </si>
  <si>
    <t>Wind = 3. W. Frost.</t>
  </si>
  <si>
    <t>Wind = 4. N.</t>
  </si>
  <si>
    <t>Wind = 0. RH 91%. 29.93" steady. Light frost</t>
  </si>
  <si>
    <t>Wind = 0. Picking up to 1 from N.</t>
  </si>
  <si>
    <t>Wind = 1. NNW. Raining. Snow started at 9:50. Hail at 13:50.</t>
  </si>
  <si>
    <t>Cu</t>
  </si>
  <si>
    <t>Wind = 0. Snow before 8 am. RH = 88%. Pressure = 29.99" rising.</t>
  </si>
  <si>
    <t>Snow depth averaged from snow boards and 7 sites in camp in shade at 13:30.</t>
  </si>
  <si>
    <t>Wind = 0. RH =79%. Pres. = 30.12" rising.</t>
  </si>
  <si>
    <t>Wind = 0. Frost. RH = 86%. Pres. = 30.12", falling.</t>
  </si>
  <si>
    <t>Wind = 0. Frost. RH = 87%. Pres. = 29.85", falling.</t>
  </si>
  <si>
    <t>Wind = 2. NNW. RH = 97%. Pres = 29.66", rising. Snow-sleet at 8:20.</t>
  </si>
  <si>
    <t>Wind = 2. Frost. RH = 81%. Pres = 29.72", falling.</t>
  </si>
  <si>
    <t>Wind = 3. NW. Snowing. RH = 82%. Pres = 29.60", rising.</t>
  </si>
  <si>
    <t>Wind = 2. NNW.</t>
  </si>
  <si>
    <t>Wind = 2. E. RH = 78%. 29.95", falling.</t>
  </si>
  <si>
    <t xml:space="preserve">Wind = 1. </t>
  </si>
  <si>
    <t>Cs</t>
  </si>
  <si>
    <t xml:space="preserve">Wind = 0. </t>
  </si>
  <si>
    <t>Wind = 0. RH = 99%. 29.96", rising.</t>
  </si>
  <si>
    <t>Wind = 2. NE. RH = 99%. 29.78", falling. Raining. Waves 6-9".</t>
  </si>
  <si>
    <t>Wind = 3. N. RH = 99%. 29.66" rising. Light rain. Waves 6-9". Rain overnight.</t>
  </si>
  <si>
    <t>SUM</t>
  </si>
  <si>
    <t xml:space="preserve"> Okeedokee was higher foras</t>
  </si>
  <si>
    <t>Wind = 1. Light rain.</t>
  </si>
  <si>
    <t>Wind = 0. Dense fog.</t>
  </si>
  <si>
    <t>Wind = 1. Most snow gone from UV field. Snow remains S of NADP equip, S of warning chamber exclosure, and along half of W edge of field.</t>
  </si>
  <si>
    <t>Wind = 1. Fog.</t>
  </si>
  <si>
    <t>Wind = 2. NNW. Light snow-sleet in AM.</t>
  </si>
  <si>
    <t>Wind  = 1. N.</t>
  </si>
  <si>
    <t>Wind = 0. Frost overnight.</t>
  </si>
  <si>
    <t>Wind = 0. RH = 98%. 30.11", rising.</t>
  </si>
  <si>
    <t>Wind = 0 (in camp). Wind out of south. RH = 93%. 29.86", falling.</t>
  </si>
  <si>
    <t>Wind = 3. W. RH = 71%. 29.83", rising.</t>
  </si>
  <si>
    <t xml:space="preserve">Wind = 3. NW. </t>
  </si>
  <si>
    <t>Wind = 1. NE. RH = 73%. 30.17", steady.</t>
  </si>
  <si>
    <t>Wind = 1. N. RH = 70%. 30.09" rising.</t>
  </si>
  <si>
    <t>Wind = 2. NNW. RH 67%. 29.92" rising.</t>
  </si>
  <si>
    <t>Wind = 3. NNW. RH 70%. Graupel on the ground.</t>
  </si>
  <si>
    <t>Light snow. Wind = 1. W. RH 95%. 30.04" steady.</t>
  </si>
  <si>
    <t xml:space="preserve">Wind 2. W. RH 95%. 30.04" steady. </t>
  </si>
  <si>
    <t>Wind 3. NNW. RH 80%. 30.13" rising.</t>
  </si>
  <si>
    <t>Wind 3. W. RH 84%. 30.15" rising.</t>
  </si>
  <si>
    <t>Frost. Wind 0. RH 85%. 30.39" rising. Buoy deployed.</t>
  </si>
  <si>
    <t>Raining.</t>
  </si>
  <si>
    <t>Fog.</t>
  </si>
  <si>
    <t>ENE</t>
  </si>
  <si>
    <t>4.9 m/s</t>
  </si>
  <si>
    <t>9.7 m/s</t>
  </si>
  <si>
    <t>Light rain. RH 37%.</t>
  </si>
  <si>
    <t>RH 56.86%</t>
  </si>
  <si>
    <t>Wind = 3. W. Ice = 5.5"</t>
  </si>
  <si>
    <t>Wind  = 3. NW.</t>
  </si>
  <si>
    <t>Wind = 3. SW.</t>
  </si>
  <si>
    <t>Wind = 1.  NW.</t>
  </si>
  <si>
    <t>Wind = 4. N. Snow wind blown, drifted.</t>
  </si>
  <si>
    <t>Wind = 2. Light snow.</t>
  </si>
  <si>
    <t>Wind = 0. Light snow.</t>
  </si>
  <si>
    <t>Heavy snow in morning. Snow data collected at 15:00 after major snow event</t>
  </si>
  <si>
    <t>Wind  = 3.</t>
  </si>
  <si>
    <t>Wind = 0. Very light snow.</t>
  </si>
  <si>
    <t>Wind = 0</t>
  </si>
  <si>
    <t>Wind = 2</t>
  </si>
  <si>
    <t>Wind = 0. Fog. Rain in afternoon, mixed precip.</t>
  </si>
  <si>
    <t xml:space="preserve">T </t>
  </si>
  <si>
    <t>Wind = 2. NW. Light snow.</t>
  </si>
  <si>
    <t>Wind = 1. NW.</t>
  </si>
  <si>
    <t>Wind =0. Snowing. Snow data collected after event at 13:30.</t>
  </si>
  <si>
    <t>Wind 6. Snowing.</t>
  </si>
  <si>
    <t>Wind 3.</t>
  </si>
  <si>
    <t>Wind 0. Ice in.</t>
  </si>
  <si>
    <t>Wind 1. Snowing. Snow fleas in UV field.</t>
  </si>
  <si>
    <t>Wind 2. Snowing.</t>
  </si>
  <si>
    <t>Wind 0.Light snow.</t>
  </si>
  <si>
    <t>Wind 0. Light rain.</t>
  </si>
  <si>
    <t>Wind 2. Drifted snow.</t>
  </si>
  <si>
    <t>Wind 2. Snow overnight.</t>
  </si>
  <si>
    <t>Light snow.</t>
  </si>
  <si>
    <t>Wind 0. Fog. Mist.</t>
  </si>
  <si>
    <t>Wind 0.</t>
  </si>
  <si>
    <t>Wind 1. Light snow.</t>
  </si>
  <si>
    <t>Snow overnight. Light snow in afternoon.</t>
  </si>
  <si>
    <t>Light snow in AM.</t>
  </si>
  <si>
    <t>Rain in AM.</t>
  </si>
  <si>
    <t>Graupel in AM.</t>
  </si>
  <si>
    <t>Hard frost</t>
  </si>
  <si>
    <t>Wind 2. Patchy light snow.</t>
  </si>
  <si>
    <t>Wind 3. Check iButton temps.</t>
  </si>
  <si>
    <t>Wind 4. From north. Sleet overnight.</t>
  </si>
  <si>
    <t>Wind 2. NE</t>
  </si>
  <si>
    <t>Wind 2-3. E.</t>
  </si>
  <si>
    <t>Wind 4.</t>
  </si>
  <si>
    <t>Ice in!</t>
  </si>
  <si>
    <t>Wind 0. Some light rain in afternoon.</t>
  </si>
  <si>
    <t xml:space="preserve">Wind 0. </t>
  </si>
  <si>
    <t>Ice out.</t>
  </si>
  <si>
    <t>Wind 1</t>
  </si>
  <si>
    <t>Wind 2</t>
  </si>
  <si>
    <t>Wind 0</t>
  </si>
  <si>
    <t>Wind 6</t>
  </si>
  <si>
    <t>Wind 2. Mixed precip overnight .</t>
  </si>
  <si>
    <t>Wind = 0. Mixed precip yesterday.</t>
  </si>
  <si>
    <t>Wind = 3. WNW.</t>
  </si>
  <si>
    <t>Wind = 1. Snowing.</t>
  </si>
  <si>
    <t>Temp data in pink calculated from UV-B site</t>
  </si>
  <si>
    <t>Lowered water in evap pan to 2.54</t>
  </si>
  <si>
    <t>Wind = 3. NW. Snowing. High winds.</t>
  </si>
  <si>
    <t>Drifted snow. No snow on daily snow board. Snow estimated from snow in roads.</t>
  </si>
  <si>
    <t>Ci</t>
  </si>
  <si>
    <t>Rain overnight. Patchy ice on ground in morning. Buoy out at 3:40.</t>
  </si>
  <si>
    <t>Put away evap pan.</t>
  </si>
  <si>
    <t>Rain overnight and in AM.</t>
  </si>
  <si>
    <t>Frost. Fog.</t>
  </si>
  <si>
    <t xml:space="preserve">Light rain. </t>
  </si>
  <si>
    <t>Mixed precip. Light snow. No accumulation.</t>
  </si>
  <si>
    <t>Raised water in evap pan to 2.80</t>
  </si>
  <si>
    <t>Raining in AM. Evap data collected at 14:00, after morning rain had ceased and Belford gage data were collected.</t>
  </si>
  <si>
    <t>Rain over night.</t>
  </si>
  <si>
    <t>Light rain, high wind in evening</t>
  </si>
  <si>
    <t xml:space="preserve">Fog, scattered rain drops in morning </t>
  </si>
  <si>
    <t xml:space="preserve">Rain overnight </t>
  </si>
  <si>
    <t>Fog</t>
  </si>
  <si>
    <t>Raised water in evap pan to 2.51</t>
  </si>
  <si>
    <t>Rain in AM. T-storms overnight .</t>
  </si>
  <si>
    <t>Trace precip in morning</t>
  </si>
  <si>
    <t>Windy all day. Trace rain.</t>
  </si>
  <si>
    <t>Raised evap pan to 3.62</t>
  </si>
  <si>
    <t>Lotsa rain in last 24 hrs+</t>
  </si>
  <si>
    <t>Rain overnight. Evap pan lowered to 3.15</t>
  </si>
  <si>
    <t>Light air</t>
  </si>
  <si>
    <t>Windy</t>
  </si>
  <si>
    <t>Gentle breeze.</t>
  </si>
  <si>
    <t>Calm</t>
  </si>
  <si>
    <t>Light air. Filled evap pan from 1.20 to 3.01</t>
  </si>
  <si>
    <t>Light air.</t>
  </si>
  <si>
    <t>Moderate breeze.</t>
  </si>
  <si>
    <t>Light breeze</t>
  </si>
  <si>
    <t>NNW</t>
  </si>
  <si>
    <t>E</t>
  </si>
  <si>
    <t>Light rain. Lowered evap pan to 2.77</t>
  </si>
  <si>
    <t>2.67?</t>
  </si>
  <si>
    <t>Raining</t>
  </si>
  <si>
    <t>Changed wind direction on buoy -90 degrees. Raised water in evap pan from 1.06 to 3.39</t>
  </si>
  <si>
    <t>Hazy</t>
  </si>
  <si>
    <t>Thunderstorms over night</t>
  </si>
  <si>
    <t>Snowing. Lake ice = 20"</t>
  </si>
  <si>
    <t>Snowing. Moderate breeze.</t>
  </si>
  <si>
    <t>Sleet.</t>
  </si>
  <si>
    <t>Calm. Light rain</t>
  </si>
  <si>
    <t>3” snow on 2/3 of board.</t>
  </si>
  <si>
    <t>Raining. 5 inches on most of snow board</t>
  </si>
  <si>
    <t>Light  air.</t>
  </si>
  <si>
    <t>Light air. Fog.</t>
  </si>
  <si>
    <t>Thunder overnight. Light air. Fog.</t>
  </si>
  <si>
    <t>Raining. Ice out!</t>
  </si>
  <si>
    <t>Fresh breeze.</t>
  </si>
  <si>
    <t>Light wind.</t>
  </si>
  <si>
    <t>Calm. Hoar frost.</t>
  </si>
  <si>
    <t>Calm. Light rain, mist.</t>
  </si>
  <si>
    <t>Calm.</t>
  </si>
  <si>
    <t>Light air. Lake ice = 23.5 inches</t>
  </si>
  <si>
    <t>Moderate breeze</t>
  </si>
  <si>
    <t>Light breeze. Thick fog.</t>
  </si>
  <si>
    <t>Light air. Lake ice = 23.0"</t>
  </si>
  <si>
    <t>Calm. Fog. Mist. Thin 1/16” glaze of ice ver snow .</t>
  </si>
  <si>
    <t xml:space="preserve">Fog. Light breeze. </t>
  </si>
  <si>
    <t>Moderate breeze. Very light snow.</t>
  </si>
  <si>
    <t xml:space="preserve">Daily snowfall not observed 2/6-2/10. A total accumulation of 2.25 was observed on 2/11. Daily snowfall amounts for 2/6-2/11 calculated from precipitation record. </t>
  </si>
  <si>
    <t>Ns</t>
  </si>
  <si>
    <t>Moderate breeze. Gusty.</t>
  </si>
  <si>
    <t>Light air. Very light snow.</t>
  </si>
  <si>
    <t>Calm. Hoar Frost.</t>
  </si>
  <si>
    <t>Gentle breeze. Snowing .</t>
  </si>
  <si>
    <t>Calm. Raining .</t>
  </si>
  <si>
    <t>Strong breeze. Damaging winds during previous night.</t>
  </si>
  <si>
    <t>Light air. Snowing .</t>
  </si>
  <si>
    <t>Calm. Very light snow.</t>
  </si>
  <si>
    <t>Calm. Fog.</t>
  </si>
  <si>
    <t>Gentle breeze</t>
  </si>
  <si>
    <t xml:space="preserve">Gentle breeze. Sleet. </t>
  </si>
  <si>
    <t>Calm. Min thermo read 21. probably didnt reset it. Looks like temps just got higher sonce yesterday morning.Check overnight low in UV field. Snow measured 1/7 in pm. 1.75” and 10.5” in am on 01/08.</t>
  </si>
  <si>
    <t>sc</t>
  </si>
  <si>
    <t>Calm. Light snow.</t>
  </si>
  <si>
    <t xml:space="preserve">Calm. </t>
  </si>
  <si>
    <t>Calm. Lake ice = 12.75</t>
  </si>
  <si>
    <t>Gentle breeze. Gusty.</t>
  </si>
  <si>
    <t>Light snow</t>
  </si>
  <si>
    <t>Gentle breeze .</t>
  </si>
  <si>
    <t>Light air. Lake ice = 12.75</t>
  </si>
  <si>
    <t>Calm. Snowing.</t>
  </si>
  <si>
    <t>Calm. Light air. Patchy snow.</t>
  </si>
  <si>
    <t>Gentle breeze. Snowing. Snow data cumulative for 1/27-1/28.</t>
  </si>
  <si>
    <t>Gentle breeze. Light snow.</t>
  </si>
  <si>
    <t>Light wind. Raining.</t>
  </si>
  <si>
    <t>Light wind. 5/8</t>
  </si>
  <si>
    <t>Light wind. Rain. Fog in afternoon .</t>
  </si>
  <si>
    <t>Gentle wind.</t>
  </si>
  <si>
    <t>Light wind</t>
  </si>
  <si>
    <t>Light wind. Check min temp.</t>
  </si>
  <si>
    <t xml:space="preserve">Light wind. </t>
  </si>
  <si>
    <t>Light rain. Light air.</t>
  </si>
  <si>
    <t>Fog. Calm.</t>
  </si>
  <si>
    <t>Light air .</t>
  </si>
  <si>
    <t xml:space="preserve">Raining </t>
  </si>
  <si>
    <t>Raining. Mixed precipitation throughout day.</t>
  </si>
  <si>
    <t>Calm. Lake ice = 4.0"</t>
  </si>
  <si>
    <t xml:space="preserve">Calm. Snowing.    </t>
  </si>
  <si>
    <t>Gentle breeze. WSW</t>
  </si>
  <si>
    <t xml:space="preserve"> Calm</t>
  </si>
  <si>
    <t>Calm. Very light rain.</t>
  </si>
  <si>
    <t>Gentle breeze. Mixed precipitation. Rain turning to snow.</t>
  </si>
  <si>
    <t>Calm. Raining. Fog. 40 degrees on max thermometer at 08:59.</t>
  </si>
  <si>
    <t>Light air. Light snow.</t>
  </si>
  <si>
    <t>Calm  to light air out of SW. Lake smooth. Light frost.</t>
  </si>
  <si>
    <t>Gentle breeze from N. Waves 5-6”.</t>
  </si>
  <si>
    <t>Light breeze.</t>
  </si>
  <si>
    <t>Frost</t>
  </si>
  <si>
    <t>Raining. Light air. Lake is calm</t>
  </si>
  <si>
    <t>Sleet</t>
  </si>
  <si>
    <t>Light breeze. Snow all day, melting on contact with ground. Trace accumulation.</t>
  </si>
  <si>
    <t>Snow accumulation overnight .</t>
  </si>
  <si>
    <t>Snowing. Check high temp at 8.</t>
  </si>
  <si>
    <t xml:space="preserve">Snowing. </t>
  </si>
  <si>
    <t>Snowing.</t>
  </si>
  <si>
    <t>Thin ice on lake in SF Bay near E. Street Beach.</t>
  </si>
  <si>
    <t xml:space="preserve">Lake temp = 4 C </t>
  </si>
  <si>
    <t>Snowing. No wind.</t>
  </si>
  <si>
    <t>Fresh breeze. NNW</t>
  </si>
  <si>
    <t>Beaufort Number</t>
  </si>
  <si>
    <t xml:space="preserve"> Very light wind. Lake calm. Very light snow.</t>
  </si>
  <si>
    <t xml:space="preserve">No wind. Lake calm. </t>
  </si>
  <si>
    <t>NE</t>
  </si>
  <si>
    <t>Light breeze. Very light snow. SF Bay icing in. ETI precip record erroneous due to antifreeze refill.</t>
  </si>
  <si>
    <t>Moderate breeze. Open water, ice washed in to shore.</t>
  </si>
  <si>
    <t>SF Bay iced in by evening.</t>
  </si>
  <si>
    <t>Check to see how UV-B temps compare to camp temps with lake frozen, esp. Fri, Sat.</t>
  </si>
  <si>
    <t>Light breeze. Very light snow.</t>
  </si>
  <si>
    <t>Light air. Occasional snowflake .</t>
  </si>
  <si>
    <t>Misty. Lowered evap pan to 2.04</t>
  </si>
  <si>
    <t>ESE</t>
  </si>
  <si>
    <t>Raining. Fog in evening.</t>
  </si>
  <si>
    <t>WNW</t>
  </si>
  <si>
    <t>Lowered evap pan to 2.22</t>
  </si>
  <si>
    <t>NNE</t>
  </si>
  <si>
    <t>Sprinkling</t>
  </si>
  <si>
    <t>Pink entries calculated from UV-B data. (iButton failed to log data.)</t>
  </si>
  <si>
    <t>Snowfall records from Pellston Airport.</t>
  </si>
  <si>
    <t>SSE</t>
  </si>
  <si>
    <t>Frost. Buoy retrieved for season at 14:30.</t>
  </si>
  <si>
    <t>Windy. Waves on lake.</t>
  </si>
  <si>
    <t>NW</t>
  </si>
  <si>
    <t>No wind</t>
  </si>
  <si>
    <t>Slight wind</t>
  </si>
  <si>
    <t>Raining. Very little wind. Lake calm. Fog. Evap pan retrieved for season.</t>
  </si>
  <si>
    <t>Raining. Light wind. Emptied Belford at 09:45.</t>
  </si>
  <si>
    <t>Moderate wind. Northwest. Waves 2-4”.</t>
  </si>
  <si>
    <t>Fog. Frost. Lake is glass near shore.</t>
  </si>
  <si>
    <t>Moderate wind. N-Northwest. Waves 2-4”. Rain overnight. No Frost.</t>
  </si>
  <si>
    <t>SE</t>
  </si>
  <si>
    <t>SW</t>
  </si>
  <si>
    <t>S</t>
  </si>
  <si>
    <t>Light rain</t>
  </si>
  <si>
    <t>WSW</t>
  </si>
  <si>
    <t>Light shower</t>
  </si>
  <si>
    <t>Raised water to 1.73</t>
  </si>
  <si>
    <t>N</t>
  </si>
  <si>
    <t>Raised water to 3.18</t>
  </si>
  <si>
    <t>Raining. Lowered evap pan to 3.00</t>
  </si>
  <si>
    <t>Placed iButton at 8:28</t>
  </si>
  <si>
    <t>Lowered evap pan to 3.00</t>
  </si>
  <si>
    <t>SSW</t>
  </si>
  <si>
    <t>Raised evap pan to 1.88</t>
  </si>
  <si>
    <t>Raised evap pan to 3.91</t>
  </si>
  <si>
    <t>Evap pan lowered to 3.69</t>
  </si>
  <si>
    <t>Max iButton temp 90.5 degrees (thermometer recorded max of 88 for 7/15-7/16)</t>
  </si>
  <si>
    <t>Max iButton temp 89 degrees (thermometer recorded max of 88 for 7/15-7/16)</t>
  </si>
  <si>
    <t>W</t>
  </si>
  <si>
    <t>Buoy not sending data</t>
  </si>
  <si>
    <t>Raised pan to 3.12. iButton read 84.2 for max.</t>
  </si>
  <si>
    <t>raised evap pan to 2.30</t>
  </si>
  <si>
    <t>Thunderstorm in AM</t>
  </si>
  <si>
    <t>Raised evap pan to 3.42</t>
  </si>
  <si>
    <t>Ice out! Evap pan filled at 14:15.</t>
  </si>
  <si>
    <t>Fog. Evap pan checked at ca. 12:30, after rain in morning .</t>
  </si>
  <si>
    <t>Fog. Evap pan data collected at 14:27 after rain event.</t>
  </si>
  <si>
    <t>714.95 @ 13:07</t>
  </si>
  <si>
    <t>Ice in evap pan</t>
  </si>
  <si>
    <t>Morning rain. Filled evap pan to 3.40</t>
  </si>
  <si>
    <t>Cx</t>
  </si>
  <si>
    <t>Lake ice = 15.25"</t>
  </si>
  <si>
    <t>Wintry mix</t>
  </si>
  <si>
    <t>High winds. Ice pellets.</t>
  </si>
  <si>
    <t>Cirrostratus at 10:00</t>
  </si>
  <si>
    <t>Max and current temp data from iButton</t>
  </si>
  <si>
    <t>Temp data from iButton</t>
  </si>
  <si>
    <t>Snowing. Drifting snow.</t>
  </si>
  <si>
    <t>Lake ice = 16.0"</t>
  </si>
  <si>
    <t>Lightly snowing at time of temp reading. Snow data collected at 13:15, after snow event.</t>
  </si>
  <si>
    <t>Lake ice = 15.5"</t>
  </si>
  <si>
    <t>Light rain. Fog.</t>
  </si>
  <si>
    <t>Min and current temp data from iButton</t>
  </si>
  <si>
    <t>NA</t>
  </si>
  <si>
    <t>Lake ice = 7.75"</t>
  </si>
  <si>
    <t>0.75” @ LSL</t>
  </si>
  <si>
    <t xml:space="preserve">Lake ice= 5.75“. 4“ of slush over ice. 0.75" snow at LSL. Temp data from iButton. </t>
  </si>
  <si>
    <t>SF Bay iced in.</t>
  </si>
  <si>
    <t>Lake ice under liquid water.</t>
  </si>
  <si>
    <t>High winds</t>
  </si>
  <si>
    <t>High winds decreased snow on ground in UV field. 3.0" of snow recorded at LSL.</t>
  </si>
  <si>
    <t>Lake ice = 12.0". Temp data from iButton.</t>
  </si>
  <si>
    <t>4.5" snow at LSL</t>
  </si>
  <si>
    <t>11" snow at LSL</t>
  </si>
  <si>
    <t>Temp data from iButton. Snowfall from 12/9-12/11. 2.5 inches at LSL.</t>
  </si>
  <si>
    <t>Drifted snow at measuring platforms (9" at UV field, 5.5" at LSL - we didn't receive that much snow). 24-hour snowfall estimated from stairs at back of lakeside lab.</t>
  </si>
  <si>
    <t>0.5" snow at LSL</t>
  </si>
  <si>
    <t>0.25" snow at LSL</t>
  </si>
  <si>
    <t>4.5" @ LSL</t>
  </si>
  <si>
    <t>1.5" @ LSL</t>
  </si>
  <si>
    <t>Temp -4?</t>
  </si>
  <si>
    <t>Fog. Lake ice = 2.75"</t>
  </si>
  <si>
    <t>Lake ice = 12.25". Temp data from iButton</t>
  </si>
  <si>
    <t xml:space="preserve">24 Hr Snow (in) UVB </t>
  </si>
  <si>
    <t xml:space="preserve">24 Hr Snow (in) Scale </t>
  </si>
  <si>
    <t xml:space="preserve">24 Hr Snow (in) Roof </t>
  </si>
  <si>
    <t>24 Hr Snow (in) Ave</t>
  </si>
  <si>
    <t>24 Hr Snow (in) Ave Rounded</t>
  </si>
  <si>
    <t xml:space="preserve">Accumulated Snow (in) UVB </t>
  </si>
  <si>
    <t xml:space="preserve">Accumulated Snow (in) Scale </t>
  </si>
  <si>
    <t>Accumulated Snow (in) Roof</t>
  </si>
  <si>
    <t>Accumulated Snow (in) Ave</t>
  </si>
  <si>
    <t>Accumulated Snow (in) Ave Rounded</t>
  </si>
  <si>
    <t>Snow on ground in UV field.</t>
  </si>
  <si>
    <t>Temps from UV-B</t>
  </si>
  <si>
    <t>Buoy not updating data. Strong winds.</t>
  </si>
  <si>
    <t>New snowfall = 0.75” at 8am, 1.25” additional by 12:30 pm. Total accumulation on ground =  2.5”.</t>
  </si>
  <si>
    <t xml:space="preserve">Retrieved evapopan. Winterized rain gauges - ETI rain gauge recorded 4.61" of precip during winterization, but otherwise recorded 0 precip. Buouy battery too low for data upload. </t>
  </si>
  <si>
    <t>Frost. Retrieved buoy.</t>
  </si>
  <si>
    <t>Water added to evapopan to 2.36</t>
  </si>
  <si>
    <t>Temperature data from iButton thermochron.</t>
  </si>
  <si>
    <t>Fog. Light rain</t>
  </si>
  <si>
    <t xml:space="preserve">Snow. </t>
  </si>
  <si>
    <t>Frost in UV field, ice in evapopan. Growing season = 160 days, 05/09/2017-10/16/2017</t>
  </si>
  <si>
    <t>Lowered evapopan to 2.55</t>
  </si>
  <si>
    <t>Temp data from iButton.</t>
  </si>
  <si>
    <t>Lowered evapopan to 1.00</t>
  </si>
  <si>
    <t>Fog. Frost.</t>
  </si>
  <si>
    <t>Light snow, graupel, mixed with light rain showers throughout day, heavier precipitation in evening.</t>
  </si>
  <si>
    <t>Notes</t>
  </si>
  <si>
    <t>Belfort rain gauge data refer to precipitation in the previous 24 hours from the time of collection (08:00). ETI rain gauge data refer to 24 hour precipitation from midnight to midnight.</t>
  </si>
  <si>
    <t xml:space="preserve">In instances where temperatures were not collected daily from the Cotton Region Shelter, temperature records were supplied with data logged by an iButton Thermochron in the Cotton Region Shelter or by the UV-B temperature sensor in the UV-B field. Temperature values recorded in the UV-B field were multiplied by a correction factor (.882 for max temps and .847 for min temps) calculated by BVK in June 2016. </t>
  </si>
  <si>
    <t>Lake ice = 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</si>
</sst>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2" x14ac:knownFonts="1">
    <font>
      <sz val="11"/>
      <color rgb="FF000000"/>
      <name val="Calibri"/>
    </font>
    <font>
      <b/>
      <sz val="11"/>
      <color rgb="FF000000"/>
      <name val="Calibri"/>
    </font>
    <font>
      <sz val="11"/>
      <name val="Calibri"/>
    </font>
    <font>
      <sz val="11"/>
      <color rgb="FFFF0000"/>
      <name val="Calibri"/>
    </font>
    <font>
      <sz val="11"/>
      <color rgb="FFE69138"/>
      <name val="Calibri"/>
    </font>
    <font>
      <sz val="11"/>
      <color rgb="FF000000"/>
      <name val="Calibri"/>
    </font>
    <font>
      <sz val="11"/>
      <name val="Arial"/>
    </font>
    <font>
      <sz val="11"/>
      <color rgb="FF00FFFF"/>
      <name val="Calibri"/>
    </font>
    <font>
      <sz val="11"/>
      <color rgb="FFFF9900"/>
      <name val="Calibri"/>
    </font>
    <font>
      <sz val="11"/>
      <color rgb="FFFF00FF"/>
      <name val="Calibri"/>
    </font>
    <font>
      <sz val="11"/>
      <color rgb="FF0000FF"/>
      <name val="Calibri"/>
    </font>
    <font>
      <sz val="11"/>
      <color rgb="FF434343"/>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164" fontId="2" fillId="0" borderId="0" xfId="0" applyNumberFormat="1" applyFont="1" applyAlignment="1"/>
    <xf numFmtId="20" fontId="2" fillId="0" borderId="0" xfId="0" applyNumberFormat="1" applyFont="1" applyAlignment="1"/>
    <xf numFmtId="0" fontId="3" fillId="0" borderId="0" xfId="0" applyFont="1" applyAlignment="1"/>
    <xf numFmtId="2" fontId="4" fillId="0" borderId="0" xfId="0" applyNumberFormat="1" applyFont="1" applyAlignment="1"/>
    <xf numFmtId="0" fontId="2" fillId="0" borderId="0" xfId="0" applyFont="1" applyAlignment="1"/>
    <xf numFmtId="0" fontId="5" fillId="0" borderId="0" xfId="0" applyFont="1" applyAlignment="1"/>
    <xf numFmtId="0" fontId="4" fillId="0" borderId="0" xfId="0" applyFont="1" applyAlignment="1"/>
    <xf numFmtId="0" fontId="6" fillId="0" borderId="0" xfId="0" applyFont="1" applyAlignment="1"/>
    <xf numFmtId="2" fontId="2" fillId="0" borderId="0" xfId="0" applyNumberFormat="1" applyFont="1"/>
    <xf numFmtId="1" fontId="2" fillId="0" borderId="0" xfId="0" applyNumberFormat="1" applyFont="1"/>
    <xf numFmtId="0" fontId="7" fillId="0" borderId="0" xfId="0" applyFont="1" applyAlignment="1"/>
    <xf numFmtId="2" fontId="5" fillId="0" borderId="0" xfId="0" applyNumberFormat="1" applyFont="1" applyAlignment="1"/>
    <xf numFmtId="0" fontId="8" fillId="0" borderId="0" xfId="0" applyFont="1" applyAlignment="1"/>
    <xf numFmtId="0" fontId="9" fillId="0" borderId="0" xfId="0" applyFont="1" applyAlignment="1"/>
    <xf numFmtId="0" fontId="3" fillId="2" borderId="0" xfId="0" applyFont="1" applyFill="1" applyAlignment="1"/>
    <xf numFmtId="0" fontId="2" fillId="0" borderId="0" xfId="0" applyFont="1" applyAlignment="1">
      <alignment horizontal="right"/>
    </xf>
    <xf numFmtId="20" fontId="5" fillId="0" borderId="0" xfId="0" applyNumberFormat="1" applyFont="1" applyAlignment="1"/>
    <xf numFmtId="165" fontId="2" fillId="0" borderId="0" xfId="0" applyNumberFormat="1" applyFont="1"/>
    <xf numFmtId="0" fontId="2" fillId="0" borderId="0" xfId="0" applyFont="1" applyAlignment="1">
      <alignment horizontal="center"/>
    </xf>
    <xf numFmtId="0" fontId="5" fillId="0" borderId="0" xfId="0" applyFont="1"/>
    <xf numFmtId="0" fontId="10" fillId="0" borderId="0" xfId="0" applyFont="1" applyAlignment="1"/>
    <xf numFmtId="0" fontId="10" fillId="0" borderId="0" xfId="0" applyFont="1"/>
    <xf numFmtId="0" fontId="11" fillId="0" borderId="0" xfId="0" applyFont="1" applyAlignment="1"/>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14" fontId="0" fillId="0" borderId="0" xfId="0" applyNumberFormat="1" applyFont="1" applyAlignment="1"/>
    <xf numFmtId="20" fontId="0" fillId="0" borderId="0" xfId="0" applyNumberFormat="1" applyFont="1" applyAlignment="1"/>
    <xf numFmtId="0" fontId="0" fillId="0" borderId="0" xfId="0" applyFont="1" applyAlignment="1"/>
    <xf numFmtId="2" fontId="0" fillId="0" borderId="0" xfId="0" applyNumberFormat="1" applyFont="1" applyAlignment="1"/>
    <xf numFmtId="165" fontId="0" fillId="0" borderId="0" xfId="0" applyNumberFormat="1" applyFont="1" applyAlignment="1"/>
    <xf numFmtId="0" fontId="0" fillId="0" borderId="0" xfId="0" applyFont="1" applyAlignment="1"/>
    <xf numFmtId="20" fontId="0" fillId="0" borderId="0" xfId="0" applyNumberFormat="1" applyFont="1" applyAlignment="1"/>
    <xf numFmtId="0" fontId="0" fillId="0" borderId="0" xfId="0" applyFont="1" applyAlignment="1"/>
    <xf numFmtId="0" fontId="0" fillId="0" borderId="0" xfId="0" applyFont="1" applyAlignment="1"/>
    <xf numFmtId="2" fontId="0" fillId="0" borderId="0" xfId="0" applyNumberFormat="1" applyFont="1" applyAlignment="1"/>
    <xf numFmtId="0" fontId="1"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'May20'!$C$1</c:f>
              <c:strCache>
                <c:ptCount val="1"/>
                <c:pt idx="0">
                  <c:v>24 Hr Temp Max</c:v>
                </c:pt>
              </c:strCache>
            </c:strRef>
          </c:tx>
          <c:marker>
            <c:symbol val="none"/>
          </c:marker>
          <c:cat>
            <c:numRef>
              <c:f>'May20'!$A$2</c:f>
              <c:numCache>
                <c:formatCode>m/d/yyyy</c:formatCode>
                <c:ptCount val="1"/>
                <c:pt idx="0">
                  <c:v>43952</c:v>
                </c:pt>
              </c:numCache>
            </c:numRef>
          </c:cat>
          <c:val>
            <c:numRef>
              <c:f>'May20'!$C$2:$C$31</c:f>
              <c:numCache>
                <c:formatCode>General</c:formatCode>
                <c:ptCount val="30"/>
                <c:pt idx="0">
                  <c:v>45</c:v>
                </c:pt>
                <c:pt idx="1">
                  <c:v>66</c:v>
                </c:pt>
                <c:pt idx="2">
                  <c:v>69</c:v>
                </c:pt>
                <c:pt idx="3">
                  <c:v>58</c:v>
                </c:pt>
                <c:pt idx="4">
                  <c:v>48</c:v>
                </c:pt>
                <c:pt idx="5">
                  <c:v>49</c:v>
                </c:pt>
                <c:pt idx="6">
                  <c:v>61</c:v>
                </c:pt>
                <c:pt idx="7">
                  <c:v>47</c:v>
                </c:pt>
                <c:pt idx="8">
                  <c:v>36</c:v>
                </c:pt>
                <c:pt idx="9">
                  <c:v>44</c:v>
                </c:pt>
                <c:pt idx="10">
                  <c:v>44</c:v>
                </c:pt>
                <c:pt idx="11">
                  <c:v>42</c:v>
                </c:pt>
                <c:pt idx="12">
                  <c:v>46</c:v>
                </c:pt>
                <c:pt idx="13">
                  <c:v>58</c:v>
                </c:pt>
                <c:pt idx="14">
                  <c:v>51</c:v>
                </c:pt>
                <c:pt idx="15">
                  <c:v>62</c:v>
                </c:pt>
                <c:pt idx="16">
                  <c:v>63</c:v>
                </c:pt>
                <c:pt idx="17">
                  <c:v>57</c:v>
                </c:pt>
                <c:pt idx="18">
                  <c:v>57</c:v>
                </c:pt>
                <c:pt idx="19">
                  <c:v>62</c:v>
                </c:pt>
              </c:numCache>
            </c:numRef>
          </c:val>
          <c:smooth val="0"/>
          <c:extLst>
            <c:ext xmlns:c16="http://schemas.microsoft.com/office/drawing/2014/chart" uri="{C3380CC4-5D6E-409C-BE32-E72D297353CC}">
              <c16:uniqueId val="{00000000-DAD0-F94C-911C-7F689CE688EA}"/>
            </c:ext>
          </c:extLst>
        </c:ser>
        <c:ser>
          <c:idx val="1"/>
          <c:order val="1"/>
          <c:tx>
            <c:strRef>
              <c:f>'May20'!$D$1</c:f>
              <c:strCache>
                <c:ptCount val="1"/>
                <c:pt idx="0">
                  <c:v>24 Hr Temp Min</c:v>
                </c:pt>
              </c:strCache>
            </c:strRef>
          </c:tx>
          <c:marker>
            <c:symbol val="none"/>
          </c:marker>
          <c:cat>
            <c:numRef>
              <c:f>'May20'!$A$2</c:f>
              <c:numCache>
                <c:formatCode>m/d/yyyy</c:formatCode>
                <c:ptCount val="1"/>
                <c:pt idx="0">
                  <c:v>43952</c:v>
                </c:pt>
              </c:numCache>
            </c:numRef>
          </c:cat>
          <c:val>
            <c:numRef>
              <c:f>'May20'!$D$2:$D$31</c:f>
              <c:numCache>
                <c:formatCode>General</c:formatCode>
                <c:ptCount val="30"/>
                <c:pt idx="0">
                  <c:v>33</c:v>
                </c:pt>
                <c:pt idx="1">
                  <c:v>39</c:v>
                </c:pt>
                <c:pt idx="2">
                  <c:v>42</c:v>
                </c:pt>
                <c:pt idx="3">
                  <c:v>34</c:v>
                </c:pt>
                <c:pt idx="4">
                  <c:v>32</c:v>
                </c:pt>
                <c:pt idx="5">
                  <c:v>35</c:v>
                </c:pt>
                <c:pt idx="6">
                  <c:v>39</c:v>
                </c:pt>
                <c:pt idx="7">
                  <c:v>30</c:v>
                </c:pt>
                <c:pt idx="8">
                  <c:v>28</c:v>
                </c:pt>
                <c:pt idx="9">
                  <c:v>28</c:v>
                </c:pt>
                <c:pt idx="10">
                  <c:v>32</c:v>
                </c:pt>
                <c:pt idx="11">
                  <c:v>26</c:v>
                </c:pt>
                <c:pt idx="12">
                  <c:v>26</c:v>
                </c:pt>
                <c:pt idx="13">
                  <c:v>35</c:v>
                </c:pt>
                <c:pt idx="14">
                  <c:v>42</c:v>
                </c:pt>
                <c:pt idx="15">
                  <c:v>43</c:v>
                </c:pt>
                <c:pt idx="16">
                  <c:v>45</c:v>
                </c:pt>
                <c:pt idx="17">
                  <c:v>47</c:v>
                </c:pt>
                <c:pt idx="18">
                  <c:v>49</c:v>
                </c:pt>
                <c:pt idx="19">
                  <c:v>45</c:v>
                </c:pt>
              </c:numCache>
            </c:numRef>
          </c:val>
          <c:smooth val="0"/>
          <c:extLst>
            <c:ext xmlns:c16="http://schemas.microsoft.com/office/drawing/2014/chart" uri="{C3380CC4-5D6E-409C-BE32-E72D297353CC}">
              <c16:uniqueId val="{00000001-DAD0-F94C-911C-7F689CE688EA}"/>
            </c:ext>
          </c:extLst>
        </c:ser>
        <c:dLbls>
          <c:showLegendKey val="0"/>
          <c:showVal val="0"/>
          <c:showCatName val="0"/>
          <c:showSerName val="0"/>
          <c:showPercent val="0"/>
          <c:showBubbleSize val="0"/>
        </c:dLbls>
        <c:smooth val="0"/>
        <c:axId val="1472250945"/>
        <c:axId val="12324288"/>
      </c:lineChart>
      <c:dateAx>
        <c:axId val="14722509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2324288"/>
        <c:crosses val="autoZero"/>
        <c:auto val="1"/>
        <c:lblOffset val="100"/>
        <c:baseTimeUnit val="days"/>
      </c:dateAx>
      <c:valAx>
        <c:axId val="12324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4722509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'Feb20'!$C$1</c:f>
              <c:strCache>
                <c:ptCount val="1"/>
                <c:pt idx="0">
                  <c:v>24 Hr Temp Max</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'Feb20'!$C$2:$C$36</c:f>
              <c:numCache>
                <c:formatCode>General</c:formatCode>
                <c:ptCount val="35"/>
                <c:pt idx="0">
                  <c:v>30</c:v>
                </c:pt>
                <c:pt idx="1">
                  <c:v>35</c:v>
                </c:pt>
                <c:pt idx="2">
                  <c:v>36</c:v>
                </c:pt>
                <c:pt idx="3">
                  <c:v>38</c:v>
                </c:pt>
                <c:pt idx="4">
                  <c:v>28</c:v>
                </c:pt>
                <c:pt idx="5">
                  <c:v>27</c:v>
                </c:pt>
                <c:pt idx="6">
                  <c:v>31</c:v>
                </c:pt>
                <c:pt idx="7">
                  <c:v>21</c:v>
                </c:pt>
                <c:pt idx="8">
                  <c:v>19</c:v>
                </c:pt>
                <c:pt idx="9">
                  <c:v>29</c:v>
                </c:pt>
                <c:pt idx="10">
                  <c:v>32</c:v>
                </c:pt>
                <c:pt idx="11">
                  <c:v>32</c:v>
                </c:pt>
                <c:pt idx="12">
                  <c:v>39</c:v>
                </c:pt>
                <c:pt idx="13">
                  <c:v>5</c:v>
                </c:pt>
                <c:pt idx="14">
                  <c:v>18</c:v>
                </c:pt>
                <c:pt idx="15">
                  <c:v>30</c:v>
                </c:pt>
                <c:pt idx="16">
                  <c:v>23</c:v>
                </c:pt>
                <c:pt idx="17">
                  <c:v>31</c:v>
                </c:pt>
                <c:pt idx="18">
                  <c:v>31</c:v>
                </c:pt>
                <c:pt idx="19">
                  <c:v>22</c:v>
                </c:pt>
                <c:pt idx="20">
                  <c:v>25</c:v>
                </c:pt>
                <c:pt idx="21">
                  <c:v>40</c:v>
                </c:pt>
                <c:pt idx="22">
                  <c:v>46</c:v>
                </c:pt>
                <c:pt idx="23">
                  <c:v>48</c:v>
                </c:pt>
                <c:pt idx="24">
                  <c:v>47</c:v>
                </c:pt>
                <c:pt idx="25">
                  <c:v>32</c:v>
                </c:pt>
                <c:pt idx="26">
                  <c:v>26</c:v>
                </c:pt>
                <c:pt idx="27">
                  <c:v>21</c:v>
                </c:pt>
                <c:pt idx="28">
                  <c:v>24</c:v>
                </c:pt>
              </c:numCache>
            </c:numRef>
          </c:val>
          <c:smooth val="0"/>
          <c:extLst>
            <c:ext xmlns:c16="http://schemas.microsoft.com/office/drawing/2014/chart" uri="{C3380CC4-5D6E-409C-BE32-E72D297353CC}">
              <c16:uniqueId val="{00000000-25BB-9D40-9900-7A66146B923F}"/>
            </c:ext>
          </c:extLst>
        </c:ser>
        <c:ser>
          <c:idx val="1"/>
          <c:order val="1"/>
          <c:tx>
            <c:strRef>
              <c:f>'Feb20'!$D$1</c:f>
              <c:strCache>
                <c:ptCount val="1"/>
                <c:pt idx="0">
                  <c:v>24 Hr Temp Min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'Feb20'!$D$2:$D$36</c:f>
              <c:numCache>
                <c:formatCode>General</c:formatCode>
                <c:ptCount val="35"/>
                <c:pt idx="0">
                  <c:v>28</c:v>
                </c:pt>
                <c:pt idx="1">
                  <c:v>29</c:v>
                </c:pt>
                <c:pt idx="2">
                  <c:v>27</c:v>
                </c:pt>
                <c:pt idx="3">
                  <c:v>27</c:v>
                </c:pt>
                <c:pt idx="4">
                  <c:v>16</c:v>
                </c:pt>
                <c:pt idx="5">
                  <c:v>14</c:v>
                </c:pt>
                <c:pt idx="6">
                  <c:v>16</c:v>
                </c:pt>
                <c:pt idx="7">
                  <c:v>-9</c:v>
                </c:pt>
                <c:pt idx="8">
                  <c:v>-9</c:v>
                </c:pt>
                <c:pt idx="9">
                  <c:v>12</c:v>
                </c:pt>
                <c:pt idx="10">
                  <c:v>13</c:v>
                </c:pt>
                <c:pt idx="11">
                  <c:v>23</c:v>
                </c:pt>
                <c:pt idx="12">
                  <c:v>0</c:v>
                </c:pt>
                <c:pt idx="13">
                  <c:v>-7</c:v>
                </c:pt>
                <c:pt idx="14">
                  <c:v>4</c:v>
                </c:pt>
                <c:pt idx="15">
                  <c:v>17</c:v>
                </c:pt>
                <c:pt idx="16">
                  <c:v>-6</c:v>
                </c:pt>
                <c:pt idx="17">
                  <c:v>0</c:v>
                </c:pt>
                <c:pt idx="18">
                  <c:v>12</c:v>
                </c:pt>
                <c:pt idx="19">
                  <c:v>-6</c:v>
                </c:pt>
                <c:pt idx="20">
                  <c:v>3</c:v>
                </c:pt>
                <c:pt idx="21">
                  <c:v>24</c:v>
                </c:pt>
                <c:pt idx="22">
                  <c:v>27</c:v>
                </c:pt>
                <c:pt idx="23">
                  <c:v>31</c:v>
                </c:pt>
                <c:pt idx="24">
                  <c:v>26</c:v>
                </c:pt>
                <c:pt idx="25">
                  <c:v>12</c:v>
                </c:pt>
                <c:pt idx="26">
                  <c:v>13</c:v>
                </c:pt>
                <c:pt idx="27">
                  <c:v>15</c:v>
                </c:pt>
                <c:pt idx="28">
                  <c:v>14</c:v>
                </c:pt>
              </c:numCache>
            </c:numRef>
          </c:val>
          <c:smooth val="0"/>
          <c:extLst>
            <c:ext xmlns:c16="http://schemas.microsoft.com/office/drawing/2014/chart" uri="{C3380CC4-5D6E-409C-BE32-E72D297353CC}">
              <c16:uniqueId val="{00000001-25BB-9D40-9900-7A66146B923F}"/>
            </c:ext>
          </c:extLst>
        </c:ser>
        <c:dLbls>
          <c:showLegendKey val="0"/>
          <c:showVal val="0"/>
          <c:showCatName val="0"/>
          <c:showSerName val="0"/>
          <c:showPercent val="0"/>
          <c:showBubbleSize val="0"/>
        </c:dLbls>
        <c:smooth val="0"/>
        <c:axId val="1792703205"/>
        <c:axId val="1137167763"/>
      </c:lineChart>
      <c:dateAx>
        <c:axId val="179270320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137167763"/>
        <c:crosses val="autoZero"/>
        <c:auto val="1"/>
        <c:lblOffset val="100"/>
        <c:baseTimeUnit val="days"/>
      </c:dateAx>
      <c:valAx>
        <c:axId val="113716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79270320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'Feb20'!$H$1</c:f>
              <c:strCache>
                <c:ptCount val="1"/>
                <c:pt idx="0">
                  <c:v>24 Hr Snow (in)</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'Feb20'!$H$2:$H$36</c:f>
              <c:numCache>
                <c:formatCode>General</c:formatCode>
                <c:ptCount val="35"/>
                <c:pt idx="0">
                  <c:v>0</c:v>
                </c:pt>
                <c:pt idx="1">
                  <c:v>3</c:v>
                </c:pt>
                <c:pt idx="2">
                  <c:v>0</c:v>
                </c:pt>
                <c:pt idx="3">
                  <c:v>0</c:v>
                </c:pt>
                <c:pt idx="4">
                  <c:v>0</c:v>
                </c:pt>
                <c:pt idx="5">
                  <c:v>0</c:v>
                </c:pt>
                <c:pt idx="6">
                  <c:v>0</c:v>
                </c:pt>
                <c:pt idx="7">
                  <c:v>0</c:v>
                </c:pt>
                <c:pt idx="8">
                  <c:v>0</c:v>
                </c:pt>
                <c:pt idx="9">
                  <c:v>4.5</c:v>
                </c:pt>
                <c:pt idx="10">
                  <c:v>0</c:v>
                </c:pt>
                <c:pt idx="11">
                  <c:v>0</c:v>
                </c:pt>
                <c:pt idx="12">
                  <c:v>0.7</c:v>
                </c:pt>
                <c:pt idx="13">
                  <c:v>0</c:v>
                </c:pt>
                <c:pt idx="14">
                  <c:v>0.1</c:v>
                </c:pt>
                <c:pt idx="15">
                  <c:v>0.6</c:v>
                </c:pt>
                <c:pt idx="16">
                  <c:v>0</c:v>
                </c:pt>
                <c:pt idx="17">
                  <c:v>5.7</c:v>
                </c:pt>
                <c:pt idx="18">
                  <c:v>0.2</c:v>
                </c:pt>
                <c:pt idx="19">
                  <c:v>0</c:v>
                </c:pt>
                <c:pt idx="20">
                  <c:v>0</c:v>
                </c:pt>
                <c:pt idx="21">
                  <c:v>0</c:v>
                </c:pt>
                <c:pt idx="22">
                  <c:v>0</c:v>
                </c:pt>
                <c:pt idx="23">
                  <c:v>0</c:v>
                </c:pt>
                <c:pt idx="24">
                  <c:v>0</c:v>
                </c:pt>
                <c:pt idx="25">
                  <c:v>0</c:v>
                </c:pt>
                <c:pt idx="26">
                  <c:v>0</c:v>
                </c:pt>
                <c:pt idx="27">
                  <c:v>0.4</c:v>
                </c:pt>
                <c:pt idx="2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7A9-4347-825D-54D52FC0FD8E}"/>
            </c:ext>
          </c:extLst>
        </c:ser>
        <c:dLbls>
          <c:showLegendKey val="0"/>
          <c:showVal val="0"/>
          <c:showCatName val="0"/>
          <c:showSerName val="0"/>
          <c:showPercent val="0"/>
          <c:showBubbleSize val="0"/>
        </c:dLbls>
        <c:gapWidth val="150"/>
        <c:axId val="1623838450"/>
        <c:axId val="1046653434"/>
      </c:barChart>
      <c:lineChart>
        <c:grouping val="standard"/>
        <c:varyColors val="0"/>
        <c:ser>
          <c:idx val="1"/>
          <c:order val="1"/>
          <c:tx>
            <c:strRef>
              <c:f>'Feb20'!$I$1</c:f>
              <c:strCache>
                <c:ptCount val="1"/>
                <c:pt idx="0">
                  <c:v>Official Snow on Ground (in)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'Feb20'!$I$2:$I$36</c:f>
              <c:numCache>
                <c:formatCode>General</c:formatCode>
                <c:ptCount val="35"/>
                <c:pt idx="0">
                  <c:v>13</c:v>
                </c:pt>
                <c:pt idx="1">
                  <c:v>16</c:v>
                </c:pt>
                <c:pt idx="2">
                  <c:v>16</c:v>
                </c:pt>
                <c:pt idx="3">
                  <c:v>15</c:v>
                </c:pt>
                <c:pt idx="4">
                  <c:v>15</c:v>
                </c:pt>
                <c:pt idx="5">
                  <c:v>15</c:v>
                </c:pt>
                <c:pt idx="6">
                  <c:v>15</c:v>
                </c:pt>
                <c:pt idx="7">
                  <c:v>15</c:v>
                </c:pt>
                <c:pt idx="8">
                  <c:v>15</c:v>
                </c:pt>
                <c:pt idx="9">
                  <c:v>20</c:v>
                </c:pt>
                <c:pt idx="10">
                  <c:v>19</c:v>
                </c:pt>
                <c:pt idx="11">
                  <c:v>18</c:v>
                </c:pt>
                <c:pt idx="12">
                  <c:v>18</c:v>
                </c:pt>
                <c:pt idx="13">
                  <c:v>18</c:v>
                </c:pt>
                <c:pt idx="14">
                  <c:v>18</c:v>
                </c:pt>
                <c:pt idx="15">
                  <c:v>18</c:v>
                </c:pt>
                <c:pt idx="16">
                  <c:v>18</c:v>
                </c:pt>
                <c:pt idx="17">
                  <c:v>23</c:v>
                </c:pt>
                <c:pt idx="18">
                  <c:v>22</c:v>
                </c:pt>
                <c:pt idx="19">
                  <c:v>22</c:v>
                </c:pt>
                <c:pt idx="20">
                  <c:v>22</c:v>
                </c:pt>
                <c:pt idx="21">
                  <c:v>21</c:v>
                </c:pt>
                <c:pt idx="22">
                  <c:v>20</c:v>
                </c:pt>
                <c:pt idx="23">
                  <c:v>19</c:v>
                </c:pt>
                <c:pt idx="24">
                  <c:v>18</c:v>
                </c:pt>
                <c:pt idx="25">
                  <c:v>17</c:v>
                </c:pt>
                <c:pt idx="26">
                  <c:v>17</c:v>
                </c:pt>
                <c:pt idx="27">
                  <c:v>18</c:v>
                </c:pt>
                <c:pt idx="28">
                  <c:v>18</c:v>
                </c:pt>
              </c:numCache>
            </c:numRef>
          </c:val>
          <c:smooth val="0"/>
          <c:extLst>
            <c:ext xmlns:c16="http://schemas.microsoft.com/office/drawing/2014/chart" uri="{C3380CC4-5D6E-409C-BE32-E72D297353CC}">
              <c16:uniqueId val="{00000001-67A9-4347-825D-54D52FC0FD8E}"/>
            </c:ext>
          </c:extLst>
        </c:ser>
        <c:dLbls>
          <c:showLegendKey val="0"/>
          <c:showVal val="0"/>
          <c:showCatName val="0"/>
          <c:showSerName val="0"/>
          <c:showPercent val="0"/>
          <c:showBubbleSize val="0"/>
        </c:dLbls>
        <c:marker val="1"/>
        <c:smooth val="0"/>
        <c:axId val="1623838450"/>
        <c:axId val="1046653434"/>
      </c:lineChart>
      <c:dateAx>
        <c:axId val="1623838450"/>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046653434"/>
        <c:crosses val="autoZero"/>
        <c:auto val="1"/>
        <c:lblOffset val="100"/>
        <c:baseTimeUnit val="days"/>
      </c:dateAx>
      <c:valAx>
        <c:axId val="104665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23838450"/>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'Feb20'!$F$1</c:f>
              <c:strCache>
                <c:ptCount val="1"/>
                <c:pt idx="0">
                  <c:v>24 Hr Precip (Belfort)</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'Feb20'!$F$2:$F$32</c:f>
              <c:numCache>
                <c:formatCode>0.00</c:formatCode>
                <c:ptCount val="31"/>
                <c:pt idx="0">
                  <c:v>0.02</c:v>
                </c:pt>
                <c:pt idx="1">
                  <c:v>0.28999999999999998</c:v>
                </c:pt>
                <c:pt idx="2">
                  <c:v>7.0000000000000007E-2</c:v>
                </c:pt>
                <c:pt idx="3">
                  <c:v>0</c:v>
                </c:pt>
                <c:pt idx="4">
                  <c:v>0</c:v>
                </c:pt>
                <c:pt idx="5">
                  <c:v>0</c:v>
                </c:pt>
                <c:pt idx="6">
                  <c:v>0.01</c:v>
                </c:pt>
                <c:pt idx="7">
                  <c:v>0.02</c:v>
                </c:pt>
                <c:pt idx="8">
                  <c:v>0</c:v>
                </c:pt>
                <c:pt idx="9">
                  <c:v>0.45</c:v>
                </c:pt>
                <c:pt idx="10">
                  <c:v>0</c:v>
                </c:pt>
                <c:pt idx="11">
                  <c:v>0</c:v>
                </c:pt>
                <c:pt idx="12">
                  <c:v>0.12</c:v>
                </c:pt>
                <c:pt idx="13">
                  <c:v>0</c:v>
                </c:pt>
                <c:pt idx="14">
                  <c:v>0</c:v>
                </c:pt>
                <c:pt idx="15">
                  <c:v>7.0000000000000007E-2</c:v>
                </c:pt>
                <c:pt idx="16">
                  <c:v>0</c:v>
                </c:pt>
                <c:pt idx="17">
                  <c:v>0.38</c:v>
                </c:pt>
                <c:pt idx="18">
                  <c:v>0</c:v>
                </c:pt>
                <c:pt idx="19">
                  <c:v>0</c:v>
                </c:pt>
                <c:pt idx="20">
                  <c:v>0</c:v>
                </c:pt>
                <c:pt idx="21">
                  <c:v>0</c:v>
                </c:pt>
                <c:pt idx="22">
                  <c:v>0</c:v>
                </c:pt>
                <c:pt idx="23">
                  <c:v>0</c:v>
                </c:pt>
                <c:pt idx="24">
                  <c:v>0</c:v>
                </c:pt>
                <c:pt idx="25">
                  <c:v>0</c:v>
                </c:pt>
                <c:pt idx="26">
                  <c:v>0</c:v>
                </c:pt>
                <c:pt idx="27">
                  <c:v>0.03</c:v>
                </c:pt>
                <c:pt idx="28">
                  <c:v>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22C-2844-8A1F-872EA5E113F3}"/>
            </c:ext>
          </c:extLst>
        </c:ser>
        <c:dLbls>
          <c:showLegendKey val="0"/>
          <c:showVal val="0"/>
          <c:showCatName val="0"/>
          <c:showSerName val="0"/>
          <c:showPercent val="0"/>
          <c:showBubbleSize val="0"/>
        </c:dLbls>
        <c:gapWidth val="150"/>
        <c:axId val="1316513484"/>
        <c:axId val="474061188"/>
      </c:barChart>
      <c:dateAx>
        <c:axId val="1316513484"/>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74061188"/>
        <c:crosses val="autoZero"/>
        <c:auto val="1"/>
        <c:lblOffset val="100"/>
        <c:baseTimeUnit val="days"/>
      </c:dateAx>
      <c:valAx>
        <c:axId val="474061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316513484"/>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'Jan20'!$C$1</c:f>
              <c:strCache>
                <c:ptCount val="1"/>
                <c:pt idx="0">
                  <c:v>24 Hr Temp Max</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'Jan20'!$C$2:$C$36</c:f>
              <c:numCache>
                <c:formatCode>General</c:formatCode>
                <c:ptCount val="35"/>
                <c:pt idx="0">
                  <c:v>31</c:v>
                </c:pt>
                <c:pt idx="1">
                  <c:v>28</c:v>
                </c:pt>
                <c:pt idx="2">
                  <c:v>38</c:v>
                </c:pt>
                <c:pt idx="3">
                  <c:v>39</c:v>
                </c:pt>
                <c:pt idx="4">
                  <c:v>31</c:v>
                </c:pt>
                <c:pt idx="5">
                  <c:v>32</c:v>
                </c:pt>
                <c:pt idx="6">
                  <c:v>31</c:v>
                </c:pt>
                <c:pt idx="7">
                  <c:v>36</c:v>
                </c:pt>
                <c:pt idx="8">
                  <c:v>18</c:v>
                </c:pt>
                <c:pt idx="9">
                  <c:v>42</c:v>
                </c:pt>
                <c:pt idx="10">
                  <c:v>37</c:v>
                </c:pt>
                <c:pt idx="11">
                  <c:v>26</c:v>
                </c:pt>
                <c:pt idx="12">
                  <c:v>21</c:v>
                </c:pt>
                <c:pt idx="13">
                  <c:v>30</c:v>
                </c:pt>
                <c:pt idx="14">
                  <c:v>34</c:v>
                </c:pt>
                <c:pt idx="15">
                  <c:v>33</c:v>
                </c:pt>
                <c:pt idx="16">
                  <c:v>26</c:v>
                </c:pt>
                <c:pt idx="17">
                  <c:v>26</c:v>
                </c:pt>
                <c:pt idx="18">
                  <c:v>30</c:v>
                </c:pt>
                <c:pt idx="19">
                  <c:v>21</c:v>
                </c:pt>
                <c:pt idx="20">
                  <c:v>25</c:v>
                </c:pt>
                <c:pt idx="21">
                  <c:v>30</c:v>
                </c:pt>
                <c:pt idx="22">
                  <c:v>36</c:v>
                </c:pt>
                <c:pt idx="23">
                  <c:v>35</c:v>
                </c:pt>
                <c:pt idx="24">
                  <c:v>37</c:v>
                </c:pt>
                <c:pt idx="25">
                  <c:v>40</c:v>
                </c:pt>
                <c:pt idx="26">
                  <c:v>33</c:v>
                </c:pt>
                <c:pt idx="27">
                  <c:v>34</c:v>
                </c:pt>
                <c:pt idx="28">
                  <c:v>29</c:v>
                </c:pt>
                <c:pt idx="29">
                  <c:v>26</c:v>
                </c:pt>
                <c:pt idx="30">
                  <c:v>31</c:v>
                </c:pt>
              </c:numCache>
            </c:numRef>
          </c:val>
          <c:smooth val="0"/>
          <c:extLst>
            <c:ext xmlns:c16="http://schemas.microsoft.com/office/drawing/2014/chart" uri="{C3380CC4-5D6E-409C-BE32-E72D297353CC}">
              <c16:uniqueId val="{00000000-55B6-7440-A6D3-3D7555139046}"/>
            </c:ext>
          </c:extLst>
        </c:ser>
        <c:ser>
          <c:idx val="1"/>
          <c:order val="1"/>
          <c:tx>
            <c:strRef>
              <c:f>'Jan20'!$D$1</c:f>
              <c:strCache>
                <c:ptCount val="1"/>
                <c:pt idx="0">
                  <c:v>24 Hr Temp Min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'Jan20'!$D$2:$D$36</c:f>
              <c:numCache>
                <c:formatCode>General</c:formatCode>
                <c:ptCount val="35"/>
                <c:pt idx="0">
                  <c:v>23</c:v>
                </c:pt>
                <c:pt idx="1">
                  <c:v>20</c:v>
                </c:pt>
                <c:pt idx="2">
                  <c:v>28</c:v>
                </c:pt>
                <c:pt idx="3">
                  <c:v>24</c:v>
                </c:pt>
                <c:pt idx="4">
                  <c:v>26</c:v>
                </c:pt>
                <c:pt idx="5">
                  <c:v>27</c:v>
                </c:pt>
                <c:pt idx="6">
                  <c:v>17</c:v>
                </c:pt>
                <c:pt idx="7">
                  <c:v>14</c:v>
                </c:pt>
                <c:pt idx="8">
                  <c:v>14</c:v>
                </c:pt>
                <c:pt idx="9">
                  <c:v>18</c:v>
                </c:pt>
                <c:pt idx="10">
                  <c:v>26</c:v>
                </c:pt>
                <c:pt idx="11">
                  <c:v>3</c:v>
                </c:pt>
                <c:pt idx="12">
                  <c:v>5</c:v>
                </c:pt>
                <c:pt idx="13">
                  <c:v>21</c:v>
                </c:pt>
                <c:pt idx="14">
                  <c:v>29</c:v>
                </c:pt>
                <c:pt idx="15">
                  <c:v>20</c:v>
                </c:pt>
                <c:pt idx="16">
                  <c:v>16</c:v>
                </c:pt>
                <c:pt idx="17">
                  <c:v>16</c:v>
                </c:pt>
                <c:pt idx="18">
                  <c:v>8</c:v>
                </c:pt>
                <c:pt idx="19">
                  <c:v>-10</c:v>
                </c:pt>
                <c:pt idx="20">
                  <c:v>7</c:v>
                </c:pt>
                <c:pt idx="21">
                  <c:v>15</c:v>
                </c:pt>
                <c:pt idx="22">
                  <c:v>26</c:v>
                </c:pt>
                <c:pt idx="23">
                  <c:v>30</c:v>
                </c:pt>
                <c:pt idx="24">
                  <c:v>33</c:v>
                </c:pt>
                <c:pt idx="25">
                  <c:v>32</c:v>
                </c:pt>
                <c:pt idx="26">
                  <c:v>29</c:v>
                </c:pt>
                <c:pt idx="27">
                  <c:v>25</c:v>
                </c:pt>
                <c:pt idx="28">
                  <c:v>22</c:v>
                </c:pt>
                <c:pt idx="29">
                  <c:v>22</c:v>
                </c:pt>
                <c:pt idx="30">
                  <c:v>25</c:v>
                </c:pt>
              </c:numCache>
            </c:numRef>
          </c:val>
          <c:smooth val="0"/>
          <c:extLst>
            <c:ext xmlns:c16="http://schemas.microsoft.com/office/drawing/2014/chart" uri="{C3380CC4-5D6E-409C-BE32-E72D297353CC}">
              <c16:uniqueId val="{00000001-55B6-7440-A6D3-3D7555139046}"/>
            </c:ext>
          </c:extLst>
        </c:ser>
        <c:dLbls>
          <c:showLegendKey val="0"/>
          <c:showVal val="0"/>
          <c:showCatName val="0"/>
          <c:showSerName val="0"/>
          <c:showPercent val="0"/>
          <c:showBubbleSize val="0"/>
        </c:dLbls>
        <c:smooth val="0"/>
        <c:axId val="2076215739"/>
        <c:axId val="446672968"/>
      </c:lineChart>
      <c:dateAx>
        <c:axId val="20762157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46672968"/>
        <c:crosses val="autoZero"/>
        <c:auto val="1"/>
        <c:lblOffset val="100"/>
        <c:baseTimeUnit val="days"/>
      </c:dateAx>
      <c:valAx>
        <c:axId val="446672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20762157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'Jan20'!$H$1</c:f>
              <c:strCache>
                <c:ptCount val="1"/>
                <c:pt idx="0">
                  <c:v>24 Hr Snow (in)</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'Jan20'!$H$2:$H$36</c:f>
              <c:numCache>
                <c:formatCode>General</c:formatCode>
                <c:ptCount val="35"/>
                <c:pt idx="0">
                  <c:v>0.7</c:v>
                </c:pt>
                <c:pt idx="1">
                  <c:v>0</c:v>
                </c:pt>
                <c:pt idx="2">
                  <c:v>0</c:v>
                </c:pt>
                <c:pt idx="3">
                  <c:v>0</c:v>
                </c:pt>
                <c:pt idx="4">
                  <c:v>0.3</c:v>
                </c:pt>
                <c:pt idx="5">
                  <c:v>3.2</c:v>
                </c:pt>
                <c:pt idx="6">
                  <c:v>0</c:v>
                </c:pt>
                <c:pt idx="7">
                  <c:v>0.3</c:v>
                </c:pt>
                <c:pt idx="8">
                  <c:v>0</c:v>
                </c:pt>
                <c:pt idx="9">
                  <c:v>0</c:v>
                </c:pt>
                <c:pt idx="10">
                  <c:v>1.5</c:v>
                </c:pt>
                <c:pt idx="11">
                  <c:v>1.9</c:v>
                </c:pt>
                <c:pt idx="12">
                  <c:v>0.7</c:v>
                </c:pt>
                <c:pt idx="13">
                  <c:v>0</c:v>
                </c:pt>
                <c:pt idx="14">
                  <c:v>0</c:v>
                </c:pt>
                <c:pt idx="15">
                  <c:v>2.9</c:v>
                </c:pt>
                <c:pt idx="16">
                  <c:v>0.3</c:v>
                </c:pt>
                <c:pt idx="17">
                  <c:v>6.1</c:v>
                </c:pt>
                <c:pt idx="18">
                  <c:v>1.4</c:v>
                </c:pt>
                <c:pt idx="19">
                  <c:v>0</c:v>
                </c:pt>
                <c:pt idx="20">
                  <c:v>0</c:v>
                </c:pt>
                <c:pt idx="21">
                  <c:v>0</c:v>
                </c:pt>
                <c:pt idx="22">
                  <c:v>0</c:v>
                </c:pt>
                <c:pt idx="23">
                  <c:v>1.7</c:v>
                </c:pt>
                <c:pt idx="24">
                  <c:v>0</c:v>
                </c:pt>
                <c:pt idx="25">
                  <c:v>0.1</c:v>
                </c:pt>
                <c:pt idx="26">
                  <c:v>0.1</c:v>
                </c:pt>
                <c:pt idx="27">
                  <c:v>0</c:v>
                </c:pt>
                <c:pt idx="28">
                  <c:v>0.1</c:v>
                </c:pt>
                <c:pt idx="29">
                  <c:v>0</c:v>
                </c:pt>
                <c:pt idx="30">
                  <c:v>0.3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9FA-F644-9B90-FB4F15E17394}"/>
            </c:ext>
          </c:extLst>
        </c:ser>
        <c:dLbls>
          <c:showLegendKey val="0"/>
          <c:showVal val="0"/>
          <c:showCatName val="0"/>
          <c:showSerName val="0"/>
          <c:showPercent val="0"/>
          <c:showBubbleSize val="0"/>
        </c:dLbls>
        <c:gapWidth val="150"/>
        <c:axId val="1892162855"/>
        <c:axId val="1625837628"/>
      </c:barChart>
      <c:lineChart>
        <c:grouping val="standard"/>
        <c:varyColors val="0"/>
        <c:ser>
          <c:idx val="1"/>
          <c:order val="1"/>
          <c:tx>
            <c:strRef>
              <c:f>'Jan20'!$I$1</c:f>
              <c:strCache>
                <c:ptCount val="1"/>
                <c:pt idx="0">
                  <c:v>Official Snow on Ground (in)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'Jan20'!$I$2:$I$36</c:f>
              <c:numCache>
                <c:formatCode>General</c:formatCode>
                <c:ptCount val="35"/>
                <c:pt idx="0">
                  <c:v>13</c:v>
                </c:pt>
                <c:pt idx="1">
                  <c:v>12</c:v>
                </c:pt>
                <c:pt idx="2">
                  <c:v>10</c:v>
                </c:pt>
                <c:pt idx="3">
                  <c:v>9</c:v>
                </c:pt>
                <c:pt idx="4">
                  <c:v>9</c:v>
                </c:pt>
                <c:pt idx="5">
                  <c:v>13</c:v>
                </c:pt>
                <c:pt idx="6">
                  <c:v>11</c:v>
                </c:pt>
                <c:pt idx="7">
                  <c:v>11</c:v>
                </c:pt>
                <c:pt idx="8">
                  <c:v>11</c:v>
                </c:pt>
                <c:pt idx="9">
                  <c:v>9</c:v>
                </c:pt>
                <c:pt idx="10">
                  <c:v>10</c:v>
                </c:pt>
                <c:pt idx="11">
                  <c:v>11</c:v>
                </c:pt>
                <c:pt idx="12">
                  <c:v>11</c:v>
                </c:pt>
                <c:pt idx="13">
                  <c:v>11</c:v>
                </c:pt>
                <c:pt idx="14">
                  <c:v>11</c:v>
                </c:pt>
                <c:pt idx="15">
                  <c:v>14</c:v>
                </c:pt>
                <c:pt idx="16">
                  <c:v>13</c:v>
                </c:pt>
                <c:pt idx="17">
                  <c:v>18</c:v>
                </c:pt>
                <c:pt idx="18">
                  <c:v>18</c:v>
                </c:pt>
                <c:pt idx="19">
                  <c:v>18</c:v>
                </c:pt>
                <c:pt idx="20">
                  <c:v>17</c:v>
                </c:pt>
                <c:pt idx="21">
                  <c:v>16</c:v>
                </c:pt>
                <c:pt idx="22">
                  <c:v>15</c:v>
                </c:pt>
                <c:pt idx="23">
                  <c:v>17</c:v>
                </c:pt>
                <c:pt idx="24">
                  <c:v>15</c:v>
                </c:pt>
                <c:pt idx="25">
                  <c:v>14</c:v>
                </c:pt>
                <c:pt idx="26">
                  <c:v>13</c:v>
                </c:pt>
                <c:pt idx="27">
                  <c:v>13</c:v>
                </c:pt>
                <c:pt idx="28">
                  <c:v>13</c:v>
                </c:pt>
                <c:pt idx="29">
                  <c:v>13</c:v>
                </c:pt>
                <c:pt idx="30">
                  <c:v>13</c:v>
                </c:pt>
              </c:numCache>
            </c:numRef>
          </c:val>
          <c:smooth val="0"/>
          <c:extLst>
            <c:ext xmlns:c16="http://schemas.microsoft.com/office/drawing/2014/chart" uri="{C3380CC4-5D6E-409C-BE32-E72D297353CC}">
              <c16:uniqueId val="{00000001-29FA-F644-9B90-FB4F15E17394}"/>
            </c:ext>
          </c:extLst>
        </c:ser>
        <c:dLbls>
          <c:showLegendKey val="0"/>
          <c:showVal val="0"/>
          <c:showCatName val="0"/>
          <c:showSerName val="0"/>
          <c:showPercent val="0"/>
          <c:showBubbleSize val="0"/>
        </c:dLbls>
        <c:marker val="1"/>
        <c:smooth val="0"/>
        <c:axId val="1892162855"/>
        <c:axId val="1625837628"/>
      </c:lineChart>
      <c:dateAx>
        <c:axId val="1892162855"/>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25837628"/>
        <c:crosses val="autoZero"/>
        <c:auto val="1"/>
        <c:lblOffset val="100"/>
        <c:baseTimeUnit val="days"/>
      </c:dateAx>
      <c:valAx>
        <c:axId val="1625837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216285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'Jan20'!$F$1</c:f>
              <c:strCache>
                <c:ptCount val="1"/>
                <c:pt idx="0">
                  <c:v>24 Hr Precip (Belfort)</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'Jan20'!$F$2:$F$32</c:f>
              <c:numCache>
                <c:formatCode>0.00</c:formatCode>
                <c:ptCount val="31"/>
                <c:pt idx="0">
                  <c:v>0.05</c:v>
                </c:pt>
                <c:pt idx="1">
                  <c:v>0</c:v>
                </c:pt>
                <c:pt idx="2">
                  <c:v>0</c:v>
                </c:pt>
                <c:pt idx="3">
                  <c:v>0</c:v>
                </c:pt>
                <c:pt idx="4">
                  <c:v>0.02</c:v>
                </c:pt>
                <c:pt idx="5">
                  <c:v>0.35</c:v>
                </c:pt>
                <c:pt idx="6">
                  <c:v>0</c:v>
                </c:pt>
                <c:pt idx="7">
                  <c:v>0.03</c:v>
                </c:pt>
                <c:pt idx="8">
                  <c:v>0</c:v>
                </c:pt>
                <c:pt idx="9">
                  <c:v>0.05</c:v>
                </c:pt>
                <c:pt idx="10">
                  <c:v>0.23</c:v>
                </c:pt>
                <c:pt idx="11">
                  <c:v>0.18</c:v>
                </c:pt>
                <c:pt idx="12">
                  <c:v>0.01</c:v>
                </c:pt>
                <c:pt idx="13">
                  <c:v>0</c:v>
                </c:pt>
                <c:pt idx="14">
                  <c:v>0.01</c:v>
                </c:pt>
                <c:pt idx="15">
                  <c:v>0.16</c:v>
                </c:pt>
                <c:pt idx="16">
                  <c:v>0.03</c:v>
                </c:pt>
                <c:pt idx="17">
                  <c:v>0.09</c:v>
                </c:pt>
                <c:pt idx="18">
                  <c:v>0.59</c:v>
                </c:pt>
                <c:pt idx="19">
                  <c:v>0</c:v>
                </c:pt>
                <c:pt idx="20">
                  <c:v>0</c:v>
                </c:pt>
                <c:pt idx="21">
                  <c:v>0</c:v>
                </c:pt>
                <c:pt idx="22">
                  <c:v>0</c:v>
                </c:pt>
                <c:pt idx="23">
                  <c:v>0.17</c:v>
                </c:pt>
                <c:pt idx="24">
                  <c:v>0.1</c:v>
                </c:pt>
                <c:pt idx="25">
                  <c:v>0</c:v>
                </c:pt>
                <c:pt idx="26">
                  <c:v>0.01</c:v>
                </c:pt>
                <c:pt idx="27">
                  <c:v>0</c:v>
                </c:pt>
                <c:pt idx="28">
                  <c:v>0.02</c:v>
                </c:pt>
                <c:pt idx="29">
                  <c:v>0</c:v>
                </c:pt>
                <c:pt idx="3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C41-A84A-88A7-AD2E2BC456BF}"/>
            </c:ext>
          </c:extLst>
        </c:ser>
        <c:dLbls>
          <c:showLegendKey val="0"/>
          <c:showVal val="0"/>
          <c:showCatName val="0"/>
          <c:showSerName val="0"/>
          <c:showPercent val="0"/>
          <c:showBubbleSize val="0"/>
        </c:dLbls>
        <c:gapWidth val="150"/>
        <c:axId val="1676535339"/>
        <c:axId val="1692706969"/>
      </c:barChart>
      <c:dateAx>
        <c:axId val="1676535339"/>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92706969"/>
        <c:crosses val="autoZero"/>
        <c:auto val="1"/>
        <c:lblOffset val="100"/>
        <c:baseTimeUnit val="days"/>
      </c:dateAx>
      <c:valAx>
        <c:axId val="1692706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676535339"/>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'May20'!$H$1</c:f>
              <c:strCache>
                <c:ptCount val="1"/>
                <c:pt idx="0">
                  <c:v>24 Hr Snow (in)</c:v>
                </c:pt>
              </c:strCache>
            </c:strRef>
          </c:tx>
          <c:spPr>
            <a:solidFill>
              <a:srgbClr val="4285F4"/>
            </a:solidFill>
          </c:spPr>
          <c:invertIfNegative val="1"/>
          <c:val>
            <c:numRef>
              <c:f>'May20'!$H$2:$H$31</c:f>
              <c:numCache>
                <c:formatCode>General</c:formatCode>
                <c:ptCount val="30"/>
                <c:pt idx="0">
                  <c:v>0</c:v>
                </c:pt>
                <c:pt idx="7">
                  <c:v>0.2</c:v>
                </c:pt>
                <c:pt idx="8">
                  <c:v>2.5</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C35-F546-AEBD-7BB6662E1837}"/>
            </c:ext>
          </c:extLst>
        </c:ser>
        <c:dLbls>
          <c:showLegendKey val="0"/>
          <c:showVal val="0"/>
          <c:showCatName val="0"/>
          <c:showSerName val="0"/>
          <c:showPercent val="0"/>
          <c:showBubbleSize val="0"/>
        </c:dLbls>
        <c:gapWidth val="150"/>
        <c:axId val="631690383"/>
        <c:axId val="539314038"/>
      </c:barChart>
      <c:lineChart>
        <c:grouping val="standard"/>
        <c:varyColors val="0"/>
        <c:ser>
          <c:idx val="1"/>
          <c:order val="1"/>
          <c:tx>
            <c:strRef>
              <c:f>'May20'!$I$1</c:f>
              <c:strCache>
                <c:ptCount val="1"/>
                <c:pt idx="0">
                  <c:v>Official Snow on Ground (in)</c:v>
                </c:pt>
              </c:strCache>
            </c:strRef>
          </c:tx>
          <c:marker>
            <c:symbol val="none"/>
          </c:marker>
          <c:val>
            <c:numRef>
              <c:f>'May20'!$I$2:$I$31</c:f>
              <c:numCache>
                <c:formatCode>General</c:formatCode>
                <c:ptCount val="30"/>
                <c:pt idx="0">
                  <c:v>0</c:v>
                </c:pt>
                <c:pt idx="7">
                  <c:v>0.2</c:v>
                </c:pt>
                <c:pt idx="8">
                  <c:v>2.1</c:v>
                </c:pt>
                <c:pt idx="9">
                  <c:v>0</c:v>
                </c:pt>
              </c:numCache>
            </c:numRef>
          </c:val>
          <c:smooth val="0"/>
          <c:extLst>
            <c:ext xmlns:c16="http://schemas.microsoft.com/office/drawing/2014/chart" uri="{C3380CC4-5D6E-409C-BE32-E72D297353CC}">
              <c16:uniqueId val="{00000001-4C35-F546-AEBD-7BB6662E1837}"/>
            </c:ext>
          </c:extLst>
        </c:ser>
        <c:dLbls>
          <c:showLegendKey val="0"/>
          <c:showVal val="0"/>
          <c:showCatName val="0"/>
          <c:showSerName val="0"/>
          <c:showPercent val="0"/>
          <c:showBubbleSize val="0"/>
        </c:dLbls>
        <c:marker val="1"/>
        <c:smooth val="0"/>
        <c:axId val="631690383"/>
        <c:axId val="539314038"/>
      </c:lineChart>
      <c:catAx>
        <c:axId val="63169038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539314038"/>
        <c:crosses val="autoZero"/>
        <c:auto val="1"/>
        <c:lblAlgn val="ctr"/>
        <c:lblOffset val="100"/>
        <c:noMultiLvlLbl val="1"/>
      </c:catAx>
      <c:valAx>
        <c:axId val="53931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316903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'May20'!$F$1</c:f>
              <c:strCache>
                <c:ptCount val="1"/>
                <c:pt idx="0">
                  <c:v>24 Hr Precip (Belfort)</c:v>
                </c:pt>
              </c:strCache>
            </c:strRef>
          </c:tx>
          <c:spPr>
            <a:solidFill>
              <a:srgbClr val="4285F4"/>
            </a:solidFill>
          </c:spPr>
          <c:invertIfNegative val="1"/>
          <c:val>
            <c:numRef>
              <c:f>'May20'!$F$2:$F$13</c:f>
              <c:numCache>
                <c:formatCode>0.00</c:formatCode>
                <c:ptCount val="12"/>
                <c:pt idx="0">
                  <c:v>0.47</c:v>
                </c:pt>
                <c:pt idx="1">
                  <c:v>0.06</c:v>
                </c:pt>
                <c:pt idx="2">
                  <c:v>0</c:v>
                </c:pt>
                <c:pt idx="3">
                  <c:v>0</c:v>
                </c:pt>
                <c:pt idx="4">
                  <c:v>0</c:v>
                </c:pt>
                <c:pt idx="5">
                  <c:v>0</c:v>
                </c:pt>
                <c:pt idx="6">
                  <c:v>0</c:v>
                </c:pt>
                <c:pt idx="7">
                  <c:v>0.01</c:v>
                </c:pt>
                <c:pt idx="8">
                  <c:v>0.17</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797-4F4D-804E-6C3B54EF9B13}"/>
            </c:ext>
          </c:extLst>
        </c:ser>
        <c:dLbls>
          <c:showLegendKey val="0"/>
          <c:showVal val="0"/>
          <c:showCatName val="0"/>
          <c:showSerName val="0"/>
          <c:showPercent val="0"/>
          <c:showBubbleSize val="0"/>
        </c:dLbls>
        <c:gapWidth val="150"/>
        <c:axId val="2103054893"/>
        <c:axId val="363226469"/>
      </c:barChart>
      <c:catAx>
        <c:axId val="210305489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363226469"/>
        <c:crosses val="autoZero"/>
        <c:auto val="1"/>
        <c:lblAlgn val="ctr"/>
        <c:lblOffset val="100"/>
        <c:noMultiLvlLbl val="1"/>
      </c:catAx>
      <c:valAx>
        <c:axId val="36322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3054893"/>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'Apr20'!$C$1</c:f>
              <c:strCache>
                <c:ptCount val="1"/>
                <c:pt idx="0">
                  <c:v>24 Hr Temp Max</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'Apr20'!$C$2:$C$36</c:f>
              <c:numCache>
                <c:formatCode>General</c:formatCode>
                <c:ptCount val="35"/>
                <c:pt idx="0">
                  <c:v>38</c:v>
                </c:pt>
                <c:pt idx="1">
                  <c:v>53</c:v>
                </c:pt>
                <c:pt idx="2">
                  <c:v>55</c:v>
                </c:pt>
                <c:pt idx="3">
                  <c:v>54</c:v>
                </c:pt>
                <c:pt idx="4">
                  <c:v>38</c:v>
                </c:pt>
                <c:pt idx="5">
                  <c:v>51</c:v>
                </c:pt>
                <c:pt idx="6">
                  <c:v>51</c:v>
                </c:pt>
                <c:pt idx="7">
                  <c:v>43</c:v>
                </c:pt>
                <c:pt idx="8">
                  <c:v>55</c:v>
                </c:pt>
                <c:pt idx="9">
                  <c:v>40</c:v>
                </c:pt>
                <c:pt idx="10">
                  <c:v>40</c:v>
                </c:pt>
                <c:pt idx="11">
                  <c:v>54</c:v>
                </c:pt>
                <c:pt idx="12">
                  <c:v>46</c:v>
                </c:pt>
                <c:pt idx="13">
                  <c:v>40</c:v>
                </c:pt>
                <c:pt idx="14">
                  <c:v>37</c:v>
                </c:pt>
                <c:pt idx="15">
                  <c:v>35</c:v>
                </c:pt>
                <c:pt idx="16">
                  <c:v>39</c:v>
                </c:pt>
                <c:pt idx="17">
                  <c:v>49</c:v>
                </c:pt>
                <c:pt idx="18">
                  <c:v>57</c:v>
                </c:pt>
                <c:pt idx="19">
                  <c:v>39</c:v>
                </c:pt>
                <c:pt idx="20">
                  <c:v>54</c:v>
                </c:pt>
                <c:pt idx="21">
                  <c:v>29</c:v>
                </c:pt>
                <c:pt idx="22">
                  <c:v>41</c:v>
                </c:pt>
                <c:pt idx="23">
                  <c:v>45</c:v>
                </c:pt>
                <c:pt idx="24">
                  <c:v>53</c:v>
                </c:pt>
                <c:pt idx="25">
                  <c:v>60</c:v>
                </c:pt>
                <c:pt idx="26">
                  <c:v>60</c:v>
                </c:pt>
                <c:pt idx="27">
                  <c:v>64</c:v>
                </c:pt>
                <c:pt idx="28">
                  <c:v>50</c:v>
                </c:pt>
                <c:pt idx="29">
                  <c:v>42</c:v>
                </c:pt>
              </c:numCache>
            </c:numRef>
          </c:val>
          <c:smooth val="0"/>
          <c:extLst>
            <c:ext xmlns:c16="http://schemas.microsoft.com/office/drawing/2014/chart" uri="{C3380CC4-5D6E-409C-BE32-E72D297353CC}">
              <c16:uniqueId val="{00000000-FC49-F140-92E6-D21624C8F6C3}"/>
            </c:ext>
          </c:extLst>
        </c:ser>
        <c:ser>
          <c:idx val="1"/>
          <c:order val="1"/>
          <c:tx>
            <c:strRef>
              <c:f>'Apr20'!$D$1</c:f>
              <c:strCache>
                <c:ptCount val="1"/>
                <c:pt idx="0">
                  <c:v>24 Hr Temp Min</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'Apr20'!$D$2:$D$36</c:f>
              <c:numCache>
                <c:formatCode>General</c:formatCode>
                <c:ptCount val="35"/>
                <c:pt idx="0">
                  <c:v>33</c:v>
                </c:pt>
                <c:pt idx="1">
                  <c:v>29</c:v>
                </c:pt>
                <c:pt idx="2">
                  <c:v>26</c:v>
                </c:pt>
                <c:pt idx="3">
                  <c:v>29</c:v>
                </c:pt>
                <c:pt idx="4">
                  <c:v>28</c:v>
                </c:pt>
                <c:pt idx="5">
                  <c:v>26</c:v>
                </c:pt>
                <c:pt idx="6">
                  <c:v>30</c:v>
                </c:pt>
                <c:pt idx="7">
                  <c:v>38</c:v>
                </c:pt>
                <c:pt idx="8">
                  <c:v>31</c:v>
                </c:pt>
                <c:pt idx="9">
                  <c:v>30</c:v>
                </c:pt>
                <c:pt idx="10">
                  <c:v>26</c:v>
                </c:pt>
                <c:pt idx="11">
                  <c:v>32</c:v>
                </c:pt>
                <c:pt idx="12">
                  <c:v>40</c:v>
                </c:pt>
                <c:pt idx="13">
                  <c:v>25</c:v>
                </c:pt>
                <c:pt idx="14">
                  <c:v>18</c:v>
                </c:pt>
                <c:pt idx="15">
                  <c:v>21</c:v>
                </c:pt>
                <c:pt idx="16">
                  <c:v>24</c:v>
                </c:pt>
                <c:pt idx="17">
                  <c:v>26</c:v>
                </c:pt>
                <c:pt idx="18">
                  <c:v>32</c:v>
                </c:pt>
                <c:pt idx="19">
                  <c:v>25</c:v>
                </c:pt>
                <c:pt idx="20">
                  <c:v>24</c:v>
                </c:pt>
                <c:pt idx="21">
                  <c:v>25</c:v>
                </c:pt>
                <c:pt idx="22">
                  <c:v>27</c:v>
                </c:pt>
                <c:pt idx="23">
                  <c:v>32</c:v>
                </c:pt>
                <c:pt idx="24">
                  <c:v>30</c:v>
                </c:pt>
                <c:pt idx="25">
                  <c:v>34</c:v>
                </c:pt>
                <c:pt idx="26">
                  <c:v>34</c:v>
                </c:pt>
                <c:pt idx="27">
                  <c:v>42</c:v>
                </c:pt>
                <c:pt idx="28">
                  <c:v>42</c:v>
                </c:pt>
                <c:pt idx="29">
                  <c:v>39</c:v>
                </c:pt>
              </c:numCache>
            </c:numRef>
          </c:val>
          <c:smooth val="0"/>
          <c:extLst>
            <c:ext xmlns:c16="http://schemas.microsoft.com/office/drawing/2014/chart" uri="{C3380CC4-5D6E-409C-BE32-E72D297353CC}">
              <c16:uniqueId val="{00000001-FC49-F140-92E6-D21624C8F6C3}"/>
            </c:ext>
          </c:extLst>
        </c:ser>
        <c:dLbls>
          <c:showLegendKey val="0"/>
          <c:showVal val="0"/>
          <c:showCatName val="0"/>
          <c:showSerName val="0"/>
          <c:showPercent val="0"/>
          <c:showBubbleSize val="0"/>
        </c:dLbls>
        <c:smooth val="0"/>
        <c:axId val="87113445"/>
        <c:axId val="1584764623"/>
      </c:lineChart>
      <c:dateAx>
        <c:axId val="871134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584764623"/>
        <c:crosses val="autoZero"/>
        <c:auto val="1"/>
        <c:lblOffset val="100"/>
        <c:baseTimeUnit val="days"/>
      </c:dateAx>
      <c:valAx>
        <c:axId val="1584764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871134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'Apr20'!$H$1</c:f>
              <c:strCache>
                <c:ptCount val="1"/>
                <c:pt idx="0">
                  <c:v>24 Hr Snow (in)</c:v>
                </c:pt>
              </c:strCache>
            </c:strRef>
          </c:tx>
          <c:spPr>
            <a:solidFill>
              <a:srgbClr val="4285F4"/>
            </a:solidFill>
          </c:spPr>
          <c:invertIfNegative val="1"/>
          <c:val>
            <c:numRef>
              <c:f>'Apr20'!$H$2:$H$36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0.3</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BE4-804E-9741-E76941A4FAA9}"/>
            </c:ext>
          </c:extLst>
        </c:ser>
        <c:dLbls>
          <c:showLegendKey val="0"/>
          <c:showVal val="0"/>
          <c:showCatName val="0"/>
          <c:showSerName val="0"/>
          <c:showPercent val="0"/>
          <c:showBubbleSize val="0"/>
        </c:dLbls>
        <c:gapWidth val="150"/>
        <c:axId val="499016046"/>
        <c:axId val="1345474869"/>
      </c:barChart>
      <c:lineChart>
        <c:grouping val="standard"/>
        <c:varyColors val="0"/>
        <c:ser>
          <c:idx val="1"/>
          <c:order val="1"/>
          <c:tx>
            <c:strRef>
              <c:f>'Apr20'!$I$1</c:f>
              <c:strCache>
                <c:ptCount val="1"/>
                <c:pt idx="0">
                  <c:v>Official Snow on Ground (in)</c:v>
                </c:pt>
              </c:strCache>
            </c:strRef>
          </c:tx>
          <c:marker>
            <c:symbol val="none"/>
          </c:marker>
          <c:val>
            <c:numRef>
              <c:f>'Apr20'!$I$2:$I$36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DBE4-804E-9741-E76941A4FAA9}"/>
            </c:ext>
          </c:extLst>
        </c:ser>
        <c:dLbls>
          <c:showLegendKey val="0"/>
          <c:showVal val="0"/>
          <c:showCatName val="0"/>
          <c:showSerName val="0"/>
          <c:showPercent val="0"/>
          <c:showBubbleSize val="0"/>
        </c:dLbls>
        <c:marker val="1"/>
        <c:smooth val="0"/>
        <c:axId val="499016046"/>
        <c:axId val="1345474869"/>
      </c:lineChart>
      <c:catAx>
        <c:axId val="499016046"/>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1345474869"/>
        <c:crosses val="autoZero"/>
        <c:auto val="1"/>
        <c:lblAlgn val="ctr"/>
        <c:lblOffset val="100"/>
        <c:noMultiLvlLbl val="1"/>
      </c:catAx>
      <c:valAx>
        <c:axId val="1345474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9901604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'Apr20'!$F$1</c:f>
              <c:strCache>
                <c:ptCount val="1"/>
                <c:pt idx="0">
                  <c:v>24 Hr Precip (Belfort)</c:v>
                </c:pt>
              </c:strCache>
            </c:strRef>
          </c:tx>
          <c:spPr>
            <a:solidFill>
              <a:srgbClr val="4285F4"/>
            </a:solidFill>
          </c:spPr>
          <c:invertIfNegative val="1"/>
          <c:val>
            <c:numRef>
              <c:f>'Apr20'!$F$2:$F$36</c:f>
              <c:numCache>
                <c:formatCode>0.00</c:formatCode>
                <c:ptCount val="35"/>
                <c:pt idx="0">
                  <c:v>0</c:v>
                </c:pt>
                <c:pt idx="1">
                  <c:v>0</c:v>
                </c:pt>
                <c:pt idx="2">
                  <c:v>0</c:v>
                </c:pt>
                <c:pt idx="3">
                  <c:v>0</c:v>
                </c:pt>
                <c:pt idx="4">
                  <c:v>0.12</c:v>
                </c:pt>
                <c:pt idx="5">
                  <c:v>0</c:v>
                </c:pt>
                <c:pt idx="6">
                  <c:v>0</c:v>
                </c:pt>
                <c:pt idx="7">
                  <c:v>0.21</c:v>
                </c:pt>
                <c:pt idx="8">
                  <c:v>0.11</c:v>
                </c:pt>
                <c:pt idx="9">
                  <c:v>0</c:v>
                </c:pt>
                <c:pt idx="10">
                  <c:v>0</c:v>
                </c:pt>
                <c:pt idx="11">
                  <c:v>0</c:v>
                </c:pt>
                <c:pt idx="12">
                  <c:v>0.33</c:v>
                </c:pt>
                <c:pt idx="13">
                  <c:v>0.08</c:v>
                </c:pt>
                <c:pt idx="14">
                  <c:v>0.16</c:v>
                </c:pt>
                <c:pt idx="15">
                  <c:v>0.02</c:v>
                </c:pt>
                <c:pt idx="16">
                  <c:v>0</c:v>
                </c:pt>
                <c:pt idx="17">
                  <c:v>0</c:v>
                </c:pt>
                <c:pt idx="18">
                  <c:v>0.2</c:v>
                </c:pt>
                <c:pt idx="19">
                  <c:v>0</c:v>
                </c:pt>
                <c:pt idx="20">
                  <c:v>0.53</c:v>
                </c:pt>
                <c:pt idx="21">
                  <c:v>0</c:v>
                </c:pt>
                <c:pt idx="22">
                  <c:v>0</c:v>
                </c:pt>
                <c:pt idx="23">
                  <c:v>0.02</c:v>
                </c:pt>
                <c:pt idx="24">
                  <c:v>0</c:v>
                </c:pt>
                <c:pt idx="25">
                  <c:v>0</c:v>
                </c:pt>
                <c:pt idx="26">
                  <c:v>0</c:v>
                </c:pt>
                <c:pt idx="27">
                  <c:v>0.35</c:v>
                </c:pt>
                <c:pt idx="28">
                  <c:v>0.57999999999999996</c:v>
                </c:pt>
                <c:pt idx="29">
                  <c:v>2.14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98-554E-9A65-1D25DE5AE4B1}"/>
            </c:ext>
          </c:extLst>
        </c:ser>
        <c:dLbls>
          <c:showLegendKey val="0"/>
          <c:showVal val="0"/>
          <c:showCatName val="0"/>
          <c:showSerName val="0"/>
          <c:showPercent val="0"/>
          <c:showBubbleSize val="0"/>
        </c:dLbls>
        <c:gapWidth val="150"/>
        <c:axId val="2108722141"/>
        <c:axId val="674673706"/>
      </c:barChart>
      <c:catAx>
        <c:axId val="2108722141"/>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674673706"/>
        <c:crosses val="autoZero"/>
        <c:auto val="1"/>
        <c:lblAlgn val="ctr"/>
        <c:lblOffset val="100"/>
        <c:noMultiLvlLbl val="1"/>
      </c:catAx>
      <c:valAx>
        <c:axId val="674673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872214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'Mar20'!$C$1</c:f>
              <c:strCache>
                <c:ptCount val="1"/>
                <c:pt idx="0">
                  <c:v>24 Hr Temp Max</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'Mar20'!$C$2:$C$35</c:f>
              <c:numCache>
                <c:formatCode>General</c:formatCode>
                <c:ptCount val="34"/>
                <c:pt idx="0">
                  <c:v>32</c:v>
                </c:pt>
                <c:pt idx="1">
                  <c:v>46</c:v>
                </c:pt>
                <c:pt idx="2">
                  <c:v>38</c:v>
                </c:pt>
                <c:pt idx="3">
                  <c:v>43</c:v>
                </c:pt>
                <c:pt idx="4">
                  <c:v>34</c:v>
                </c:pt>
                <c:pt idx="5">
                  <c:v>39</c:v>
                </c:pt>
                <c:pt idx="6">
                  <c:v>29</c:v>
                </c:pt>
                <c:pt idx="7">
                  <c:v>46</c:v>
                </c:pt>
                <c:pt idx="8">
                  <c:v>57</c:v>
                </c:pt>
                <c:pt idx="9">
                  <c:v>51</c:v>
                </c:pt>
                <c:pt idx="10">
                  <c:v>34</c:v>
                </c:pt>
                <c:pt idx="11">
                  <c:v>39</c:v>
                </c:pt>
                <c:pt idx="12">
                  <c:v>47</c:v>
                </c:pt>
                <c:pt idx="13">
                  <c:v>38</c:v>
                </c:pt>
                <c:pt idx="14">
                  <c:v>34</c:v>
                </c:pt>
                <c:pt idx="15">
                  <c:v>35</c:v>
                </c:pt>
                <c:pt idx="16">
                  <c:v>39</c:v>
                </c:pt>
                <c:pt idx="17">
                  <c:v>39</c:v>
                </c:pt>
                <c:pt idx="18">
                  <c:v>38</c:v>
                </c:pt>
                <c:pt idx="19">
                  <c:v>47</c:v>
                </c:pt>
                <c:pt idx="20">
                  <c:v>33</c:v>
                </c:pt>
                <c:pt idx="21">
                  <c:v>30</c:v>
                </c:pt>
                <c:pt idx="22">
                  <c:v>39</c:v>
                </c:pt>
                <c:pt idx="23">
                  <c:v>42</c:v>
                </c:pt>
                <c:pt idx="24">
                  <c:v>47</c:v>
                </c:pt>
                <c:pt idx="25">
                  <c:v>49</c:v>
                </c:pt>
                <c:pt idx="26">
                  <c:v>41</c:v>
                </c:pt>
                <c:pt idx="27">
                  <c:v>48</c:v>
                </c:pt>
                <c:pt idx="28">
                  <c:v>44</c:v>
                </c:pt>
                <c:pt idx="29">
                  <c:v>47</c:v>
                </c:pt>
                <c:pt idx="30">
                  <c:v>38</c:v>
                </c:pt>
                <c:pt idx="31">
                  <c:v>38</c:v>
                </c:pt>
                <c:pt idx="32">
                  <c:v>53</c:v>
                </c:pt>
              </c:numCache>
            </c:numRef>
          </c:val>
          <c:smooth val="0"/>
          <c:extLst>
            <c:ext xmlns:c16="http://schemas.microsoft.com/office/drawing/2014/chart" uri="{C3380CC4-5D6E-409C-BE32-E72D297353CC}">
              <c16:uniqueId val="{00000000-02EF-BB45-B477-84ABBBEA7DC5}"/>
            </c:ext>
          </c:extLst>
        </c:ser>
        <c:ser>
          <c:idx val="1"/>
          <c:order val="1"/>
          <c:tx>
            <c:strRef>
              <c:f>'Mar20'!$D$1</c:f>
              <c:strCache>
                <c:ptCount val="1"/>
                <c:pt idx="0">
                  <c:v>24 Hr Temp Min</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'Mar20'!$D$2:$D$35</c:f>
              <c:numCache>
                <c:formatCode>General</c:formatCode>
                <c:ptCount val="34"/>
                <c:pt idx="0">
                  <c:v>18</c:v>
                </c:pt>
                <c:pt idx="1">
                  <c:v>23</c:v>
                </c:pt>
                <c:pt idx="2">
                  <c:v>20</c:v>
                </c:pt>
                <c:pt idx="3">
                  <c:v>25</c:v>
                </c:pt>
                <c:pt idx="4">
                  <c:v>16</c:v>
                </c:pt>
                <c:pt idx="5">
                  <c:v>22</c:v>
                </c:pt>
                <c:pt idx="6">
                  <c:v>6</c:v>
                </c:pt>
                <c:pt idx="7">
                  <c:v>12</c:v>
                </c:pt>
                <c:pt idx="8">
                  <c:v>32</c:v>
                </c:pt>
                <c:pt idx="9">
                  <c:v>26</c:v>
                </c:pt>
                <c:pt idx="10">
                  <c:v>24</c:v>
                </c:pt>
                <c:pt idx="11">
                  <c:v>28</c:v>
                </c:pt>
                <c:pt idx="12">
                  <c:v>34</c:v>
                </c:pt>
                <c:pt idx="13">
                  <c:v>27</c:v>
                </c:pt>
                <c:pt idx="14">
                  <c:v>20</c:v>
                </c:pt>
                <c:pt idx="15">
                  <c:v>18</c:v>
                </c:pt>
                <c:pt idx="16">
                  <c:v>20</c:v>
                </c:pt>
                <c:pt idx="17">
                  <c:v>24</c:v>
                </c:pt>
                <c:pt idx="18">
                  <c:v>28</c:v>
                </c:pt>
                <c:pt idx="19">
                  <c:v>29</c:v>
                </c:pt>
                <c:pt idx="20">
                  <c:v>8</c:v>
                </c:pt>
                <c:pt idx="21">
                  <c:v>10</c:v>
                </c:pt>
                <c:pt idx="22">
                  <c:v>9</c:v>
                </c:pt>
                <c:pt idx="23">
                  <c:v>25</c:v>
                </c:pt>
                <c:pt idx="24">
                  <c:v>31</c:v>
                </c:pt>
                <c:pt idx="25">
                  <c:v>33</c:v>
                </c:pt>
                <c:pt idx="26">
                  <c:v>29</c:v>
                </c:pt>
                <c:pt idx="27">
                  <c:v>30</c:v>
                </c:pt>
                <c:pt idx="28">
                  <c:v>34</c:v>
                </c:pt>
                <c:pt idx="29">
                  <c:v>35</c:v>
                </c:pt>
                <c:pt idx="30">
                  <c:v>33</c:v>
                </c:pt>
                <c:pt idx="31">
                  <c:v>33</c:v>
                </c:pt>
                <c:pt idx="32">
                  <c:v>29</c:v>
                </c:pt>
              </c:numCache>
            </c:numRef>
          </c:val>
          <c:smooth val="0"/>
          <c:extLst>
            <c:ext xmlns:c16="http://schemas.microsoft.com/office/drawing/2014/chart" uri="{C3380CC4-5D6E-409C-BE32-E72D297353CC}">
              <c16:uniqueId val="{00000001-02EF-BB45-B477-84ABBBEA7DC5}"/>
            </c:ext>
          </c:extLst>
        </c:ser>
        <c:dLbls>
          <c:showLegendKey val="0"/>
          <c:showVal val="0"/>
          <c:showCatName val="0"/>
          <c:showSerName val="0"/>
          <c:showPercent val="0"/>
          <c:showBubbleSize val="0"/>
        </c:dLbls>
        <c:smooth val="0"/>
        <c:axId val="1048881839"/>
        <c:axId val="428416489"/>
      </c:lineChart>
      <c:dateAx>
        <c:axId val="10488818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28416489"/>
        <c:crosses val="autoZero"/>
        <c:auto val="1"/>
        <c:lblOffset val="100"/>
        <c:baseTimeUnit val="days"/>
      </c:dateAx>
      <c:valAx>
        <c:axId val="42841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0488818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'Mar20'!$H$1</c:f>
              <c:strCache>
                <c:ptCount val="1"/>
                <c:pt idx="0">
                  <c:v>24 Hr Snow (in)</c:v>
                </c:pt>
              </c:strCache>
            </c:strRef>
          </c:tx>
          <c:spPr>
            <a:solidFill>
              <a:srgbClr val="4285F4"/>
            </a:solidFill>
          </c:spPr>
          <c:invertIfNegative val="1"/>
          <c:cat>
            <c:numRef>
              <c:f>'Mar20'!$A$2:$A$3</c:f>
              <c:numCache>
                <c:formatCode>m/d/yyyy</c:formatCode>
                <c:ptCount val="2"/>
                <c:pt idx="0">
                  <c:v>43891</c:v>
                </c:pt>
                <c:pt idx="1">
                  <c:v>43892</c:v>
                </c:pt>
              </c:numCache>
            </c:numRef>
          </c:cat>
          <c:val>
            <c:numRef>
              <c:f>'Mar20'!$H$2:$H$36</c:f>
              <c:numCache>
                <c:formatCode>General</c:formatCode>
                <c:ptCount val="35"/>
                <c:pt idx="0">
                  <c:v>0</c:v>
                </c:pt>
                <c:pt idx="1">
                  <c:v>0</c:v>
                </c:pt>
                <c:pt idx="2">
                  <c:v>0</c:v>
                </c:pt>
                <c:pt idx="3">
                  <c:v>1.6</c:v>
                </c:pt>
                <c:pt idx="4">
                  <c:v>0</c:v>
                </c:pt>
                <c:pt idx="5">
                  <c:v>0.6</c:v>
                </c:pt>
                <c:pt idx="6">
                  <c:v>0</c:v>
                </c:pt>
                <c:pt idx="7">
                  <c:v>0</c:v>
                </c:pt>
                <c:pt idx="8">
                  <c:v>0</c:v>
                </c:pt>
                <c:pt idx="9">
                  <c:v>0.2</c:v>
                </c:pt>
                <c:pt idx="10">
                  <c:v>0.3</c:v>
                </c:pt>
                <c:pt idx="11">
                  <c:v>0</c:v>
                </c:pt>
                <c:pt idx="12">
                  <c:v>0</c:v>
                </c:pt>
                <c:pt idx="13">
                  <c:v>0</c:v>
                </c:pt>
                <c:pt idx="16">
                  <c:v>0.2</c:v>
                </c:pt>
                <c:pt idx="18">
                  <c:v>0</c:v>
                </c:pt>
                <c:pt idx="19">
                  <c:v>0.3</c:v>
                </c:pt>
                <c:pt idx="20">
                  <c:v>0.7</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587-A843-8494-30F3563B1944}"/>
            </c:ext>
          </c:extLst>
        </c:ser>
        <c:dLbls>
          <c:showLegendKey val="0"/>
          <c:showVal val="0"/>
          <c:showCatName val="0"/>
          <c:showSerName val="0"/>
          <c:showPercent val="0"/>
          <c:showBubbleSize val="0"/>
        </c:dLbls>
        <c:gapWidth val="150"/>
        <c:axId val="1578401983"/>
        <c:axId val="1787333880"/>
      </c:barChart>
      <c:lineChart>
        <c:grouping val="standard"/>
        <c:varyColors val="0"/>
        <c:ser>
          <c:idx val="1"/>
          <c:order val="1"/>
          <c:tx>
            <c:strRef>
              <c:f>'Mar20'!$I$1</c:f>
              <c:strCache>
                <c:ptCount val="1"/>
                <c:pt idx="0">
                  <c:v>Official Snow on Ground (in)</c:v>
                </c:pt>
              </c:strCache>
            </c:strRef>
          </c:tx>
          <c:marker>
            <c:symbol val="none"/>
          </c:marker>
          <c:cat>
            <c:numRef>
              <c:f>'Mar20'!$A$2:$A$3</c:f>
              <c:numCache>
                <c:formatCode>m/d/yyyy</c:formatCode>
                <c:ptCount val="2"/>
                <c:pt idx="0">
                  <c:v>43891</c:v>
                </c:pt>
                <c:pt idx="1">
                  <c:v>43892</c:v>
                </c:pt>
              </c:numCache>
            </c:numRef>
          </c:cat>
          <c:val>
            <c:numRef>
              <c:f>'Mar20'!$I$2:$I$36</c:f>
              <c:numCache>
                <c:formatCode>General</c:formatCode>
                <c:ptCount val="35"/>
                <c:pt idx="0">
                  <c:v>17</c:v>
                </c:pt>
                <c:pt idx="1">
                  <c:v>17</c:v>
                </c:pt>
                <c:pt idx="2">
                  <c:v>17</c:v>
                </c:pt>
                <c:pt idx="3">
                  <c:v>18</c:v>
                </c:pt>
                <c:pt idx="4">
                  <c:v>18</c:v>
                </c:pt>
                <c:pt idx="5">
                  <c:v>18</c:v>
                </c:pt>
                <c:pt idx="6">
                  <c:v>18</c:v>
                </c:pt>
                <c:pt idx="7">
                  <c:v>18</c:v>
                </c:pt>
                <c:pt idx="8">
                  <c:v>16</c:v>
                </c:pt>
                <c:pt idx="9">
                  <c:v>13</c:v>
                </c:pt>
                <c:pt idx="10">
                  <c:v>13</c:v>
                </c:pt>
                <c:pt idx="11">
                  <c:v>13</c:v>
                </c:pt>
                <c:pt idx="12">
                  <c:v>11</c:v>
                </c:pt>
                <c:pt idx="13">
                  <c:v>11</c:v>
                </c:pt>
                <c:pt idx="16">
                  <c:v>11</c:v>
                </c:pt>
                <c:pt idx="18">
                  <c:v>10</c:v>
                </c:pt>
                <c:pt idx="19">
                  <c:v>9</c:v>
                </c:pt>
                <c:pt idx="20">
                  <c:v>9</c:v>
                </c:pt>
                <c:pt idx="21">
                  <c:v>9</c:v>
                </c:pt>
                <c:pt idx="22">
                  <c:v>9</c:v>
                </c:pt>
                <c:pt idx="23">
                  <c:v>8</c:v>
                </c:pt>
                <c:pt idx="24">
                  <c:v>8</c:v>
                </c:pt>
                <c:pt idx="25">
                  <c:v>6</c:v>
                </c:pt>
                <c:pt idx="26">
                  <c:v>5</c:v>
                </c:pt>
                <c:pt idx="27">
                  <c:v>4</c:v>
                </c:pt>
                <c:pt idx="28">
                  <c:v>2</c:v>
                </c:pt>
                <c:pt idx="29">
                  <c:v>0</c:v>
                </c:pt>
                <c:pt idx="30">
                  <c:v>0</c:v>
                </c:pt>
                <c:pt idx="31">
                  <c:v>0</c:v>
                </c:pt>
                <c:pt idx="32">
                  <c:v>0</c:v>
                </c:pt>
              </c:numCache>
            </c:numRef>
          </c:val>
          <c:smooth val="0"/>
          <c:extLst>
            <c:ext xmlns:c16="http://schemas.microsoft.com/office/drawing/2014/chart" uri="{C3380CC4-5D6E-409C-BE32-E72D297353CC}">
              <c16:uniqueId val="{00000001-D587-A843-8494-30F3563B1944}"/>
            </c:ext>
          </c:extLst>
        </c:ser>
        <c:dLbls>
          <c:showLegendKey val="0"/>
          <c:showVal val="0"/>
          <c:showCatName val="0"/>
          <c:showSerName val="0"/>
          <c:showPercent val="0"/>
          <c:showBubbleSize val="0"/>
        </c:dLbls>
        <c:marker val="1"/>
        <c:smooth val="0"/>
        <c:axId val="1578401983"/>
        <c:axId val="1787333880"/>
      </c:lineChart>
      <c:dateAx>
        <c:axId val="1578401983"/>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87333880"/>
        <c:crosses val="autoZero"/>
        <c:auto val="1"/>
        <c:lblOffset val="100"/>
        <c:baseTimeUnit val="days"/>
      </c:dateAx>
      <c:valAx>
        <c:axId val="1787333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784019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'Mar20'!$F$1</c:f>
              <c:strCache>
                <c:ptCount val="1"/>
                <c:pt idx="0">
                  <c:v>24 Hr Precip (Belfort)</c:v>
                </c:pt>
              </c:strCache>
            </c:strRef>
          </c:tx>
          <c:spPr>
            <a:solidFill>
              <a:srgbClr val="4285F4"/>
            </a:solidFill>
          </c:spPr>
          <c:invertIfNegative val="1"/>
          <c:cat>
            <c:numRef>
              <c:f>'Mar20'!$A$2:$A$3</c:f>
              <c:numCache>
                <c:formatCode>m/d/yyyy</c:formatCode>
                <c:ptCount val="2"/>
                <c:pt idx="0">
                  <c:v>43891</c:v>
                </c:pt>
                <c:pt idx="1">
                  <c:v>43892</c:v>
                </c:pt>
              </c:numCache>
            </c:numRef>
          </c:cat>
          <c:val>
            <c:numRef>
              <c:f>'Mar20'!$F$2:$F$32</c:f>
              <c:numCache>
                <c:formatCode>0.00</c:formatCode>
                <c:ptCount val="31"/>
                <c:pt idx="0">
                  <c:v>0</c:v>
                </c:pt>
                <c:pt idx="1">
                  <c:v>0</c:v>
                </c:pt>
                <c:pt idx="2">
                  <c:v>0</c:v>
                </c:pt>
                <c:pt idx="3">
                  <c:v>0.12</c:v>
                </c:pt>
                <c:pt idx="4">
                  <c:v>0</c:v>
                </c:pt>
                <c:pt idx="5">
                  <c:v>0.17</c:v>
                </c:pt>
                <c:pt idx="6">
                  <c:v>0</c:v>
                </c:pt>
                <c:pt idx="7">
                  <c:v>0</c:v>
                </c:pt>
                <c:pt idx="8">
                  <c:v>0</c:v>
                </c:pt>
                <c:pt idx="9">
                  <c:v>0.47</c:v>
                </c:pt>
                <c:pt idx="10">
                  <c:v>0.02</c:v>
                </c:pt>
                <c:pt idx="11">
                  <c:v>0</c:v>
                </c:pt>
                <c:pt idx="12">
                  <c:v>0.31</c:v>
                </c:pt>
                <c:pt idx="13">
                  <c:v>0</c:v>
                </c:pt>
                <c:pt idx="14">
                  <c:v>0</c:v>
                </c:pt>
                <c:pt idx="15">
                  <c:v>0</c:v>
                </c:pt>
                <c:pt idx="16">
                  <c:v>0.02</c:v>
                </c:pt>
                <c:pt idx="17">
                  <c:v>0</c:v>
                </c:pt>
                <c:pt idx="18">
                  <c:v>0</c:v>
                </c:pt>
                <c:pt idx="19">
                  <c:v>0.66</c:v>
                </c:pt>
                <c:pt idx="20">
                  <c:v>0.05</c:v>
                </c:pt>
                <c:pt idx="21">
                  <c:v>0</c:v>
                </c:pt>
                <c:pt idx="22">
                  <c:v>0</c:v>
                </c:pt>
                <c:pt idx="23">
                  <c:v>0</c:v>
                </c:pt>
                <c:pt idx="24">
                  <c:v>0</c:v>
                </c:pt>
                <c:pt idx="25">
                  <c:v>0.85</c:v>
                </c:pt>
                <c:pt idx="26">
                  <c:v>0</c:v>
                </c:pt>
                <c:pt idx="27">
                  <c:v>0</c:v>
                </c:pt>
                <c:pt idx="28">
                  <c:v>0.56000000000000005</c:v>
                </c:pt>
                <c:pt idx="29">
                  <c:v>0.09</c:v>
                </c:pt>
                <c:pt idx="30">
                  <c:v>0.01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956-8E42-A6F8-D743AA0BAC90}"/>
            </c:ext>
          </c:extLst>
        </c:ser>
        <c:dLbls>
          <c:showLegendKey val="0"/>
          <c:showVal val="0"/>
          <c:showCatName val="0"/>
          <c:showSerName val="0"/>
          <c:showPercent val="0"/>
          <c:showBubbleSize val="0"/>
        </c:dLbls>
        <c:gapWidth val="150"/>
        <c:axId val="156942761"/>
        <c:axId val="1794027465"/>
      </c:barChart>
      <c:dateAx>
        <c:axId val="156942761"/>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94027465"/>
        <c:crosses val="autoZero"/>
        <c:auto val="1"/>
        <c:lblOffset val="100"/>
        <c:baseTimeUnit val="days"/>
      </c:dateAx>
      <c:valAx>
        <c:axId val="1794027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5694276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5" name="Chart 5"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9" name="Chart 9"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7" name="Chart 7"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8" name="Chart 8"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0" name="Chart 10" title="Chart">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4" name="Chart 14" title="Chart">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5" name="Chart 15" title="Chart">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1" name="Chart 11"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2" name="Chart 12"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3" name="Chart 13" title="Chart">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06"/>
  <sheetViews>
    <sheetView tabSelected="1"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43952</v>
      </c>
      <c r="B2" s="4">
        <v>0.34444444444444444</v>
      </c>
      <c r="C2" s="7">
        <v>45</v>
      </c>
      <c r="D2" s="7">
        <v>33</v>
      </c>
      <c r="E2" s="7">
        <v>39</v>
      </c>
      <c r="F2" s="6">
        <v>0.47</v>
      </c>
      <c r="H2" s="7">
        <v>0</v>
      </c>
      <c r="I2" s="7">
        <v>0</v>
      </c>
      <c r="M2" s="7">
        <v>0</v>
      </c>
      <c r="P2" s="7">
        <v>714.61</v>
      </c>
      <c r="Q2" s="7" t="s">
        <v>68</v>
      </c>
    </row>
    <row r="3" spans="1:17" x14ac:dyDescent="0.2">
      <c r="A3" s="3">
        <v>43953</v>
      </c>
      <c r="B3" s="4">
        <v>0.37083333333333335</v>
      </c>
      <c r="C3" s="7">
        <v>66</v>
      </c>
      <c r="D3" s="7">
        <v>39</v>
      </c>
      <c r="E3" s="7">
        <v>49</v>
      </c>
      <c r="F3" s="6">
        <v>0.06</v>
      </c>
      <c r="M3" s="7">
        <v>8</v>
      </c>
      <c r="N3" s="7" t="s">
        <v>22</v>
      </c>
      <c r="P3" s="7">
        <v>714.69</v>
      </c>
      <c r="Q3" s="7" t="s">
        <v>69</v>
      </c>
    </row>
    <row r="4" spans="1:17" x14ac:dyDescent="0.2">
      <c r="A4" s="3">
        <v>43954</v>
      </c>
      <c r="B4" s="4">
        <v>0.37847222222222221</v>
      </c>
      <c r="C4" s="7">
        <v>69</v>
      </c>
      <c r="D4" s="7">
        <v>42</v>
      </c>
      <c r="E4" s="7">
        <v>54</v>
      </c>
      <c r="F4" s="6">
        <v>0</v>
      </c>
      <c r="M4" s="7">
        <v>1</v>
      </c>
      <c r="N4" s="7" t="s">
        <v>42</v>
      </c>
      <c r="Q4" s="7" t="s">
        <v>70</v>
      </c>
    </row>
    <row r="5" spans="1:17" x14ac:dyDescent="0.2">
      <c r="A5" s="3">
        <v>43955</v>
      </c>
      <c r="B5" s="4">
        <v>0.34375</v>
      </c>
      <c r="C5" s="7">
        <v>58</v>
      </c>
      <c r="D5" s="7">
        <v>34</v>
      </c>
      <c r="E5" s="7">
        <v>36</v>
      </c>
      <c r="F5" s="6">
        <v>0</v>
      </c>
      <c r="M5" s="7">
        <v>7</v>
      </c>
      <c r="N5" s="7" t="s">
        <v>19</v>
      </c>
      <c r="Q5" s="7" t="s">
        <v>71</v>
      </c>
    </row>
    <row r="6" spans="1:17" x14ac:dyDescent="0.2">
      <c r="A6" s="3">
        <v>43956</v>
      </c>
      <c r="B6" s="4">
        <v>0.35347222222222224</v>
      </c>
      <c r="C6" s="7">
        <v>48</v>
      </c>
      <c r="D6" s="7">
        <v>32</v>
      </c>
      <c r="E6" s="7">
        <v>39</v>
      </c>
      <c r="F6" s="6">
        <v>0</v>
      </c>
      <c r="M6" s="7">
        <v>5</v>
      </c>
      <c r="N6" s="7" t="s">
        <v>54</v>
      </c>
      <c r="Q6" s="7" t="s">
        <v>72</v>
      </c>
    </row>
    <row r="7" spans="1:17" x14ac:dyDescent="0.2">
      <c r="A7" s="3">
        <v>43957</v>
      </c>
      <c r="B7" s="4">
        <v>0.34722222222222221</v>
      </c>
      <c r="C7" s="7">
        <v>49</v>
      </c>
      <c r="D7" s="7">
        <v>35</v>
      </c>
      <c r="E7" s="7">
        <v>40</v>
      </c>
      <c r="F7" s="6">
        <v>0</v>
      </c>
      <c r="M7" s="7">
        <v>0</v>
      </c>
      <c r="Q7" s="7" t="s">
        <v>73</v>
      </c>
    </row>
    <row r="8" spans="1:17" x14ac:dyDescent="0.2">
      <c r="A8" s="3">
        <v>43958</v>
      </c>
      <c r="B8" s="4">
        <v>0.35972222222222222</v>
      </c>
      <c r="C8" s="8">
        <v>61</v>
      </c>
      <c r="D8" s="7">
        <v>39</v>
      </c>
      <c r="E8" s="7">
        <v>43</v>
      </c>
      <c r="F8" s="6">
        <v>0</v>
      </c>
      <c r="G8" s="8"/>
      <c r="M8" s="7">
        <v>3</v>
      </c>
      <c r="N8" s="7" t="s">
        <v>17</v>
      </c>
      <c r="Q8" s="7" t="s">
        <v>74</v>
      </c>
    </row>
    <row r="9" spans="1:17" x14ac:dyDescent="0.2">
      <c r="A9" s="3">
        <v>43959</v>
      </c>
      <c r="B9" s="4">
        <v>0.34236111111111112</v>
      </c>
      <c r="C9" s="7">
        <v>47</v>
      </c>
      <c r="D9" s="8">
        <v>30</v>
      </c>
      <c r="E9" s="8">
        <v>33</v>
      </c>
      <c r="F9" s="6">
        <v>0.01</v>
      </c>
      <c r="G9" s="9"/>
      <c r="H9" s="7">
        <v>0.2</v>
      </c>
      <c r="I9" s="7">
        <v>0.2</v>
      </c>
      <c r="M9" s="7">
        <v>4</v>
      </c>
      <c r="N9" s="7" t="s">
        <v>42</v>
      </c>
      <c r="Q9" s="7" t="s">
        <v>75</v>
      </c>
    </row>
    <row r="10" spans="1:17" x14ac:dyDescent="0.2">
      <c r="A10" s="3">
        <v>43960</v>
      </c>
      <c r="B10" s="4">
        <v>0.35555555555555557</v>
      </c>
      <c r="C10" s="7">
        <v>36</v>
      </c>
      <c r="D10" s="8">
        <v>28</v>
      </c>
      <c r="E10" s="7">
        <v>32</v>
      </c>
      <c r="F10" s="6">
        <v>0.17</v>
      </c>
      <c r="G10" s="9"/>
      <c r="H10" s="7">
        <v>2.5</v>
      </c>
      <c r="I10" s="7">
        <v>2.1</v>
      </c>
      <c r="M10" s="7">
        <v>7</v>
      </c>
      <c r="N10" s="7" t="s">
        <v>19</v>
      </c>
      <c r="Q10" s="7" t="s">
        <v>76</v>
      </c>
    </row>
    <row r="11" spans="1:17" x14ac:dyDescent="0.2">
      <c r="A11" s="3">
        <v>43961</v>
      </c>
      <c r="B11" s="4">
        <v>0.3659722222222222</v>
      </c>
      <c r="C11" s="7">
        <v>44</v>
      </c>
      <c r="D11" s="13">
        <v>28</v>
      </c>
      <c r="E11" s="7">
        <v>37</v>
      </c>
      <c r="F11" s="6">
        <v>0</v>
      </c>
      <c r="G11" s="9"/>
      <c r="H11" s="7" t="s">
        <v>21</v>
      </c>
      <c r="I11" s="7">
        <v>0</v>
      </c>
      <c r="M11" s="7">
        <v>6</v>
      </c>
      <c r="N11" s="7" t="s">
        <v>23</v>
      </c>
      <c r="Q11" s="7" t="s">
        <v>77</v>
      </c>
    </row>
    <row r="12" spans="1:17" x14ac:dyDescent="0.2">
      <c r="A12" s="3">
        <v>43962</v>
      </c>
      <c r="B12" s="4">
        <v>0.34305555555555556</v>
      </c>
      <c r="C12" s="8">
        <v>44</v>
      </c>
      <c r="D12" s="7">
        <v>32</v>
      </c>
      <c r="E12" s="7">
        <v>34</v>
      </c>
      <c r="F12" s="6">
        <v>0</v>
      </c>
      <c r="G12" s="9"/>
      <c r="M12" s="7">
        <v>7</v>
      </c>
      <c r="N12" s="7" t="s">
        <v>19</v>
      </c>
      <c r="Q12" s="7" t="s">
        <v>78</v>
      </c>
    </row>
    <row r="13" spans="1:17" x14ac:dyDescent="0.2">
      <c r="A13" s="3">
        <v>43963</v>
      </c>
      <c r="B13" s="4">
        <v>0.35486111111111113</v>
      </c>
      <c r="C13" s="7">
        <v>42</v>
      </c>
      <c r="D13" s="7">
        <v>26</v>
      </c>
      <c r="E13" s="7">
        <v>38</v>
      </c>
      <c r="F13" s="6">
        <v>0</v>
      </c>
      <c r="G13" s="9"/>
      <c r="M13" s="7">
        <v>3</v>
      </c>
      <c r="N13" s="7" t="s">
        <v>17</v>
      </c>
      <c r="Q13" s="7" t="s">
        <v>79</v>
      </c>
    </row>
    <row r="14" spans="1:17" x14ac:dyDescent="0.2">
      <c r="A14" s="3">
        <v>43964</v>
      </c>
      <c r="B14" s="4">
        <v>0.34513888888888888</v>
      </c>
      <c r="C14" s="7">
        <v>46</v>
      </c>
      <c r="D14" s="7">
        <v>26</v>
      </c>
      <c r="E14" s="7">
        <v>37</v>
      </c>
      <c r="F14" s="6"/>
      <c r="G14" s="9"/>
      <c r="M14" s="7">
        <v>0</v>
      </c>
      <c r="Q14" s="7" t="s">
        <v>80</v>
      </c>
    </row>
    <row r="15" spans="1:17" x14ac:dyDescent="0.2">
      <c r="A15" s="3">
        <v>43965</v>
      </c>
      <c r="B15" s="4">
        <v>0.35902777777777778</v>
      </c>
      <c r="C15" s="7">
        <v>58</v>
      </c>
      <c r="D15" s="7">
        <v>35</v>
      </c>
      <c r="E15" s="7">
        <v>43</v>
      </c>
      <c r="F15" s="6"/>
      <c r="G15" s="9"/>
      <c r="M15" s="7">
        <v>8</v>
      </c>
      <c r="N15" s="7" t="s">
        <v>22</v>
      </c>
      <c r="P15" s="7">
        <v>714.34</v>
      </c>
      <c r="Q15" s="7" t="s">
        <v>81</v>
      </c>
    </row>
    <row r="16" spans="1:17" x14ac:dyDescent="0.2">
      <c r="A16" s="3">
        <v>43966</v>
      </c>
      <c r="B16" s="4">
        <v>0.34444444444444444</v>
      </c>
      <c r="C16" s="8">
        <v>51</v>
      </c>
      <c r="D16" s="8">
        <v>42</v>
      </c>
      <c r="E16" s="7">
        <v>48</v>
      </c>
      <c r="F16" s="6"/>
      <c r="G16" s="9"/>
      <c r="M16" s="7">
        <v>8</v>
      </c>
      <c r="N16" s="7" t="s">
        <v>22</v>
      </c>
      <c r="Q16" s="7" t="s">
        <v>82</v>
      </c>
    </row>
    <row r="17" spans="1:17" x14ac:dyDescent="0.2">
      <c r="A17" s="3">
        <v>43967</v>
      </c>
      <c r="B17" s="4">
        <v>0.35902777777777778</v>
      </c>
      <c r="C17" s="7">
        <v>62</v>
      </c>
      <c r="D17" s="8">
        <v>43</v>
      </c>
      <c r="E17" s="7">
        <v>48</v>
      </c>
      <c r="F17" s="6"/>
      <c r="G17" s="9"/>
      <c r="J17" s="7" t="s">
        <v>83</v>
      </c>
      <c r="K17" s="7">
        <v>6</v>
      </c>
      <c r="M17" s="7">
        <v>7</v>
      </c>
      <c r="N17" s="7" t="s">
        <v>19</v>
      </c>
    </row>
    <row r="18" spans="1:17" x14ac:dyDescent="0.2">
      <c r="A18" s="3">
        <v>43968</v>
      </c>
      <c r="B18" s="4">
        <v>0.36458333333333331</v>
      </c>
      <c r="C18" s="7">
        <v>63</v>
      </c>
      <c r="D18" s="7">
        <v>45</v>
      </c>
      <c r="E18" s="7">
        <v>49</v>
      </c>
      <c r="F18" s="6"/>
      <c r="G18" s="9"/>
      <c r="J18" s="7">
        <v>92</v>
      </c>
      <c r="K18" s="7">
        <v>8.5</v>
      </c>
      <c r="M18" s="7">
        <v>8</v>
      </c>
      <c r="N18" s="7" t="s">
        <v>23</v>
      </c>
    </row>
    <row r="19" spans="1:17" x14ac:dyDescent="0.2">
      <c r="A19" s="3">
        <v>43969</v>
      </c>
      <c r="B19" s="4">
        <v>0.34375</v>
      </c>
      <c r="C19" s="7">
        <v>57</v>
      </c>
      <c r="D19" s="7">
        <v>47</v>
      </c>
      <c r="E19" s="7">
        <v>50</v>
      </c>
      <c r="F19" s="6"/>
      <c r="G19" s="9"/>
      <c r="J19" s="7">
        <v>98</v>
      </c>
      <c r="K19" s="7" t="s">
        <v>84</v>
      </c>
      <c r="M19" s="7">
        <v>8</v>
      </c>
      <c r="N19" s="7" t="s">
        <v>22</v>
      </c>
    </row>
    <row r="20" spans="1:17" x14ac:dyDescent="0.2">
      <c r="A20" s="3">
        <v>43970</v>
      </c>
      <c r="B20" s="4">
        <v>0.35833333333333334</v>
      </c>
      <c r="C20" s="7">
        <v>57</v>
      </c>
      <c r="D20" s="7">
        <v>49</v>
      </c>
      <c r="E20" s="7">
        <v>53</v>
      </c>
      <c r="F20" s="6"/>
      <c r="G20" s="9"/>
      <c r="J20" s="7">
        <v>92</v>
      </c>
      <c r="K20" s="7" t="s">
        <v>85</v>
      </c>
      <c r="M20" s="7">
        <v>8</v>
      </c>
      <c r="N20" s="7" t="s">
        <v>23</v>
      </c>
      <c r="Q20" s="7" t="s">
        <v>86</v>
      </c>
    </row>
    <row r="21" spans="1:17" x14ac:dyDescent="0.2">
      <c r="A21" s="3">
        <v>43971</v>
      </c>
      <c r="B21" s="4">
        <v>0.34375</v>
      </c>
      <c r="C21" s="7">
        <v>62</v>
      </c>
      <c r="D21" s="8">
        <v>45</v>
      </c>
      <c r="E21" s="7">
        <v>54</v>
      </c>
      <c r="F21" s="6"/>
      <c r="G21" s="9"/>
      <c r="J21" s="7">
        <v>129</v>
      </c>
      <c r="K21" s="7">
        <v>1.4</v>
      </c>
      <c r="M21" s="7">
        <v>0</v>
      </c>
      <c r="O21" s="7">
        <v>2.36</v>
      </c>
      <c r="P21" s="7">
        <v>714.2</v>
      </c>
      <c r="Q21" s="7" t="s">
        <v>87</v>
      </c>
    </row>
    <row r="22" spans="1:17" x14ac:dyDescent="0.2">
      <c r="A22" s="3">
        <v>43972</v>
      </c>
      <c r="B22" s="4"/>
      <c r="F22" s="6"/>
      <c r="G22" s="9"/>
    </row>
    <row r="23" spans="1:17" x14ac:dyDescent="0.2">
      <c r="A23" s="3">
        <v>43973</v>
      </c>
      <c r="B23" s="4"/>
      <c r="F23" s="6"/>
    </row>
    <row r="24" spans="1:17" x14ac:dyDescent="0.2">
      <c r="A24" s="3">
        <v>43974</v>
      </c>
      <c r="B24" s="4"/>
      <c r="F24" s="6"/>
    </row>
    <row r="25" spans="1:17" x14ac:dyDescent="0.2">
      <c r="A25" s="3">
        <v>43975</v>
      </c>
      <c r="B25" s="4"/>
      <c r="F25" s="6"/>
    </row>
    <row r="26" spans="1:17" x14ac:dyDescent="0.2">
      <c r="A26" s="3">
        <v>43976</v>
      </c>
      <c r="B26" s="4"/>
      <c r="F26" s="6"/>
      <c r="H26" s="10"/>
      <c r="I26" s="10"/>
    </row>
    <row r="27" spans="1:17" x14ac:dyDescent="0.2">
      <c r="A27" s="3">
        <v>43977</v>
      </c>
      <c r="B27" s="4"/>
      <c r="C27" s="5"/>
      <c r="D27" s="5"/>
      <c r="E27" s="5"/>
      <c r="F27" s="6"/>
      <c r="H27" s="10"/>
      <c r="I27" s="10"/>
    </row>
    <row r="28" spans="1:17" x14ac:dyDescent="0.2">
      <c r="A28" s="3">
        <v>43978</v>
      </c>
      <c r="B28" s="4"/>
      <c r="F28" s="6"/>
      <c r="H28" s="10"/>
      <c r="I28" s="10"/>
    </row>
    <row r="29" spans="1:17" x14ac:dyDescent="0.2">
      <c r="A29" s="3">
        <v>43979</v>
      </c>
      <c r="B29" s="4"/>
      <c r="F29" s="6"/>
      <c r="H29" s="10"/>
      <c r="I29" s="10"/>
      <c r="Q29" s="10"/>
    </row>
    <row r="30" spans="1:17" x14ac:dyDescent="0.2">
      <c r="A30" s="3">
        <v>43980</v>
      </c>
      <c r="B30" s="4"/>
      <c r="D30" s="8"/>
      <c r="F30" s="6"/>
      <c r="H30" s="10"/>
      <c r="I30" s="10"/>
    </row>
    <row r="31" spans="1:17" x14ac:dyDescent="0.2">
      <c r="A31" s="3">
        <v>43981</v>
      </c>
      <c r="B31" s="4"/>
      <c r="F31" s="6"/>
      <c r="H31" s="10"/>
      <c r="I31" s="10"/>
    </row>
    <row r="32" spans="1:17" x14ac:dyDescent="0.2">
      <c r="A32" s="3">
        <v>43982</v>
      </c>
    </row>
    <row r="38" spans="5:16" x14ac:dyDescent="0.2">
      <c r="E38" s="7" t="s">
        <v>59</v>
      </c>
      <c r="F38" s="11">
        <f>SUM(F2:F30)</f>
        <v>0.71000000000000008</v>
      </c>
      <c r="G38">
        <f>SUM(G8:G30)</f>
        <v>0</v>
      </c>
      <c r="H38">
        <f>SUM(H2:H30)</f>
        <v>2.7</v>
      </c>
      <c r="I38" s="12">
        <f>MAX(I2:I30)</f>
        <v>2.1</v>
      </c>
      <c r="P38">
        <f>AVERAGE(P2:P31)</f>
        <v>714.46</v>
      </c>
    </row>
    <row r="906" spans="9:9" x14ac:dyDescent="0.2">
      <c r="I906" s="7" t="s">
        <v>60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97"/>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43678</v>
      </c>
      <c r="B2" s="4">
        <v>0.34930555555555554</v>
      </c>
      <c r="C2" s="7">
        <v>77</v>
      </c>
      <c r="D2" s="7">
        <v>55</v>
      </c>
      <c r="E2" s="7">
        <v>59</v>
      </c>
      <c r="F2" s="7">
        <v>0</v>
      </c>
      <c r="J2" s="7">
        <v>161</v>
      </c>
      <c r="K2" s="7">
        <v>1.8</v>
      </c>
      <c r="L2" s="11">
        <f t="shared" ref="L2:L4" si="0">K2*1.15</f>
        <v>2.0699999999999998</v>
      </c>
      <c r="M2" s="7">
        <v>0</v>
      </c>
      <c r="O2" s="7">
        <v>2.72</v>
      </c>
      <c r="Q2" s="7" t="s">
        <v>152</v>
      </c>
    </row>
    <row r="3" spans="1:17" x14ac:dyDescent="0.2">
      <c r="A3" s="3">
        <v>43679</v>
      </c>
      <c r="B3" s="4">
        <v>0.34027777777777779</v>
      </c>
      <c r="C3" s="7">
        <v>80</v>
      </c>
      <c r="D3" s="7">
        <v>56</v>
      </c>
      <c r="E3" s="7">
        <v>61</v>
      </c>
      <c r="F3" s="7">
        <v>0</v>
      </c>
      <c r="J3" s="7">
        <v>198</v>
      </c>
      <c r="K3" s="7">
        <v>5.4</v>
      </c>
      <c r="L3" s="11">
        <f t="shared" si="0"/>
        <v>6.21</v>
      </c>
      <c r="M3" s="7">
        <v>0</v>
      </c>
      <c r="P3" s="7">
        <v>713.96</v>
      </c>
    </row>
    <row r="4" spans="1:17" x14ac:dyDescent="0.2">
      <c r="A4" s="3">
        <v>43680</v>
      </c>
      <c r="B4" s="4">
        <v>0.39374999999999999</v>
      </c>
      <c r="C4" s="7">
        <v>83</v>
      </c>
      <c r="D4" s="7">
        <v>60</v>
      </c>
      <c r="E4" s="7">
        <v>71</v>
      </c>
      <c r="F4" s="7">
        <v>0</v>
      </c>
      <c r="J4" s="7">
        <v>328</v>
      </c>
      <c r="K4" s="7">
        <v>2.8</v>
      </c>
      <c r="L4" s="11">
        <f t="shared" si="0"/>
        <v>3.2199999999999998</v>
      </c>
      <c r="M4" s="7">
        <v>0</v>
      </c>
      <c r="O4" s="7">
        <v>2.35</v>
      </c>
    </row>
    <row r="5" spans="1:17" x14ac:dyDescent="0.2">
      <c r="A5" s="3">
        <v>43681</v>
      </c>
      <c r="B5" s="4">
        <v>0.33333333333333331</v>
      </c>
      <c r="C5" s="7">
        <v>84</v>
      </c>
      <c r="D5" s="17">
        <v>64</v>
      </c>
      <c r="E5" s="5">
        <v>65</v>
      </c>
      <c r="F5" s="7">
        <v>0</v>
      </c>
    </row>
    <row r="6" spans="1:17" x14ac:dyDescent="0.2">
      <c r="A6" s="3">
        <v>43682</v>
      </c>
      <c r="B6" s="4">
        <v>0.35416666666666669</v>
      </c>
      <c r="C6" s="5">
        <v>80</v>
      </c>
      <c r="D6" s="5">
        <v>59</v>
      </c>
      <c r="E6" s="7">
        <v>64</v>
      </c>
      <c r="F6" s="7">
        <v>0.02</v>
      </c>
      <c r="J6" s="7">
        <v>185</v>
      </c>
      <c r="K6" s="7">
        <v>4</v>
      </c>
      <c r="L6" s="11">
        <f t="shared" ref="L6:L10" si="1">K6*1.15</f>
        <v>4.5999999999999996</v>
      </c>
      <c r="M6" s="7">
        <v>1</v>
      </c>
      <c r="N6" s="7" t="s">
        <v>23</v>
      </c>
      <c r="O6" s="7">
        <v>2</v>
      </c>
      <c r="Q6" s="7" t="s">
        <v>155</v>
      </c>
    </row>
    <row r="7" spans="1:17" x14ac:dyDescent="0.2">
      <c r="A7" s="3">
        <v>43683</v>
      </c>
      <c r="B7" s="4">
        <v>0.34236111111111112</v>
      </c>
      <c r="C7" s="8">
        <v>85</v>
      </c>
      <c r="D7" s="7">
        <v>58</v>
      </c>
      <c r="E7" s="7">
        <v>69</v>
      </c>
      <c r="F7" s="7">
        <v>0.01</v>
      </c>
      <c r="G7" s="7">
        <v>0</v>
      </c>
      <c r="J7" s="7">
        <v>337</v>
      </c>
      <c r="K7" s="7">
        <v>8.1999999999999993</v>
      </c>
      <c r="L7" s="11">
        <f t="shared" si="1"/>
        <v>9.4299999999999979</v>
      </c>
      <c r="M7" s="7">
        <v>7</v>
      </c>
      <c r="N7" s="7" t="s">
        <v>54</v>
      </c>
      <c r="O7" s="7">
        <v>1.82</v>
      </c>
    </row>
    <row r="8" spans="1:17" x14ac:dyDescent="0.2">
      <c r="A8" s="3">
        <v>43684</v>
      </c>
      <c r="B8" s="4">
        <v>0.34444444444444444</v>
      </c>
      <c r="C8" s="7">
        <v>80</v>
      </c>
      <c r="D8" s="7">
        <v>60</v>
      </c>
      <c r="E8" s="7">
        <v>65</v>
      </c>
      <c r="F8" s="7">
        <v>0</v>
      </c>
      <c r="G8" s="7">
        <v>0.02</v>
      </c>
      <c r="J8" s="7">
        <v>223</v>
      </c>
      <c r="K8" s="7">
        <v>2.4</v>
      </c>
      <c r="L8" s="11">
        <f t="shared" si="1"/>
        <v>2.76</v>
      </c>
      <c r="M8" s="7">
        <v>8</v>
      </c>
      <c r="N8" s="7" t="s">
        <v>23</v>
      </c>
      <c r="O8" s="7">
        <v>1.65</v>
      </c>
      <c r="Q8" s="7" t="s">
        <v>156</v>
      </c>
    </row>
    <row r="9" spans="1:17" x14ac:dyDescent="0.2">
      <c r="A9" s="3">
        <v>43685</v>
      </c>
      <c r="B9" s="4">
        <v>0.35069444444444442</v>
      </c>
      <c r="C9" s="7">
        <v>86</v>
      </c>
      <c r="D9" s="7">
        <v>64</v>
      </c>
      <c r="E9" s="7">
        <v>66</v>
      </c>
      <c r="F9" s="7">
        <v>0.17</v>
      </c>
      <c r="G9" s="7">
        <v>0.2</v>
      </c>
      <c r="J9" s="7">
        <v>334</v>
      </c>
      <c r="K9" s="7">
        <v>11.1</v>
      </c>
      <c r="L9" s="11">
        <f t="shared" si="1"/>
        <v>12.764999999999999</v>
      </c>
      <c r="M9" s="7">
        <v>6</v>
      </c>
      <c r="N9" s="7" t="s">
        <v>42</v>
      </c>
      <c r="O9" s="7">
        <v>1.67</v>
      </c>
      <c r="Q9" s="7" t="s">
        <v>157</v>
      </c>
    </row>
    <row r="10" spans="1:17" x14ac:dyDescent="0.2">
      <c r="A10" s="3">
        <v>43686</v>
      </c>
      <c r="B10" s="4"/>
      <c r="C10" s="7">
        <v>76</v>
      </c>
      <c r="D10" s="7">
        <v>59</v>
      </c>
      <c r="E10" s="7">
        <v>64</v>
      </c>
      <c r="F10" s="7">
        <v>0</v>
      </c>
      <c r="G10" s="7">
        <v>0</v>
      </c>
      <c r="J10" s="7">
        <v>324</v>
      </c>
      <c r="K10" s="7">
        <v>10.1</v>
      </c>
      <c r="L10" s="11">
        <f t="shared" si="1"/>
        <v>11.614999999999998</v>
      </c>
      <c r="M10" s="7">
        <v>1</v>
      </c>
      <c r="N10" s="7" t="s">
        <v>42</v>
      </c>
      <c r="O10" s="7">
        <v>1.44</v>
      </c>
    </row>
    <row r="11" spans="1:17" x14ac:dyDescent="0.2">
      <c r="A11" s="3">
        <v>43687</v>
      </c>
      <c r="B11" s="4">
        <v>0.33333333333333331</v>
      </c>
      <c r="C11" s="5">
        <v>73</v>
      </c>
      <c r="D11" s="8">
        <v>55</v>
      </c>
      <c r="E11" s="7">
        <v>59</v>
      </c>
      <c r="F11" s="7">
        <v>0</v>
      </c>
      <c r="G11" s="7">
        <v>0</v>
      </c>
      <c r="L11" s="11"/>
      <c r="M11" s="7">
        <v>1</v>
      </c>
      <c r="N11" s="7" t="s">
        <v>17</v>
      </c>
      <c r="O11" s="7">
        <v>1.26</v>
      </c>
      <c r="P11" s="7">
        <v>713.28</v>
      </c>
      <c r="Q11" s="7" t="s">
        <v>159</v>
      </c>
    </row>
    <row r="12" spans="1:17" x14ac:dyDescent="0.2">
      <c r="A12" s="3">
        <v>43688</v>
      </c>
      <c r="B12" s="4">
        <v>0.34652777777777777</v>
      </c>
      <c r="C12" s="7">
        <v>79</v>
      </c>
      <c r="D12" s="5">
        <v>56</v>
      </c>
      <c r="E12" s="7">
        <v>62</v>
      </c>
      <c r="F12" s="7">
        <v>0</v>
      </c>
      <c r="G12" s="7">
        <v>0</v>
      </c>
      <c r="J12" s="7">
        <v>179</v>
      </c>
      <c r="K12" s="7">
        <v>6.8</v>
      </c>
      <c r="L12" s="11">
        <f>K12*1.15</f>
        <v>7.8199999999999994</v>
      </c>
      <c r="M12" s="7">
        <v>0</v>
      </c>
      <c r="O12" s="7">
        <v>2.35</v>
      </c>
    </row>
    <row r="13" spans="1:17" x14ac:dyDescent="0.2">
      <c r="A13" s="3">
        <v>43689</v>
      </c>
      <c r="B13" s="4">
        <v>0.33402777777777776</v>
      </c>
      <c r="C13" s="7">
        <v>83</v>
      </c>
      <c r="D13" s="7">
        <v>61</v>
      </c>
      <c r="E13" s="7">
        <v>67</v>
      </c>
      <c r="F13" s="7">
        <v>0</v>
      </c>
      <c r="G13" s="7">
        <v>0</v>
      </c>
      <c r="L13" s="11"/>
      <c r="M13" s="7">
        <v>0</v>
      </c>
    </row>
    <row r="14" spans="1:17" x14ac:dyDescent="0.2">
      <c r="A14" s="3">
        <v>43690</v>
      </c>
      <c r="B14" s="4">
        <v>0.34097222222222223</v>
      </c>
      <c r="C14" s="8">
        <v>83</v>
      </c>
      <c r="D14" s="7">
        <v>60</v>
      </c>
      <c r="E14" s="7">
        <v>65</v>
      </c>
      <c r="F14" s="7">
        <v>0</v>
      </c>
      <c r="G14" s="7">
        <v>0</v>
      </c>
      <c r="J14" s="7">
        <v>31</v>
      </c>
      <c r="K14" s="7">
        <v>5.5</v>
      </c>
      <c r="L14" s="11">
        <f t="shared" ref="L14:L22" si="2">K14*1.15</f>
        <v>6.3249999999999993</v>
      </c>
      <c r="M14" s="7">
        <v>7</v>
      </c>
      <c r="N14" s="7" t="s">
        <v>19</v>
      </c>
      <c r="O14" s="7">
        <v>1.92</v>
      </c>
      <c r="Q14" s="7" t="s">
        <v>161</v>
      </c>
    </row>
    <row r="15" spans="1:17" x14ac:dyDescent="0.2">
      <c r="A15" s="3">
        <v>43691</v>
      </c>
      <c r="B15" s="4">
        <v>0.34027777777777779</v>
      </c>
      <c r="C15" s="7">
        <v>71</v>
      </c>
      <c r="D15" s="7">
        <v>56</v>
      </c>
      <c r="E15" s="7">
        <v>60</v>
      </c>
      <c r="F15" s="7" t="s">
        <v>21</v>
      </c>
      <c r="G15" s="7">
        <v>0</v>
      </c>
      <c r="J15" s="7">
        <v>51</v>
      </c>
      <c r="K15" s="7">
        <v>6.2</v>
      </c>
      <c r="L15" s="11">
        <f t="shared" si="2"/>
        <v>7.13</v>
      </c>
      <c r="M15" s="7">
        <v>1</v>
      </c>
      <c r="N15" s="7" t="s">
        <v>42</v>
      </c>
      <c r="O15" s="7">
        <v>1.86</v>
      </c>
    </row>
    <row r="16" spans="1:17" x14ac:dyDescent="0.2">
      <c r="A16" s="3">
        <v>43692</v>
      </c>
      <c r="B16" s="4">
        <v>0.37847222222222221</v>
      </c>
      <c r="C16" s="18">
        <v>75</v>
      </c>
      <c r="D16" s="7">
        <v>59</v>
      </c>
      <c r="E16" s="7">
        <v>64</v>
      </c>
      <c r="F16" s="7">
        <v>0</v>
      </c>
      <c r="G16" s="7">
        <v>0</v>
      </c>
      <c r="J16" s="7">
        <v>202</v>
      </c>
      <c r="K16" s="7">
        <v>5.4</v>
      </c>
      <c r="L16" s="11">
        <f t="shared" si="2"/>
        <v>6.21</v>
      </c>
      <c r="M16" s="7">
        <v>7</v>
      </c>
      <c r="N16" s="7" t="s">
        <v>19</v>
      </c>
      <c r="O16" s="7">
        <v>1.68</v>
      </c>
    </row>
    <row r="17" spans="1:17" x14ac:dyDescent="0.2">
      <c r="A17" s="3">
        <v>43693</v>
      </c>
      <c r="B17" s="4">
        <v>0.34305555555555556</v>
      </c>
      <c r="C17" s="18">
        <v>72</v>
      </c>
      <c r="D17" s="7">
        <v>52</v>
      </c>
      <c r="E17" s="7">
        <v>58</v>
      </c>
      <c r="F17" s="7">
        <v>0</v>
      </c>
      <c r="G17" s="7">
        <v>0.01</v>
      </c>
      <c r="J17" s="7">
        <v>121</v>
      </c>
      <c r="K17" s="7">
        <v>1.8</v>
      </c>
      <c r="L17" s="11">
        <f t="shared" si="2"/>
        <v>2.0699999999999998</v>
      </c>
      <c r="M17" s="7">
        <v>7</v>
      </c>
      <c r="N17" s="7" t="s">
        <v>23</v>
      </c>
      <c r="O17" s="7">
        <v>1.56</v>
      </c>
      <c r="P17" s="7">
        <v>713.14</v>
      </c>
      <c r="Q17" s="7" t="s">
        <v>158</v>
      </c>
    </row>
    <row r="18" spans="1:17" x14ac:dyDescent="0.2">
      <c r="A18" s="3">
        <v>43694</v>
      </c>
      <c r="B18" s="4">
        <v>0.38055555555555554</v>
      </c>
      <c r="C18" s="7">
        <v>79</v>
      </c>
      <c r="D18" s="7">
        <v>58</v>
      </c>
      <c r="E18" s="7">
        <v>68</v>
      </c>
      <c r="F18" s="7">
        <v>0.01</v>
      </c>
      <c r="G18" s="7">
        <v>0.04</v>
      </c>
      <c r="J18" s="7">
        <v>330</v>
      </c>
      <c r="K18" s="7">
        <v>3.3</v>
      </c>
      <c r="L18" s="11">
        <f t="shared" si="2"/>
        <v>3.7949999999999995</v>
      </c>
      <c r="M18" s="7">
        <v>8</v>
      </c>
      <c r="N18" s="7" t="s">
        <v>22</v>
      </c>
      <c r="Q18" s="7" t="s">
        <v>157</v>
      </c>
    </row>
    <row r="19" spans="1:17" x14ac:dyDescent="0.2">
      <c r="A19" s="3">
        <v>43695</v>
      </c>
      <c r="B19" s="4">
        <v>0.3972222222222222</v>
      </c>
      <c r="C19" s="7">
        <v>78</v>
      </c>
      <c r="D19" s="7">
        <v>59</v>
      </c>
      <c r="E19" s="7">
        <v>68</v>
      </c>
      <c r="F19" s="7">
        <v>0</v>
      </c>
      <c r="G19" s="7">
        <v>0.01</v>
      </c>
      <c r="J19" s="7">
        <v>191</v>
      </c>
      <c r="K19" s="7">
        <v>4.8</v>
      </c>
      <c r="L19" s="11">
        <f t="shared" si="2"/>
        <v>5.52</v>
      </c>
      <c r="M19" s="7">
        <v>2</v>
      </c>
      <c r="N19" s="7" t="s">
        <v>54</v>
      </c>
      <c r="O19" s="7">
        <v>1.36</v>
      </c>
      <c r="Q19" s="7" t="s">
        <v>162</v>
      </c>
    </row>
    <row r="20" spans="1:17" x14ac:dyDescent="0.2">
      <c r="A20" s="3">
        <v>43696</v>
      </c>
      <c r="B20" s="4">
        <v>0.3576388888888889</v>
      </c>
      <c r="C20" s="7">
        <v>85</v>
      </c>
      <c r="D20" s="7">
        <v>56</v>
      </c>
      <c r="E20" s="7">
        <v>63</v>
      </c>
      <c r="F20" s="7" t="s">
        <v>21</v>
      </c>
      <c r="G20" s="7">
        <v>0</v>
      </c>
      <c r="J20" s="7">
        <v>244</v>
      </c>
      <c r="K20" s="7">
        <v>3.4</v>
      </c>
      <c r="L20" s="11">
        <f t="shared" si="2"/>
        <v>3.9099999999999997</v>
      </c>
      <c r="M20" s="7">
        <v>0</v>
      </c>
      <c r="O20" s="7">
        <v>1.22</v>
      </c>
    </row>
    <row r="21" spans="1:17" x14ac:dyDescent="0.2">
      <c r="A21" s="3">
        <v>43697</v>
      </c>
      <c r="B21" s="4">
        <v>0.33819444444444446</v>
      </c>
      <c r="C21" s="7">
        <v>80</v>
      </c>
      <c r="D21" s="7">
        <v>54</v>
      </c>
      <c r="E21" s="7">
        <v>58</v>
      </c>
      <c r="F21" s="7">
        <v>0</v>
      </c>
      <c r="G21" s="7">
        <v>0</v>
      </c>
      <c r="J21" s="7">
        <v>209</v>
      </c>
      <c r="K21" s="7">
        <v>3.9</v>
      </c>
      <c r="L21" s="11">
        <f t="shared" si="2"/>
        <v>4.4849999999999994</v>
      </c>
      <c r="M21" s="7">
        <v>0</v>
      </c>
      <c r="O21" s="7">
        <v>1.03</v>
      </c>
      <c r="Q21" s="7" t="s">
        <v>163</v>
      </c>
    </row>
    <row r="22" spans="1:17" x14ac:dyDescent="0.2">
      <c r="A22" s="3">
        <v>43698</v>
      </c>
      <c r="B22" s="4">
        <v>0.34305555555555556</v>
      </c>
      <c r="C22" s="7">
        <v>84</v>
      </c>
      <c r="D22" s="7">
        <v>57</v>
      </c>
      <c r="E22" s="7">
        <v>66</v>
      </c>
      <c r="F22" s="7">
        <v>0</v>
      </c>
      <c r="J22" s="7">
        <v>13</v>
      </c>
      <c r="K22" s="7">
        <v>3.9</v>
      </c>
      <c r="L22" s="11">
        <f t="shared" si="2"/>
        <v>4.4849999999999994</v>
      </c>
      <c r="M22" s="7">
        <v>2</v>
      </c>
      <c r="N22" s="7" t="s">
        <v>32</v>
      </c>
      <c r="O22" s="7"/>
    </row>
    <row r="23" spans="1:17" x14ac:dyDescent="0.2">
      <c r="A23" s="3">
        <v>43699</v>
      </c>
      <c r="B23" s="4">
        <v>0.34166666666666667</v>
      </c>
      <c r="C23" s="7">
        <v>76</v>
      </c>
      <c r="D23" s="7">
        <v>53</v>
      </c>
      <c r="E23" s="7">
        <v>57</v>
      </c>
      <c r="F23" s="7">
        <v>0</v>
      </c>
      <c r="L23" s="11"/>
      <c r="M23" s="7"/>
      <c r="N23" s="7"/>
    </row>
    <row r="24" spans="1:17" x14ac:dyDescent="0.2">
      <c r="A24" s="3">
        <v>43700</v>
      </c>
      <c r="B24" s="4">
        <v>0.3527777777777778</v>
      </c>
      <c r="C24" s="7">
        <v>71</v>
      </c>
      <c r="D24" s="7">
        <v>53</v>
      </c>
      <c r="E24" s="7">
        <v>58</v>
      </c>
      <c r="F24" s="7">
        <v>0</v>
      </c>
      <c r="J24" s="7">
        <v>333</v>
      </c>
      <c r="K24" s="7">
        <v>3.8</v>
      </c>
      <c r="L24" s="11">
        <f t="shared" ref="L24:L31" si="3">K24*1.15</f>
        <v>4.3699999999999992</v>
      </c>
      <c r="M24" s="7">
        <v>3</v>
      </c>
      <c r="N24" s="7" t="s">
        <v>17</v>
      </c>
      <c r="O24" s="7">
        <v>3.04</v>
      </c>
    </row>
    <row r="25" spans="1:17" x14ac:dyDescent="0.2">
      <c r="A25" s="3">
        <v>43701</v>
      </c>
      <c r="B25" s="4">
        <v>0.36319444444444443</v>
      </c>
      <c r="C25" s="7">
        <v>70</v>
      </c>
      <c r="D25" s="7">
        <v>57</v>
      </c>
      <c r="E25" s="7">
        <v>56</v>
      </c>
      <c r="F25" s="7">
        <v>0</v>
      </c>
      <c r="J25" s="7">
        <v>45</v>
      </c>
      <c r="K25" s="7">
        <v>1.1000000000000001</v>
      </c>
      <c r="L25" s="11">
        <f t="shared" si="3"/>
        <v>1.2649999999999999</v>
      </c>
      <c r="M25" s="7">
        <v>0</v>
      </c>
      <c r="O25" s="7">
        <v>2.93</v>
      </c>
    </row>
    <row r="26" spans="1:17" x14ac:dyDescent="0.2">
      <c r="A26" s="3">
        <v>43702</v>
      </c>
      <c r="B26" s="4">
        <v>0.46458333333333335</v>
      </c>
      <c r="C26" s="7">
        <v>77</v>
      </c>
      <c r="D26" s="7">
        <v>50</v>
      </c>
      <c r="E26" s="7">
        <v>71</v>
      </c>
      <c r="F26" s="7">
        <v>0</v>
      </c>
      <c r="J26" s="7">
        <v>199</v>
      </c>
      <c r="K26" s="7">
        <v>4.7</v>
      </c>
      <c r="L26" s="11">
        <f t="shared" si="3"/>
        <v>5.4049999999999994</v>
      </c>
      <c r="M26" s="7">
        <v>0</v>
      </c>
      <c r="O26" s="7">
        <v>2.75</v>
      </c>
    </row>
    <row r="27" spans="1:17" x14ac:dyDescent="0.2">
      <c r="A27" s="3">
        <v>43703</v>
      </c>
      <c r="B27" s="4">
        <v>0.34791666666666665</v>
      </c>
      <c r="C27" s="7">
        <v>80</v>
      </c>
      <c r="D27" s="7">
        <v>58</v>
      </c>
      <c r="E27" s="7">
        <v>62</v>
      </c>
      <c r="F27" s="7">
        <v>0</v>
      </c>
      <c r="J27" s="7">
        <v>202</v>
      </c>
      <c r="K27" s="7">
        <v>2.2000000000000002</v>
      </c>
      <c r="L27" s="11">
        <f t="shared" si="3"/>
        <v>2.5299999999999998</v>
      </c>
      <c r="M27" s="7">
        <v>8</v>
      </c>
      <c r="N27" s="7" t="s">
        <v>23</v>
      </c>
      <c r="O27" s="7">
        <v>2.58</v>
      </c>
      <c r="P27" s="7">
        <v>712.98</v>
      </c>
    </row>
    <row r="28" spans="1:17" x14ac:dyDescent="0.2">
      <c r="A28" s="3">
        <v>43704</v>
      </c>
      <c r="B28" s="4">
        <v>0.34583333333333333</v>
      </c>
      <c r="C28" s="7">
        <v>78</v>
      </c>
      <c r="D28" s="7">
        <v>61</v>
      </c>
      <c r="E28" s="7">
        <v>66</v>
      </c>
      <c r="F28" s="7">
        <v>0.32</v>
      </c>
      <c r="J28" s="7">
        <v>242</v>
      </c>
      <c r="K28" s="7">
        <v>6.4</v>
      </c>
      <c r="L28" s="11">
        <f t="shared" si="3"/>
        <v>7.3599999999999994</v>
      </c>
      <c r="M28" s="7">
        <v>8</v>
      </c>
      <c r="N28" s="7" t="s">
        <v>42</v>
      </c>
      <c r="O28" s="7">
        <v>2.79</v>
      </c>
    </row>
    <row r="29" spans="1:17" x14ac:dyDescent="0.2">
      <c r="A29" s="3">
        <v>43705</v>
      </c>
      <c r="B29" s="4"/>
      <c r="C29" s="7">
        <v>75</v>
      </c>
      <c r="D29" s="7">
        <v>54</v>
      </c>
      <c r="E29" s="7">
        <v>59</v>
      </c>
      <c r="F29" s="7">
        <v>0</v>
      </c>
      <c r="J29" s="7">
        <v>207</v>
      </c>
      <c r="K29" s="7">
        <v>5.6</v>
      </c>
      <c r="L29" s="11">
        <f t="shared" si="3"/>
        <v>6.4399999999999995</v>
      </c>
      <c r="M29" s="7">
        <v>4</v>
      </c>
      <c r="N29" s="7" t="s">
        <v>42</v>
      </c>
      <c r="O29" s="7">
        <v>2.65</v>
      </c>
    </row>
    <row r="30" spans="1:17" x14ac:dyDescent="0.2">
      <c r="A30" s="3">
        <v>43706</v>
      </c>
      <c r="B30" s="4">
        <v>0.3298611111111111</v>
      </c>
      <c r="C30" s="7">
        <v>64</v>
      </c>
      <c r="D30" s="7">
        <v>51</v>
      </c>
      <c r="E30" s="7">
        <v>53</v>
      </c>
      <c r="F30" s="7">
        <v>0.11</v>
      </c>
      <c r="J30" s="7">
        <v>188</v>
      </c>
      <c r="K30" s="7">
        <v>4.5999999999999996</v>
      </c>
      <c r="L30" s="11">
        <f t="shared" si="3"/>
        <v>5.2899999999999991</v>
      </c>
      <c r="M30" s="7">
        <v>2</v>
      </c>
      <c r="N30" s="7" t="s">
        <v>23</v>
      </c>
    </row>
    <row r="31" spans="1:17" x14ac:dyDescent="0.2">
      <c r="A31" s="3">
        <v>43707</v>
      </c>
      <c r="B31" s="4">
        <v>0.42916666666666664</v>
      </c>
      <c r="C31" s="7">
        <v>72</v>
      </c>
      <c r="D31" s="7">
        <v>52</v>
      </c>
      <c r="E31" s="7">
        <v>62</v>
      </c>
      <c r="F31" s="7">
        <v>0.02</v>
      </c>
      <c r="J31" s="7">
        <v>319</v>
      </c>
      <c r="K31" s="7">
        <v>9.8000000000000007</v>
      </c>
      <c r="L31" s="11">
        <f t="shared" si="3"/>
        <v>11.27</v>
      </c>
      <c r="M31" s="7">
        <v>0</v>
      </c>
      <c r="O31" s="7">
        <v>2.63</v>
      </c>
    </row>
    <row r="32" spans="1:17" x14ac:dyDescent="0.2">
      <c r="A32" s="3">
        <v>43708</v>
      </c>
      <c r="B32" s="4">
        <v>0.33333333333333331</v>
      </c>
      <c r="C32" s="5">
        <v>71</v>
      </c>
      <c r="D32" s="8">
        <v>49</v>
      </c>
      <c r="E32" s="5">
        <v>51</v>
      </c>
      <c r="F32" s="7">
        <v>0</v>
      </c>
    </row>
    <row r="33" spans="1:1" x14ac:dyDescent="0.2">
      <c r="A33" s="3"/>
    </row>
    <row r="997" spans="9:9" x14ac:dyDescent="0.2">
      <c r="I997" s="7"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4"/>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43647</v>
      </c>
      <c r="B2" s="4">
        <v>0.33055555555555555</v>
      </c>
      <c r="C2" s="5">
        <v>82</v>
      </c>
      <c r="D2" s="5">
        <v>59</v>
      </c>
      <c r="E2" s="7">
        <v>66</v>
      </c>
      <c r="F2" s="7">
        <v>0.57999999999999996</v>
      </c>
      <c r="M2" s="7">
        <v>7</v>
      </c>
      <c r="N2" s="7" t="s">
        <v>19</v>
      </c>
      <c r="O2" s="7">
        <v>1.01</v>
      </c>
      <c r="Q2" s="7" t="s">
        <v>152</v>
      </c>
    </row>
    <row r="3" spans="1:17" x14ac:dyDescent="0.2">
      <c r="A3" s="3">
        <v>43648</v>
      </c>
      <c r="B3" s="4">
        <v>0.34583333333333333</v>
      </c>
      <c r="C3" s="7">
        <v>83</v>
      </c>
      <c r="D3" s="7">
        <v>65</v>
      </c>
      <c r="E3" s="7">
        <v>67</v>
      </c>
      <c r="F3" s="7">
        <v>0</v>
      </c>
      <c r="J3" s="7">
        <v>98</v>
      </c>
      <c r="K3" s="7">
        <v>1</v>
      </c>
      <c r="L3" s="11">
        <f t="shared" ref="L3:L6" si="0">K3*1.15</f>
        <v>1.1499999999999999</v>
      </c>
      <c r="M3" s="7">
        <v>7</v>
      </c>
      <c r="N3" s="7" t="s">
        <v>19</v>
      </c>
      <c r="O3" s="7">
        <v>3.29</v>
      </c>
      <c r="P3" s="7">
        <v>713.96</v>
      </c>
    </row>
    <row r="4" spans="1:17" x14ac:dyDescent="0.2">
      <c r="A4" s="3">
        <v>43649</v>
      </c>
      <c r="B4" s="4">
        <v>0.33680555555555558</v>
      </c>
      <c r="C4" s="7">
        <v>80</v>
      </c>
      <c r="D4" s="7">
        <v>59</v>
      </c>
      <c r="E4" s="7">
        <v>64</v>
      </c>
      <c r="F4" s="7">
        <v>0</v>
      </c>
      <c r="J4" s="7">
        <v>346</v>
      </c>
      <c r="K4" s="7">
        <v>2.5</v>
      </c>
      <c r="L4" s="11">
        <f t="shared" si="0"/>
        <v>2.875</v>
      </c>
      <c r="M4" s="7">
        <v>1</v>
      </c>
      <c r="N4" s="7" t="s">
        <v>145</v>
      </c>
      <c r="O4" s="7">
        <v>3.15</v>
      </c>
    </row>
    <row r="5" spans="1:17" x14ac:dyDescent="0.2">
      <c r="A5" s="3">
        <v>43650</v>
      </c>
      <c r="B5" s="4">
        <v>0.3347222222222222</v>
      </c>
      <c r="C5" s="7">
        <v>87</v>
      </c>
      <c r="D5" s="7">
        <v>61</v>
      </c>
      <c r="E5" s="7">
        <v>66</v>
      </c>
      <c r="F5" s="7">
        <v>0</v>
      </c>
      <c r="J5" s="7">
        <v>36</v>
      </c>
      <c r="K5" s="7">
        <v>2.5</v>
      </c>
      <c r="L5" s="11">
        <f t="shared" si="0"/>
        <v>2.875</v>
      </c>
      <c r="M5" s="7">
        <v>1</v>
      </c>
      <c r="N5" s="7" t="s">
        <v>17</v>
      </c>
    </row>
    <row r="6" spans="1:17" x14ac:dyDescent="0.2">
      <c r="A6" s="3">
        <v>43651</v>
      </c>
      <c r="B6" s="4">
        <v>0.34861111111111109</v>
      </c>
      <c r="C6" s="7">
        <v>90</v>
      </c>
      <c r="D6" s="7">
        <v>65</v>
      </c>
      <c r="E6" s="7">
        <v>74</v>
      </c>
      <c r="F6" s="7">
        <v>0</v>
      </c>
      <c r="J6" s="7">
        <v>124</v>
      </c>
      <c r="K6" s="7">
        <v>3.1</v>
      </c>
      <c r="L6" s="11">
        <f t="shared" si="0"/>
        <v>3.5649999999999999</v>
      </c>
      <c r="M6" s="7">
        <v>7</v>
      </c>
      <c r="N6" s="7" t="s">
        <v>19</v>
      </c>
      <c r="O6" s="7">
        <v>2.72</v>
      </c>
    </row>
    <row r="7" spans="1:17" x14ac:dyDescent="0.2">
      <c r="A7" s="3">
        <v>43652</v>
      </c>
      <c r="B7" s="4">
        <v>0.33333333333333331</v>
      </c>
      <c r="C7" s="8">
        <v>85</v>
      </c>
      <c r="D7" s="5">
        <v>64</v>
      </c>
      <c r="E7" s="5">
        <v>65</v>
      </c>
      <c r="F7" s="7">
        <v>0</v>
      </c>
      <c r="L7" s="11"/>
    </row>
    <row r="8" spans="1:17" x14ac:dyDescent="0.2">
      <c r="A8" s="3">
        <v>43653</v>
      </c>
      <c r="B8" s="4">
        <v>0.33333333333333331</v>
      </c>
      <c r="C8" s="5">
        <v>78</v>
      </c>
      <c r="D8" s="5">
        <v>57</v>
      </c>
      <c r="E8" s="5">
        <v>61</v>
      </c>
      <c r="F8" s="7">
        <v>0</v>
      </c>
      <c r="L8" s="11"/>
    </row>
    <row r="9" spans="1:17" x14ac:dyDescent="0.2">
      <c r="A9" s="3">
        <v>43654</v>
      </c>
      <c r="B9" s="4">
        <v>0.33402777777777776</v>
      </c>
      <c r="C9" s="5">
        <v>79</v>
      </c>
      <c r="D9" s="7">
        <v>55</v>
      </c>
      <c r="E9" s="7">
        <v>62</v>
      </c>
      <c r="F9" s="7">
        <v>0</v>
      </c>
      <c r="J9" s="7">
        <v>128</v>
      </c>
      <c r="K9" s="7">
        <v>2.5</v>
      </c>
      <c r="L9" s="11">
        <f t="shared" ref="L9:L10" si="1">K9*1.15</f>
        <v>2.875</v>
      </c>
      <c r="M9" s="7">
        <v>8</v>
      </c>
      <c r="N9" s="7" t="s">
        <v>23</v>
      </c>
      <c r="O9" s="7">
        <v>2.25</v>
      </c>
      <c r="P9" s="7">
        <v>713.81</v>
      </c>
    </row>
    <row r="10" spans="1:17" x14ac:dyDescent="0.2">
      <c r="A10" s="3">
        <v>43655</v>
      </c>
      <c r="B10" s="4">
        <v>0.34652777777777777</v>
      </c>
      <c r="C10" s="7">
        <v>80</v>
      </c>
      <c r="D10" s="7">
        <v>56</v>
      </c>
      <c r="E10" s="7">
        <v>62</v>
      </c>
      <c r="F10" s="7">
        <v>0</v>
      </c>
      <c r="J10" s="7">
        <v>125</v>
      </c>
      <c r="K10" s="7">
        <v>3.1</v>
      </c>
      <c r="L10" s="11">
        <f t="shared" si="1"/>
        <v>3.5649999999999999</v>
      </c>
      <c r="M10" s="7">
        <v>1</v>
      </c>
      <c r="N10" s="7" t="s">
        <v>23</v>
      </c>
      <c r="O10" s="7">
        <v>2.1</v>
      </c>
    </row>
    <row r="11" spans="1:17" x14ac:dyDescent="0.2">
      <c r="A11" s="3">
        <v>43656</v>
      </c>
      <c r="B11" s="4">
        <v>0.33333333333333331</v>
      </c>
      <c r="C11" s="5">
        <v>87</v>
      </c>
      <c r="D11" s="5">
        <v>60</v>
      </c>
      <c r="E11" s="7">
        <v>65</v>
      </c>
      <c r="F11" s="7">
        <v>0</v>
      </c>
      <c r="L11" s="11"/>
    </row>
    <row r="12" spans="1:17" x14ac:dyDescent="0.2">
      <c r="A12" s="3">
        <v>43657</v>
      </c>
      <c r="C12" s="7">
        <v>91</v>
      </c>
      <c r="D12" s="7">
        <v>61</v>
      </c>
      <c r="E12" s="7">
        <v>62</v>
      </c>
      <c r="F12" s="7">
        <v>0.73</v>
      </c>
      <c r="J12" s="7">
        <v>53</v>
      </c>
      <c r="K12" s="7">
        <v>7.3</v>
      </c>
      <c r="L12" s="11">
        <f t="shared" ref="L12:L13" si="2">K12*1.15</f>
        <v>8.3949999999999996</v>
      </c>
      <c r="M12" s="7">
        <v>7</v>
      </c>
      <c r="N12" s="7" t="s">
        <v>42</v>
      </c>
      <c r="O12" s="7">
        <v>2.4500000000000002</v>
      </c>
    </row>
    <row r="13" spans="1:17" x14ac:dyDescent="0.2">
      <c r="A13" s="3">
        <v>43658</v>
      </c>
      <c r="B13" s="4">
        <v>0.3659722222222222</v>
      </c>
      <c r="C13" s="7">
        <v>68</v>
      </c>
      <c r="D13" s="7">
        <v>56</v>
      </c>
      <c r="E13" s="7">
        <v>62</v>
      </c>
      <c r="F13" s="7">
        <v>0</v>
      </c>
      <c r="J13" s="7">
        <v>42</v>
      </c>
      <c r="K13" s="7">
        <v>2.2999999999999998</v>
      </c>
      <c r="L13" s="11">
        <f t="shared" si="2"/>
        <v>2.6449999999999996</v>
      </c>
      <c r="M13" s="7">
        <v>1</v>
      </c>
      <c r="N13" s="7" t="s">
        <v>32</v>
      </c>
    </row>
    <row r="14" spans="1:17" x14ac:dyDescent="0.2">
      <c r="A14" s="3">
        <v>43659</v>
      </c>
      <c r="B14" s="4"/>
      <c r="C14" s="8">
        <v>79</v>
      </c>
      <c r="D14" s="7">
        <v>61</v>
      </c>
      <c r="E14" s="7">
        <v>69</v>
      </c>
      <c r="F14" s="7">
        <v>0</v>
      </c>
      <c r="L14" s="11"/>
      <c r="O14" s="7">
        <v>2.16</v>
      </c>
    </row>
    <row r="15" spans="1:17" x14ac:dyDescent="0.2">
      <c r="A15" s="3">
        <v>43660</v>
      </c>
      <c r="B15" s="4">
        <v>0.33333333333333331</v>
      </c>
      <c r="C15" s="5">
        <v>80</v>
      </c>
      <c r="D15" s="5">
        <v>56</v>
      </c>
      <c r="E15" s="5">
        <v>61</v>
      </c>
      <c r="F15" s="7">
        <v>0</v>
      </c>
      <c r="L15" s="11"/>
    </row>
    <row r="16" spans="1:17" x14ac:dyDescent="0.2">
      <c r="A16" s="3">
        <v>43661</v>
      </c>
      <c r="B16" s="4">
        <v>0.34444444444444444</v>
      </c>
      <c r="C16" s="7">
        <v>80</v>
      </c>
      <c r="D16" s="7">
        <v>56</v>
      </c>
      <c r="E16" s="7">
        <v>63</v>
      </c>
      <c r="F16" s="7">
        <v>0</v>
      </c>
      <c r="J16" s="7">
        <v>243</v>
      </c>
      <c r="K16" s="7">
        <v>2.5</v>
      </c>
      <c r="L16" s="11">
        <f t="shared" ref="L16:L20" si="3">K16*1.15</f>
        <v>2.875</v>
      </c>
      <c r="M16" s="7">
        <v>8</v>
      </c>
      <c r="N16" s="7" t="s">
        <v>23</v>
      </c>
      <c r="P16" s="7">
        <v>713.67</v>
      </c>
    </row>
    <row r="17" spans="1:17" x14ac:dyDescent="0.2">
      <c r="A17" s="3">
        <v>43662</v>
      </c>
      <c r="B17" s="4">
        <v>0.34652777777777777</v>
      </c>
      <c r="C17" s="7">
        <v>80</v>
      </c>
      <c r="D17" s="7">
        <v>62</v>
      </c>
      <c r="E17" s="7">
        <v>72</v>
      </c>
      <c r="F17" s="7">
        <v>0.17</v>
      </c>
      <c r="J17" s="7">
        <v>338</v>
      </c>
      <c r="K17" s="7">
        <v>8</v>
      </c>
      <c r="L17" s="11">
        <f t="shared" si="3"/>
        <v>9.1999999999999993</v>
      </c>
      <c r="M17" s="7">
        <v>2</v>
      </c>
      <c r="N17" s="7" t="s">
        <v>17</v>
      </c>
      <c r="O17" s="7">
        <v>1.84</v>
      </c>
    </row>
    <row r="18" spans="1:17" x14ac:dyDescent="0.2">
      <c r="A18" s="3">
        <v>43663</v>
      </c>
      <c r="B18" s="4">
        <v>0.3576388888888889</v>
      </c>
      <c r="C18" s="7">
        <v>84</v>
      </c>
      <c r="D18" s="7">
        <v>65</v>
      </c>
      <c r="E18" s="7">
        <v>68</v>
      </c>
      <c r="F18" s="7">
        <v>0</v>
      </c>
      <c r="J18" s="7">
        <v>120</v>
      </c>
      <c r="K18" s="7">
        <v>5.3</v>
      </c>
      <c r="L18" s="11">
        <f t="shared" si="3"/>
        <v>6.0949999999999998</v>
      </c>
      <c r="M18" s="7">
        <v>0</v>
      </c>
      <c r="O18" s="7">
        <v>1.66</v>
      </c>
    </row>
    <row r="19" spans="1:17" x14ac:dyDescent="0.2">
      <c r="A19" s="3">
        <v>43664</v>
      </c>
      <c r="B19" s="4">
        <v>0.34236111111111112</v>
      </c>
      <c r="C19" s="7">
        <v>84</v>
      </c>
      <c r="D19" s="7">
        <v>66</v>
      </c>
      <c r="E19" s="7">
        <v>71</v>
      </c>
      <c r="F19" s="7">
        <v>0</v>
      </c>
      <c r="J19" s="7">
        <v>254</v>
      </c>
      <c r="K19" s="7">
        <v>6.7</v>
      </c>
      <c r="L19" s="11">
        <f t="shared" si="3"/>
        <v>7.7049999999999992</v>
      </c>
      <c r="M19" s="7">
        <v>8</v>
      </c>
      <c r="N19" s="7" t="s">
        <v>23</v>
      </c>
      <c r="O19" s="7">
        <v>1.42</v>
      </c>
    </row>
    <row r="20" spans="1:17" x14ac:dyDescent="0.2">
      <c r="A20" s="3">
        <v>43665</v>
      </c>
      <c r="B20" s="4">
        <v>0.34513888888888888</v>
      </c>
      <c r="C20" s="7">
        <v>84</v>
      </c>
      <c r="D20" s="7">
        <v>70</v>
      </c>
      <c r="E20" s="7">
        <v>75</v>
      </c>
      <c r="F20" s="7">
        <v>0.05</v>
      </c>
      <c r="J20" s="7">
        <v>301</v>
      </c>
      <c r="K20" s="7">
        <v>5.3</v>
      </c>
      <c r="L20" s="11">
        <f t="shared" si="3"/>
        <v>6.0949999999999998</v>
      </c>
      <c r="M20" s="7">
        <v>7</v>
      </c>
      <c r="N20" s="7" t="s">
        <v>42</v>
      </c>
      <c r="O20" s="7">
        <v>1.4</v>
      </c>
    </row>
    <row r="21" spans="1:17" x14ac:dyDescent="0.2">
      <c r="A21" s="3">
        <v>43666</v>
      </c>
      <c r="B21" s="4">
        <v>0.33611111111111114</v>
      </c>
      <c r="C21" s="7">
        <v>90</v>
      </c>
      <c r="D21" s="7">
        <v>72</v>
      </c>
      <c r="E21" s="7">
        <v>73</v>
      </c>
      <c r="F21" s="7">
        <v>0</v>
      </c>
      <c r="L21" s="11"/>
      <c r="M21" s="7">
        <v>5</v>
      </c>
      <c r="N21" s="7" t="s">
        <v>23</v>
      </c>
      <c r="O21" s="7">
        <v>1.2</v>
      </c>
    </row>
    <row r="22" spans="1:17" x14ac:dyDescent="0.2">
      <c r="A22" s="3">
        <v>43667</v>
      </c>
      <c r="B22" s="4">
        <v>0.3527777777777778</v>
      </c>
      <c r="C22" s="7">
        <v>79</v>
      </c>
      <c r="D22" s="7">
        <v>61</v>
      </c>
      <c r="E22" s="7">
        <v>66</v>
      </c>
      <c r="F22" s="7">
        <v>0.21</v>
      </c>
      <c r="J22" s="7">
        <v>3</v>
      </c>
      <c r="K22" s="7">
        <v>2.5</v>
      </c>
      <c r="L22" s="11">
        <f t="shared" ref="L22:L32" si="4">K22*1.15</f>
        <v>2.875</v>
      </c>
      <c r="M22" s="7">
        <v>0</v>
      </c>
      <c r="O22" s="7">
        <v>1.43</v>
      </c>
    </row>
    <row r="23" spans="1:17" x14ac:dyDescent="0.2">
      <c r="A23" s="3">
        <v>43668</v>
      </c>
      <c r="C23" s="7">
        <v>79</v>
      </c>
      <c r="D23" s="7">
        <v>58</v>
      </c>
      <c r="E23" s="7">
        <v>60</v>
      </c>
      <c r="F23" s="7">
        <v>0</v>
      </c>
      <c r="J23" s="7">
        <v>66</v>
      </c>
      <c r="K23" s="7">
        <v>4.4000000000000004</v>
      </c>
      <c r="L23" s="11">
        <f t="shared" si="4"/>
        <v>5.0599999999999996</v>
      </c>
      <c r="M23" s="7">
        <v>3</v>
      </c>
      <c r="N23" s="7" t="s">
        <v>17</v>
      </c>
      <c r="O23" s="7">
        <v>1.1000000000000001</v>
      </c>
      <c r="Q23" s="7" t="s">
        <v>179</v>
      </c>
    </row>
    <row r="24" spans="1:17" x14ac:dyDescent="0.2">
      <c r="A24" s="3">
        <v>43669</v>
      </c>
      <c r="B24" s="4">
        <v>0.35138888888888886</v>
      </c>
      <c r="C24" s="7">
        <v>78</v>
      </c>
      <c r="D24" s="7">
        <v>57</v>
      </c>
      <c r="E24" s="7">
        <v>60</v>
      </c>
      <c r="F24" s="7">
        <v>0.02</v>
      </c>
      <c r="J24" s="7">
        <v>290</v>
      </c>
      <c r="K24" s="7">
        <v>1.4</v>
      </c>
      <c r="L24" s="11">
        <f t="shared" si="4"/>
        <v>1.6099999999999999</v>
      </c>
      <c r="M24" s="7">
        <v>7</v>
      </c>
      <c r="N24" s="7" t="s">
        <v>17</v>
      </c>
      <c r="O24" s="7">
        <v>3.3</v>
      </c>
    </row>
    <row r="25" spans="1:17" x14ac:dyDescent="0.2">
      <c r="A25" s="3">
        <v>43670</v>
      </c>
      <c r="B25" s="4">
        <v>0.30902777777777779</v>
      </c>
      <c r="C25" s="7">
        <v>74</v>
      </c>
      <c r="D25" s="7">
        <v>57</v>
      </c>
      <c r="E25" s="7">
        <v>57</v>
      </c>
      <c r="F25" s="7">
        <v>0</v>
      </c>
      <c r="J25" s="7">
        <v>209</v>
      </c>
      <c r="K25" s="7">
        <v>2</v>
      </c>
      <c r="L25" s="11">
        <f t="shared" si="4"/>
        <v>2.2999999999999998</v>
      </c>
      <c r="M25" s="7">
        <v>3</v>
      </c>
      <c r="N25" s="7" t="s">
        <v>17</v>
      </c>
    </row>
    <row r="26" spans="1:17" x14ac:dyDescent="0.2">
      <c r="A26" s="3">
        <v>43671</v>
      </c>
      <c r="B26" s="4">
        <v>0.37638888888888888</v>
      </c>
      <c r="C26" s="7">
        <v>77</v>
      </c>
      <c r="D26" s="7">
        <v>56</v>
      </c>
      <c r="E26" s="7">
        <v>65</v>
      </c>
      <c r="F26" s="7">
        <v>0.05</v>
      </c>
      <c r="J26" s="7">
        <v>187</v>
      </c>
      <c r="K26" s="7">
        <v>2.2000000000000002</v>
      </c>
      <c r="L26" s="11">
        <f t="shared" si="4"/>
        <v>2.5299999999999998</v>
      </c>
      <c r="M26" s="7">
        <v>0</v>
      </c>
      <c r="O26" s="7">
        <v>3.09</v>
      </c>
      <c r="Q26" s="7" t="s">
        <v>180</v>
      </c>
    </row>
    <row r="27" spans="1:17" x14ac:dyDescent="0.2">
      <c r="A27" s="3">
        <v>43672</v>
      </c>
      <c r="B27" s="4">
        <v>0.34375</v>
      </c>
      <c r="C27" s="7">
        <v>85</v>
      </c>
      <c r="D27" s="7">
        <v>62</v>
      </c>
      <c r="E27" s="7">
        <v>66</v>
      </c>
      <c r="F27" s="7">
        <v>0</v>
      </c>
      <c r="J27" s="7">
        <v>177</v>
      </c>
      <c r="K27" s="7">
        <v>4.5999999999999996</v>
      </c>
      <c r="L27" s="11">
        <f t="shared" si="4"/>
        <v>5.2899999999999991</v>
      </c>
      <c r="M27" s="7">
        <v>1</v>
      </c>
      <c r="N27" s="7" t="s">
        <v>17</v>
      </c>
      <c r="O27" s="7">
        <v>2.9</v>
      </c>
      <c r="Q27" s="7" t="s">
        <v>180</v>
      </c>
    </row>
    <row r="28" spans="1:17" x14ac:dyDescent="0.2">
      <c r="A28" s="3">
        <v>43673</v>
      </c>
      <c r="B28" s="4">
        <v>0.41249999999999998</v>
      </c>
      <c r="C28" s="7">
        <v>86</v>
      </c>
      <c r="D28" s="7">
        <v>65</v>
      </c>
      <c r="E28" s="7">
        <v>74</v>
      </c>
      <c r="F28" s="7">
        <v>0.75</v>
      </c>
      <c r="J28" s="7">
        <v>221</v>
      </c>
      <c r="K28" s="7">
        <v>9.3000000000000007</v>
      </c>
      <c r="L28" s="11">
        <f t="shared" si="4"/>
        <v>10.695</v>
      </c>
      <c r="M28" s="7">
        <v>7</v>
      </c>
      <c r="N28" s="7" t="s">
        <v>42</v>
      </c>
      <c r="O28" s="7">
        <v>3.44</v>
      </c>
      <c r="Q28" s="7" t="s">
        <v>181</v>
      </c>
    </row>
    <row r="29" spans="1:17" x14ac:dyDescent="0.2">
      <c r="A29" s="3">
        <v>43674</v>
      </c>
      <c r="B29" s="4">
        <v>0.38472222222222224</v>
      </c>
      <c r="C29" s="7">
        <v>82</v>
      </c>
      <c r="D29" s="7">
        <v>64</v>
      </c>
      <c r="E29" s="7">
        <v>70</v>
      </c>
      <c r="F29" s="7">
        <v>0</v>
      </c>
      <c r="J29" s="7">
        <v>200</v>
      </c>
      <c r="K29" s="7">
        <v>4.8</v>
      </c>
      <c r="L29" s="11">
        <f t="shared" si="4"/>
        <v>5.52</v>
      </c>
      <c r="M29" s="7">
        <v>0</v>
      </c>
      <c r="O29" s="7">
        <v>3.27</v>
      </c>
      <c r="P29" s="7">
        <v>713.49</v>
      </c>
    </row>
    <row r="30" spans="1:17" x14ac:dyDescent="0.2">
      <c r="A30" s="3">
        <v>43675</v>
      </c>
      <c r="B30" s="4">
        <v>0.34236111111111112</v>
      </c>
      <c r="C30" s="7">
        <v>86</v>
      </c>
      <c r="D30" s="7">
        <v>69</v>
      </c>
      <c r="E30" s="7">
        <v>74</v>
      </c>
      <c r="F30" s="7">
        <v>0.3</v>
      </c>
      <c r="J30" s="7">
        <v>218</v>
      </c>
      <c r="K30" s="7">
        <v>6.2</v>
      </c>
      <c r="L30" s="11">
        <f t="shared" si="4"/>
        <v>7.13</v>
      </c>
      <c r="M30" s="7">
        <v>8</v>
      </c>
      <c r="N30" s="7" t="s">
        <v>19</v>
      </c>
      <c r="O30" s="7">
        <v>3.1</v>
      </c>
    </row>
    <row r="31" spans="1:17" x14ac:dyDescent="0.2">
      <c r="A31" s="3">
        <v>43676</v>
      </c>
      <c r="B31" s="4">
        <v>0.33750000000000002</v>
      </c>
      <c r="C31" s="7">
        <v>79</v>
      </c>
      <c r="D31" s="7">
        <v>61</v>
      </c>
      <c r="E31" s="7">
        <v>63</v>
      </c>
      <c r="F31" s="7">
        <v>0.02</v>
      </c>
      <c r="J31" s="7">
        <v>340</v>
      </c>
      <c r="K31" s="7">
        <v>10.7</v>
      </c>
      <c r="L31" s="11">
        <f t="shared" si="4"/>
        <v>12.304999999999998</v>
      </c>
      <c r="M31" s="7">
        <v>5</v>
      </c>
      <c r="N31" s="7" t="s">
        <v>42</v>
      </c>
      <c r="O31" s="7">
        <v>3.02</v>
      </c>
    </row>
    <row r="32" spans="1:17" x14ac:dyDescent="0.2">
      <c r="A32" s="3">
        <v>43677</v>
      </c>
      <c r="B32" s="4">
        <v>0.33819444444444446</v>
      </c>
      <c r="C32" s="7">
        <v>66</v>
      </c>
      <c r="D32" s="7">
        <v>51</v>
      </c>
      <c r="E32" s="7">
        <v>58</v>
      </c>
      <c r="F32" s="7">
        <v>0</v>
      </c>
      <c r="J32" s="7">
        <v>328</v>
      </c>
      <c r="K32" s="7">
        <v>3.8</v>
      </c>
      <c r="L32" s="11">
        <f t="shared" si="4"/>
        <v>4.3699999999999992</v>
      </c>
      <c r="M32" s="7">
        <v>0</v>
      </c>
      <c r="O32" s="7">
        <v>2.88</v>
      </c>
    </row>
    <row r="33" spans="2:12" x14ac:dyDescent="0.2">
      <c r="B33" s="4"/>
      <c r="L33" s="11"/>
    </row>
    <row r="34" spans="2:12" x14ac:dyDescent="0.2">
      <c r="B34" s="4"/>
      <c r="L34"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43617</v>
      </c>
      <c r="B2" s="4">
        <v>0.35972222222222222</v>
      </c>
      <c r="C2" s="7">
        <v>68</v>
      </c>
      <c r="D2" s="7">
        <v>45</v>
      </c>
      <c r="E2" s="7">
        <v>50</v>
      </c>
      <c r="F2" s="7">
        <v>0.01</v>
      </c>
      <c r="M2" s="7">
        <v>8</v>
      </c>
      <c r="N2" s="7" t="s">
        <v>19</v>
      </c>
      <c r="O2" s="7">
        <v>1.97</v>
      </c>
      <c r="Q2" s="7" t="s">
        <v>166</v>
      </c>
    </row>
    <row r="3" spans="1:17" x14ac:dyDescent="0.2">
      <c r="A3" s="3">
        <v>43618</v>
      </c>
      <c r="B3" s="4">
        <v>0.4236111111111111</v>
      </c>
      <c r="C3" s="7">
        <v>62</v>
      </c>
      <c r="D3" s="7">
        <v>46</v>
      </c>
      <c r="E3" s="7">
        <v>53</v>
      </c>
      <c r="F3" s="7">
        <v>0</v>
      </c>
      <c r="M3" s="7">
        <v>1</v>
      </c>
      <c r="N3" s="7" t="s">
        <v>17</v>
      </c>
      <c r="O3" s="7">
        <v>1.86</v>
      </c>
      <c r="Q3" s="7" t="s">
        <v>167</v>
      </c>
    </row>
    <row r="4" spans="1:17" x14ac:dyDescent="0.2">
      <c r="A4" s="3">
        <v>43619</v>
      </c>
      <c r="B4" s="4">
        <v>0.34652777777777777</v>
      </c>
      <c r="C4" s="7">
        <v>57</v>
      </c>
      <c r="D4" s="7">
        <v>40</v>
      </c>
      <c r="E4" s="7">
        <v>47</v>
      </c>
      <c r="F4" s="7">
        <v>0</v>
      </c>
      <c r="M4" s="7">
        <v>1</v>
      </c>
      <c r="N4" s="7" t="s">
        <v>23</v>
      </c>
      <c r="O4" s="7">
        <v>1.63</v>
      </c>
      <c r="Q4" s="7" t="s">
        <v>168</v>
      </c>
    </row>
    <row r="5" spans="1:17" x14ac:dyDescent="0.2">
      <c r="A5" s="3">
        <v>43620</v>
      </c>
      <c r="B5" s="4">
        <v>0.34861111111111109</v>
      </c>
      <c r="C5" s="7">
        <v>63</v>
      </c>
      <c r="D5" s="7">
        <v>46</v>
      </c>
      <c r="E5" s="7">
        <v>51</v>
      </c>
      <c r="F5" s="7">
        <v>0</v>
      </c>
      <c r="M5" s="7">
        <v>8</v>
      </c>
      <c r="N5" s="7" t="s">
        <v>22</v>
      </c>
      <c r="O5" s="7">
        <v>1.44</v>
      </c>
      <c r="Q5" s="7" t="s">
        <v>169</v>
      </c>
    </row>
    <row r="6" spans="1:17" x14ac:dyDescent="0.2">
      <c r="A6" s="3">
        <v>43621</v>
      </c>
      <c r="B6" s="4">
        <v>0.34305555555555556</v>
      </c>
      <c r="C6" s="7">
        <v>75</v>
      </c>
      <c r="D6" s="7">
        <v>46</v>
      </c>
      <c r="E6" s="7">
        <v>53</v>
      </c>
      <c r="F6" s="7">
        <v>0</v>
      </c>
      <c r="M6" s="7">
        <v>8</v>
      </c>
      <c r="N6" s="7" t="s">
        <v>22</v>
      </c>
      <c r="O6" s="7">
        <v>1.29</v>
      </c>
      <c r="Q6" s="7" t="s">
        <v>166</v>
      </c>
    </row>
    <row r="7" spans="1:17" x14ac:dyDescent="0.2">
      <c r="A7" s="3">
        <v>43622</v>
      </c>
      <c r="B7" s="4">
        <v>0.33958333333333335</v>
      </c>
      <c r="C7" s="7">
        <v>60</v>
      </c>
      <c r="D7" s="7">
        <v>48</v>
      </c>
      <c r="E7" s="7">
        <v>52</v>
      </c>
      <c r="F7" s="7">
        <v>0</v>
      </c>
      <c r="M7" s="7">
        <v>0</v>
      </c>
      <c r="O7" s="7">
        <v>1.21</v>
      </c>
      <c r="Q7" s="7" t="s">
        <v>170</v>
      </c>
    </row>
    <row r="8" spans="1:17" x14ac:dyDescent="0.2">
      <c r="A8" s="3">
        <v>43623</v>
      </c>
      <c r="B8" s="4">
        <v>0.37083333333333335</v>
      </c>
      <c r="C8" s="7">
        <v>76</v>
      </c>
      <c r="D8" s="7">
        <v>50</v>
      </c>
      <c r="E8" s="7">
        <v>61</v>
      </c>
      <c r="F8" s="7">
        <v>0</v>
      </c>
      <c r="M8" s="7">
        <v>2</v>
      </c>
      <c r="N8" s="7" t="s">
        <v>17</v>
      </c>
      <c r="O8" s="7">
        <v>2.87</v>
      </c>
      <c r="P8" s="7">
        <v>714.15</v>
      </c>
      <c r="Q8" s="7" t="s">
        <v>171</v>
      </c>
    </row>
    <row r="9" spans="1:17" x14ac:dyDescent="0.2">
      <c r="A9" s="3">
        <v>43624</v>
      </c>
      <c r="B9" s="4">
        <v>0.33333333333333331</v>
      </c>
      <c r="C9" s="5">
        <v>83</v>
      </c>
      <c r="D9" s="7">
        <v>53</v>
      </c>
      <c r="E9" s="7">
        <v>57</v>
      </c>
      <c r="F9" s="7">
        <v>1.7</v>
      </c>
      <c r="K9" s="7"/>
      <c r="M9" s="7"/>
      <c r="N9" s="7"/>
    </row>
    <row r="10" spans="1:17" x14ac:dyDescent="0.2">
      <c r="A10" s="3">
        <v>43625</v>
      </c>
      <c r="C10" s="7">
        <v>84</v>
      </c>
      <c r="D10" s="5">
        <v>56</v>
      </c>
      <c r="E10" s="7">
        <v>63</v>
      </c>
      <c r="F10" s="7">
        <v>0</v>
      </c>
      <c r="M10" s="7">
        <v>7</v>
      </c>
      <c r="N10" s="7" t="s">
        <v>23</v>
      </c>
      <c r="O10" s="7">
        <v>2.33</v>
      </c>
    </row>
    <row r="11" spans="1:17" x14ac:dyDescent="0.2">
      <c r="A11" s="3">
        <v>43626</v>
      </c>
      <c r="B11" s="4">
        <v>0.34513888888888888</v>
      </c>
      <c r="C11" s="7">
        <v>82</v>
      </c>
      <c r="D11" s="7">
        <v>54</v>
      </c>
      <c r="E11" s="7">
        <v>55</v>
      </c>
      <c r="F11" s="7">
        <v>0</v>
      </c>
      <c r="M11" s="7">
        <v>8</v>
      </c>
      <c r="N11" s="7" t="s">
        <v>22</v>
      </c>
      <c r="O11" s="7">
        <v>3.92</v>
      </c>
      <c r="Q11" s="7" t="s">
        <v>172</v>
      </c>
    </row>
    <row r="12" spans="1:17" x14ac:dyDescent="0.2">
      <c r="A12" s="3">
        <v>43627</v>
      </c>
      <c r="B12" s="4">
        <v>0.34652777777777777</v>
      </c>
      <c r="C12" s="7">
        <v>62</v>
      </c>
      <c r="D12" s="7">
        <v>45</v>
      </c>
      <c r="E12" s="7">
        <v>54</v>
      </c>
      <c r="F12" s="7">
        <v>0</v>
      </c>
      <c r="M12" s="7">
        <v>1</v>
      </c>
      <c r="N12" s="7" t="s">
        <v>42</v>
      </c>
      <c r="O12" s="7">
        <v>3.81</v>
      </c>
      <c r="Q12" s="7" t="s">
        <v>173</v>
      </c>
    </row>
    <row r="13" spans="1:17" x14ac:dyDescent="0.2">
      <c r="A13" s="3">
        <v>43628</v>
      </c>
      <c r="B13" s="4">
        <v>0.35208333333333336</v>
      </c>
      <c r="C13" s="7">
        <v>73</v>
      </c>
      <c r="D13" s="7">
        <v>54</v>
      </c>
      <c r="E13" s="7">
        <v>60</v>
      </c>
      <c r="F13" s="7">
        <v>0</v>
      </c>
      <c r="J13" s="7" t="s">
        <v>174</v>
      </c>
      <c r="K13" s="7">
        <v>2.2999999999999998</v>
      </c>
      <c r="L13" s="11">
        <f t="shared" ref="L13:L15" si="0">K13*1.15</f>
        <v>2.6449999999999996</v>
      </c>
      <c r="M13" s="7">
        <v>8</v>
      </c>
      <c r="N13" s="7" t="s">
        <v>19</v>
      </c>
      <c r="O13" s="7">
        <v>3.59</v>
      </c>
    </row>
    <row r="14" spans="1:17" x14ac:dyDescent="0.2">
      <c r="A14" s="3">
        <v>43629</v>
      </c>
      <c r="B14" s="4">
        <v>0.36458333333333331</v>
      </c>
      <c r="C14" s="7">
        <v>65</v>
      </c>
      <c r="D14" s="7">
        <v>51</v>
      </c>
      <c r="E14" s="7">
        <v>58</v>
      </c>
      <c r="F14" s="7">
        <v>0.44</v>
      </c>
      <c r="J14" s="7" t="s">
        <v>175</v>
      </c>
      <c r="K14" s="7">
        <v>11.8</v>
      </c>
      <c r="L14" s="11">
        <f t="shared" si="0"/>
        <v>13.57</v>
      </c>
      <c r="M14" s="7">
        <v>8</v>
      </c>
      <c r="N14" s="7" t="s">
        <v>22</v>
      </c>
      <c r="O14" s="7">
        <v>4.05</v>
      </c>
      <c r="Q14" s="7" t="s">
        <v>176</v>
      </c>
    </row>
    <row r="15" spans="1:17" x14ac:dyDescent="0.2">
      <c r="A15" s="3">
        <v>43630</v>
      </c>
      <c r="C15" s="7">
        <v>61</v>
      </c>
      <c r="D15" s="7">
        <v>45</v>
      </c>
      <c r="E15" s="7">
        <v>53</v>
      </c>
      <c r="F15" s="7">
        <v>0</v>
      </c>
      <c r="J15" s="7">
        <v>274</v>
      </c>
      <c r="K15" s="7">
        <v>2.7</v>
      </c>
      <c r="L15" s="11">
        <f t="shared" si="0"/>
        <v>3.105</v>
      </c>
      <c r="M15" s="7">
        <v>0</v>
      </c>
      <c r="O15" s="7" t="s">
        <v>177</v>
      </c>
      <c r="P15" s="7">
        <v>714.15</v>
      </c>
    </row>
    <row r="16" spans="1:17" x14ac:dyDescent="0.2">
      <c r="A16" s="3">
        <v>43631</v>
      </c>
      <c r="B16" s="4">
        <v>0.36875000000000002</v>
      </c>
      <c r="C16" s="7">
        <v>72</v>
      </c>
      <c r="D16" s="7">
        <v>52</v>
      </c>
      <c r="E16" s="7">
        <v>54</v>
      </c>
      <c r="F16" s="7">
        <v>0.28999999999999998</v>
      </c>
      <c r="J16" s="7"/>
      <c r="K16" s="7"/>
      <c r="L16" s="11"/>
      <c r="M16" s="7">
        <v>8</v>
      </c>
      <c r="N16" s="7" t="s">
        <v>22</v>
      </c>
      <c r="O16" s="7">
        <v>2.98</v>
      </c>
    </row>
    <row r="17" spans="1:17" x14ac:dyDescent="0.2">
      <c r="A17" s="3">
        <v>43632</v>
      </c>
      <c r="B17" s="4">
        <v>0.33611111111111114</v>
      </c>
      <c r="C17" s="7">
        <v>66</v>
      </c>
      <c r="D17" s="7">
        <v>46</v>
      </c>
      <c r="E17" s="7">
        <v>53</v>
      </c>
      <c r="F17" s="7">
        <v>0.06</v>
      </c>
      <c r="J17" s="7">
        <v>161</v>
      </c>
      <c r="K17" s="7">
        <v>6.6</v>
      </c>
      <c r="L17" s="11">
        <f t="shared" ref="L17:L22" si="1">K17*1.15</f>
        <v>7.589999999999999</v>
      </c>
      <c r="M17" s="7">
        <v>8</v>
      </c>
      <c r="N17" s="7" t="s">
        <v>17</v>
      </c>
      <c r="O17" s="7">
        <v>2.8</v>
      </c>
    </row>
    <row r="18" spans="1:17" x14ac:dyDescent="0.2">
      <c r="A18" s="3">
        <v>43633</v>
      </c>
      <c r="C18" s="7">
        <v>68</v>
      </c>
      <c r="D18" s="7">
        <v>48</v>
      </c>
      <c r="E18" s="7">
        <v>56</v>
      </c>
      <c r="F18" s="7">
        <v>0</v>
      </c>
      <c r="J18" s="7">
        <v>154</v>
      </c>
      <c r="K18" s="7">
        <v>0.95</v>
      </c>
      <c r="L18" s="11">
        <f t="shared" si="1"/>
        <v>1.0924999999999998</v>
      </c>
      <c r="M18" s="7">
        <v>0</v>
      </c>
      <c r="O18" s="7">
        <v>2.7</v>
      </c>
    </row>
    <row r="19" spans="1:17" x14ac:dyDescent="0.2">
      <c r="A19" s="3">
        <v>43634</v>
      </c>
      <c r="B19" s="4">
        <v>0.3527777777777778</v>
      </c>
      <c r="C19" s="7">
        <v>76</v>
      </c>
      <c r="D19" s="7">
        <v>55</v>
      </c>
      <c r="E19" s="7">
        <v>61</v>
      </c>
      <c r="F19" s="7">
        <v>0</v>
      </c>
      <c r="J19" s="7">
        <v>228</v>
      </c>
      <c r="K19" s="7">
        <v>2.8</v>
      </c>
      <c r="L19" s="11">
        <f t="shared" si="1"/>
        <v>3.2199999999999998</v>
      </c>
      <c r="M19" s="7">
        <v>8</v>
      </c>
      <c r="N19" s="7" t="s">
        <v>19</v>
      </c>
      <c r="O19" s="7">
        <v>2.52</v>
      </c>
    </row>
    <row r="20" spans="1:17" x14ac:dyDescent="0.2">
      <c r="A20" s="3">
        <v>43635</v>
      </c>
      <c r="B20" s="4">
        <v>0.36944444444444446</v>
      </c>
      <c r="C20" s="7">
        <v>78</v>
      </c>
      <c r="D20" s="7">
        <v>57</v>
      </c>
      <c r="E20" s="7">
        <v>62</v>
      </c>
      <c r="F20" s="7">
        <v>0.02</v>
      </c>
      <c r="J20" s="7">
        <v>175</v>
      </c>
      <c r="K20" s="7">
        <v>2.2999999999999998</v>
      </c>
      <c r="L20" s="11">
        <f t="shared" si="1"/>
        <v>2.6449999999999996</v>
      </c>
      <c r="M20" s="7">
        <v>7</v>
      </c>
      <c r="N20" s="7" t="s">
        <v>19</v>
      </c>
    </row>
    <row r="21" spans="1:17" x14ac:dyDescent="0.2">
      <c r="A21" s="3">
        <v>43636</v>
      </c>
      <c r="C21" s="7">
        <v>72</v>
      </c>
      <c r="D21" s="7">
        <v>56</v>
      </c>
      <c r="E21" s="7">
        <v>60</v>
      </c>
      <c r="F21" s="7">
        <v>0</v>
      </c>
      <c r="J21" s="7">
        <v>139</v>
      </c>
      <c r="K21" s="7">
        <v>7.7</v>
      </c>
      <c r="L21" s="11">
        <f t="shared" si="1"/>
        <v>8.8549999999999986</v>
      </c>
      <c r="M21" s="7">
        <v>7</v>
      </c>
      <c r="N21" s="7" t="s">
        <v>23</v>
      </c>
    </row>
    <row r="22" spans="1:17" x14ac:dyDescent="0.2">
      <c r="A22" s="3">
        <v>43637</v>
      </c>
      <c r="B22" s="4">
        <v>0.35694444444444445</v>
      </c>
      <c r="C22" s="7">
        <v>72</v>
      </c>
      <c r="D22" s="7">
        <v>53</v>
      </c>
      <c r="E22" s="7">
        <v>58</v>
      </c>
      <c r="F22" s="7">
        <v>0</v>
      </c>
      <c r="J22" s="7">
        <v>121</v>
      </c>
      <c r="K22" s="7">
        <v>2.7</v>
      </c>
      <c r="L22" s="11">
        <f t="shared" si="1"/>
        <v>3.105</v>
      </c>
      <c r="M22" s="7">
        <v>0</v>
      </c>
      <c r="O22" s="7">
        <v>2.0099999999999998</v>
      </c>
    </row>
    <row r="23" spans="1:17" x14ac:dyDescent="0.2">
      <c r="A23" s="3">
        <v>43638</v>
      </c>
      <c r="B23" s="4">
        <v>0.33333333333333331</v>
      </c>
      <c r="C23" s="5">
        <v>75</v>
      </c>
      <c r="D23" s="5">
        <v>51</v>
      </c>
      <c r="E23" s="5">
        <v>55</v>
      </c>
      <c r="F23" s="7">
        <v>0</v>
      </c>
      <c r="L23" s="11"/>
    </row>
    <row r="24" spans="1:17" x14ac:dyDescent="0.2">
      <c r="A24" s="3">
        <v>43639</v>
      </c>
      <c r="B24" s="4">
        <v>0.33333333333333331</v>
      </c>
      <c r="C24" s="5">
        <v>78</v>
      </c>
      <c r="D24" s="5">
        <v>53</v>
      </c>
      <c r="E24" s="5">
        <v>56</v>
      </c>
      <c r="F24" s="7">
        <v>0</v>
      </c>
      <c r="L24" s="11"/>
    </row>
    <row r="25" spans="1:17" x14ac:dyDescent="0.2">
      <c r="A25" s="3">
        <v>43640</v>
      </c>
      <c r="B25" s="4">
        <v>0.3576388888888889</v>
      </c>
      <c r="C25" s="7">
        <v>80</v>
      </c>
      <c r="D25" s="5">
        <v>56</v>
      </c>
      <c r="E25" s="7">
        <v>58</v>
      </c>
      <c r="F25" s="7">
        <v>0.01</v>
      </c>
      <c r="J25" s="7">
        <v>219</v>
      </c>
      <c r="K25" s="7">
        <v>5.7</v>
      </c>
      <c r="L25" s="11">
        <f>K25*1.15</f>
        <v>6.5549999999999997</v>
      </c>
      <c r="M25" s="7">
        <v>8</v>
      </c>
      <c r="N25" s="7" t="s">
        <v>22</v>
      </c>
      <c r="Q25" s="7" t="s">
        <v>178</v>
      </c>
    </row>
    <row r="26" spans="1:17" x14ac:dyDescent="0.2">
      <c r="A26" s="3">
        <v>43641</v>
      </c>
      <c r="C26" s="7">
        <v>70</v>
      </c>
      <c r="D26" s="7">
        <v>50</v>
      </c>
      <c r="E26" s="7">
        <v>63</v>
      </c>
      <c r="F26" s="7">
        <v>0.87</v>
      </c>
      <c r="J26" s="7"/>
      <c r="K26" s="7"/>
      <c r="M26" s="7">
        <v>2</v>
      </c>
      <c r="N26" s="7" t="s">
        <v>42</v>
      </c>
      <c r="O26" s="7">
        <v>2.21</v>
      </c>
      <c r="P26" s="7">
        <v>714.09</v>
      </c>
    </row>
    <row r="27" spans="1:17" x14ac:dyDescent="0.2">
      <c r="A27" s="3">
        <v>43642</v>
      </c>
      <c r="B27" s="4">
        <v>0.33541666666666664</v>
      </c>
      <c r="C27" s="7">
        <v>80</v>
      </c>
      <c r="D27" s="7">
        <v>57</v>
      </c>
      <c r="E27" s="7">
        <v>62</v>
      </c>
      <c r="F27" s="7">
        <v>0.03</v>
      </c>
      <c r="J27" s="7"/>
      <c r="K27" s="7"/>
      <c r="M27" s="7">
        <v>0</v>
      </c>
      <c r="O27" s="7">
        <v>2</v>
      </c>
    </row>
    <row r="28" spans="1:17" x14ac:dyDescent="0.2">
      <c r="A28" s="3">
        <v>43643</v>
      </c>
      <c r="B28" s="4">
        <v>0.35069444444444442</v>
      </c>
      <c r="C28" s="7">
        <v>81</v>
      </c>
      <c r="D28" s="7">
        <v>59</v>
      </c>
      <c r="E28" s="7">
        <v>68</v>
      </c>
      <c r="F28" s="7">
        <v>0</v>
      </c>
      <c r="M28" s="7">
        <v>0</v>
      </c>
    </row>
    <row r="29" spans="1:17" x14ac:dyDescent="0.2">
      <c r="A29" s="3">
        <v>43644</v>
      </c>
      <c r="B29" s="4">
        <v>0.33541666666666664</v>
      </c>
      <c r="C29" s="7">
        <v>87</v>
      </c>
      <c r="D29" s="7">
        <v>65</v>
      </c>
      <c r="E29" s="7">
        <v>68</v>
      </c>
      <c r="F29" s="7">
        <v>0.01</v>
      </c>
      <c r="J29" s="7">
        <v>315</v>
      </c>
      <c r="K29" s="7">
        <v>0.73</v>
      </c>
      <c r="L29" s="11">
        <f>K29*1.15</f>
        <v>0.83949999999999991</v>
      </c>
      <c r="M29" s="7">
        <v>8</v>
      </c>
      <c r="N29" s="7" t="s">
        <v>19</v>
      </c>
    </row>
    <row r="30" spans="1:17" x14ac:dyDescent="0.2">
      <c r="A30" s="3">
        <v>43645</v>
      </c>
      <c r="B30" s="4">
        <v>0.33333333333333331</v>
      </c>
      <c r="C30" s="5">
        <v>77</v>
      </c>
      <c r="D30" s="5">
        <v>60</v>
      </c>
      <c r="E30" s="5">
        <v>64</v>
      </c>
      <c r="F30" s="7">
        <v>0</v>
      </c>
    </row>
    <row r="31" spans="1:17" x14ac:dyDescent="0.2">
      <c r="A31" s="3">
        <v>43646</v>
      </c>
      <c r="B31" s="4">
        <v>0.33333333333333331</v>
      </c>
      <c r="C31" s="5">
        <v>86</v>
      </c>
      <c r="D31" s="5">
        <v>59</v>
      </c>
      <c r="E31" s="5">
        <v>61</v>
      </c>
      <c r="F31" s="7">
        <v>0</v>
      </c>
    </row>
    <row r="32" spans="1:17" x14ac:dyDescent="0.2">
      <c r="A3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43586</v>
      </c>
      <c r="C2" s="7">
        <v>48</v>
      </c>
      <c r="D2" s="7">
        <v>36</v>
      </c>
      <c r="E2" s="7">
        <v>37</v>
      </c>
      <c r="F2" s="7">
        <v>0.22</v>
      </c>
      <c r="M2" s="7">
        <v>8</v>
      </c>
      <c r="N2" s="7" t="s">
        <v>22</v>
      </c>
    </row>
    <row r="3" spans="1:17" x14ac:dyDescent="0.2">
      <c r="A3" s="3">
        <v>43587</v>
      </c>
      <c r="B3" s="4">
        <v>0.33333333333333331</v>
      </c>
      <c r="C3" s="5">
        <v>37</v>
      </c>
      <c r="D3" s="5">
        <v>33</v>
      </c>
      <c r="E3" s="5">
        <v>35</v>
      </c>
      <c r="F3" s="7">
        <v>0.4</v>
      </c>
    </row>
    <row r="4" spans="1:17" x14ac:dyDescent="0.2">
      <c r="A4" s="3">
        <v>43588</v>
      </c>
      <c r="B4" s="4">
        <v>0.33333333333333331</v>
      </c>
      <c r="C4" s="5">
        <v>42</v>
      </c>
      <c r="D4" s="5">
        <v>35</v>
      </c>
      <c r="E4" s="5">
        <v>37</v>
      </c>
      <c r="F4" s="7">
        <v>0.02</v>
      </c>
    </row>
    <row r="5" spans="1:17" x14ac:dyDescent="0.2">
      <c r="A5" s="3">
        <v>43589</v>
      </c>
      <c r="B5" s="4">
        <v>0.33333333333333331</v>
      </c>
      <c r="C5" s="5">
        <v>55</v>
      </c>
      <c r="D5" s="5">
        <v>32</v>
      </c>
      <c r="E5" s="5">
        <v>37</v>
      </c>
      <c r="F5" s="7">
        <v>0</v>
      </c>
    </row>
    <row r="6" spans="1:17" x14ac:dyDescent="0.2">
      <c r="A6" s="3">
        <v>43590</v>
      </c>
      <c r="B6" s="4">
        <v>0.33333333333333331</v>
      </c>
      <c r="C6" s="5">
        <v>64</v>
      </c>
      <c r="D6" s="5">
        <v>37</v>
      </c>
      <c r="E6" s="5">
        <v>43</v>
      </c>
      <c r="F6" s="7">
        <v>0</v>
      </c>
    </row>
    <row r="7" spans="1:17" x14ac:dyDescent="0.2">
      <c r="A7" s="3">
        <v>43591</v>
      </c>
      <c r="B7" s="4">
        <v>0.34513888888888888</v>
      </c>
      <c r="C7" s="7">
        <v>73</v>
      </c>
      <c r="D7" s="7">
        <v>43</v>
      </c>
      <c r="E7" s="7">
        <v>45</v>
      </c>
      <c r="F7" s="7">
        <v>0.01</v>
      </c>
      <c r="M7" s="7">
        <v>8</v>
      </c>
      <c r="N7" s="7" t="s">
        <v>22</v>
      </c>
      <c r="Q7" s="7" t="s">
        <v>230</v>
      </c>
    </row>
    <row r="8" spans="1:17" x14ac:dyDescent="0.2">
      <c r="A8" s="3">
        <v>43592</v>
      </c>
      <c r="B8" s="4">
        <v>0.34305555555555556</v>
      </c>
      <c r="C8" s="7">
        <v>52</v>
      </c>
      <c r="D8" s="7">
        <v>36</v>
      </c>
      <c r="E8" s="7">
        <v>39</v>
      </c>
      <c r="F8" s="7">
        <v>0.18</v>
      </c>
      <c r="M8" s="7">
        <v>1</v>
      </c>
      <c r="N8" s="7" t="s">
        <v>17</v>
      </c>
      <c r="Q8" s="7" t="s">
        <v>193</v>
      </c>
    </row>
    <row r="9" spans="1:17" x14ac:dyDescent="0.2">
      <c r="A9" s="3">
        <v>43593</v>
      </c>
      <c r="B9" s="4">
        <v>0.34166666666666667</v>
      </c>
      <c r="C9" s="7">
        <v>54</v>
      </c>
      <c r="D9" s="7">
        <v>30</v>
      </c>
      <c r="E9" s="7">
        <v>39</v>
      </c>
      <c r="F9" s="7">
        <v>0</v>
      </c>
      <c r="M9" s="7">
        <v>2</v>
      </c>
      <c r="N9" s="7" t="s">
        <v>17</v>
      </c>
      <c r="Q9" s="7" t="s">
        <v>231</v>
      </c>
    </row>
    <row r="10" spans="1:17" x14ac:dyDescent="0.2">
      <c r="A10" s="3">
        <v>43594</v>
      </c>
      <c r="B10" s="4">
        <v>0.35347222222222224</v>
      </c>
      <c r="C10" s="7">
        <v>63</v>
      </c>
      <c r="D10" s="7">
        <v>38</v>
      </c>
      <c r="E10" s="7">
        <v>41</v>
      </c>
      <c r="F10" s="7">
        <v>0.75</v>
      </c>
      <c r="M10" s="7">
        <v>8</v>
      </c>
      <c r="N10" s="7" t="s">
        <v>22</v>
      </c>
      <c r="Q10" s="7" t="s">
        <v>232</v>
      </c>
    </row>
    <row r="11" spans="1:17" x14ac:dyDescent="0.2">
      <c r="A11" s="3">
        <v>43595</v>
      </c>
      <c r="B11" s="4">
        <v>0.35555555555555557</v>
      </c>
      <c r="C11" s="7">
        <v>51</v>
      </c>
      <c r="D11" s="7">
        <v>36</v>
      </c>
      <c r="E11" s="7">
        <v>37</v>
      </c>
      <c r="F11" s="7">
        <v>0.26</v>
      </c>
      <c r="M11" s="7">
        <v>8</v>
      </c>
      <c r="N11" s="7" t="s">
        <v>22</v>
      </c>
      <c r="Q11" s="7" t="s">
        <v>233</v>
      </c>
    </row>
    <row r="12" spans="1:17" x14ac:dyDescent="0.2">
      <c r="A12" s="3">
        <v>43596</v>
      </c>
      <c r="B12" s="4">
        <v>0.33819444444444446</v>
      </c>
      <c r="C12" s="7">
        <v>48</v>
      </c>
      <c r="D12" s="7">
        <v>32</v>
      </c>
      <c r="E12" s="7">
        <v>39</v>
      </c>
      <c r="F12" s="7">
        <v>0.01</v>
      </c>
      <c r="M12" s="7">
        <v>2</v>
      </c>
      <c r="N12" s="7" t="s">
        <v>54</v>
      </c>
      <c r="Q12" s="7" t="s">
        <v>169</v>
      </c>
    </row>
    <row r="13" spans="1:17" x14ac:dyDescent="0.2">
      <c r="A13" s="3">
        <v>43597</v>
      </c>
      <c r="B13" s="4">
        <v>0.34097222222222223</v>
      </c>
      <c r="C13" s="7">
        <v>57</v>
      </c>
      <c r="D13" s="7">
        <v>39</v>
      </c>
      <c r="E13" s="7">
        <v>46</v>
      </c>
      <c r="F13" s="7">
        <v>0</v>
      </c>
      <c r="M13" s="7">
        <v>4</v>
      </c>
      <c r="N13" s="7" t="s">
        <v>17</v>
      </c>
      <c r="Q13" s="7" t="s">
        <v>193</v>
      </c>
    </row>
    <row r="14" spans="1:17" x14ac:dyDescent="0.2">
      <c r="A14" s="3">
        <v>43598</v>
      </c>
      <c r="B14" s="4">
        <v>0.34583333333333333</v>
      </c>
      <c r="C14" s="7">
        <v>56</v>
      </c>
      <c r="D14" s="7">
        <v>48</v>
      </c>
      <c r="E14" s="7">
        <v>48</v>
      </c>
      <c r="F14" s="7">
        <v>0</v>
      </c>
      <c r="M14" s="7">
        <v>7</v>
      </c>
      <c r="N14" s="7" t="s">
        <v>19</v>
      </c>
      <c r="Q14" s="7" t="s">
        <v>234</v>
      </c>
    </row>
    <row r="15" spans="1:17" x14ac:dyDescent="0.2">
      <c r="A15" s="3">
        <v>43599</v>
      </c>
      <c r="B15" s="4">
        <v>0.37847222222222221</v>
      </c>
      <c r="C15" s="7">
        <v>63</v>
      </c>
      <c r="D15" s="7">
        <v>38</v>
      </c>
      <c r="E15" s="7">
        <v>52</v>
      </c>
      <c r="F15" s="7">
        <v>0</v>
      </c>
      <c r="M15" s="7">
        <v>2</v>
      </c>
      <c r="N15" s="7" t="s">
        <v>17</v>
      </c>
      <c r="P15" s="7"/>
      <c r="Q15" s="7" t="s">
        <v>193</v>
      </c>
    </row>
    <row r="16" spans="1:17" x14ac:dyDescent="0.2">
      <c r="A16" s="3">
        <v>43600</v>
      </c>
      <c r="B16" s="4">
        <v>0.33541666666666664</v>
      </c>
      <c r="C16" s="7">
        <v>72</v>
      </c>
      <c r="D16" s="7">
        <v>38</v>
      </c>
      <c r="E16" s="7">
        <v>50</v>
      </c>
      <c r="F16" s="7">
        <v>0</v>
      </c>
      <c r="M16" s="7">
        <v>2</v>
      </c>
      <c r="N16" s="7" t="s">
        <v>17</v>
      </c>
      <c r="Q16" s="7" t="s">
        <v>235</v>
      </c>
    </row>
    <row r="17" spans="1:17" x14ac:dyDescent="0.2">
      <c r="A17" s="3">
        <v>43601</v>
      </c>
      <c r="B17" s="4">
        <v>0.32361111111111113</v>
      </c>
      <c r="C17" s="7">
        <v>66</v>
      </c>
      <c r="D17" s="7">
        <v>41</v>
      </c>
      <c r="E17" s="7">
        <v>43</v>
      </c>
      <c r="F17" s="7">
        <v>0</v>
      </c>
      <c r="M17" s="7">
        <v>8</v>
      </c>
      <c r="N17" s="7" t="s">
        <v>23</v>
      </c>
      <c r="Q17" s="7" t="s">
        <v>234</v>
      </c>
    </row>
    <row r="18" spans="1:17" x14ac:dyDescent="0.2">
      <c r="A18" s="3">
        <v>43602</v>
      </c>
      <c r="B18" s="4">
        <v>0.36041666666666666</v>
      </c>
      <c r="C18" s="7">
        <v>65</v>
      </c>
      <c r="D18" s="7">
        <v>38</v>
      </c>
      <c r="E18" s="7">
        <v>44</v>
      </c>
      <c r="F18" s="7">
        <v>0.01</v>
      </c>
      <c r="M18" s="7">
        <v>8</v>
      </c>
      <c r="N18" s="7" t="s">
        <v>22</v>
      </c>
      <c r="Q18" s="7" t="s">
        <v>236</v>
      </c>
    </row>
    <row r="19" spans="1:17" x14ac:dyDescent="0.2">
      <c r="A19" s="3">
        <v>43603</v>
      </c>
      <c r="B19" s="4">
        <v>0.33333333333333331</v>
      </c>
      <c r="C19" s="16">
        <v>57</v>
      </c>
      <c r="D19" s="16">
        <v>36</v>
      </c>
      <c r="F19" s="7">
        <v>0</v>
      </c>
    </row>
    <row r="20" spans="1:17" x14ac:dyDescent="0.2">
      <c r="A20" s="3">
        <v>43604</v>
      </c>
      <c r="B20" s="4">
        <v>0.33541666666666664</v>
      </c>
      <c r="C20" s="7">
        <v>47</v>
      </c>
      <c r="D20" s="7">
        <v>42</v>
      </c>
      <c r="E20" s="7">
        <v>44</v>
      </c>
      <c r="F20" s="7">
        <v>0.15</v>
      </c>
      <c r="M20" s="7">
        <v>8</v>
      </c>
      <c r="N20" s="7" t="s">
        <v>22</v>
      </c>
      <c r="Q20" s="7" t="s">
        <v>215</v>
      </c>
    </row>
    <row r="21" spans="1:17" x14ac:dyDescent="0.2">
      <c r="A21" s="3">
        <v>43605</v>
      </c>
      <c r="B21" s="4">
        <v>0.33819444444444446</v>
      </c>
      <c r="C21" s="7">
        <v>46</v>
      </c>
      <c r="D21" s="7">
        <v>42</v>
      </c>
      <c r="E21" s="7">
        <v>43</v>
      </c>
      <c r="F21" s="7">
        <v>1.1499999999999999</v>
      </c>
      <c r="M21" s="7">
        <v>8</v>
      </c>
      <c r="N21" s="7" t="s">
        <v>22</v>
      </c>
      <c r="Q21" s="7" t="s">
        <v>215</v>
      </c>
    </row>
    <row r="22" spans="1:17" x14ac:dyDescent="0.2">
      <c r="A22" s="3">
        <v>43606</v>
      </c>
      <c r="B22" s="4">
        <v>0.33333333333333331</v>
      </c>
      <c r="C22" s="16">
        <v>56</v>
      </c>
      <c r="D22" s="16">
        <v>38</v>
      </c>
      <c r="E22" s="15"/>
      <c r="F22" s="7">
        <v>0.08</v>
      </c>
    </row>
    <row r="23" spans="1:17" x14ac:dyDescent="0.2">
      <c r="A23" s="3">
        <v>43607</v>
      </c>
      <c r="B23" s="4">
        <v>0.33263888888888887</v>
      </c>
      <c r="C23" s="7">
        <v>66</v>
      </c>
      <c r="D23" s="7">
        <v>41</v>
      </c>
      <c r="E23" s="7">
        <v>52</v>
      </c>
      <c r="F23" s="7">
        <v>0</v>
      </c>
      <c r="M23" s="7">
        <v>8</v>
      </c>
      <c r="N23" s="7" t="s">
        <v>22</v>
      </c>
      <c r="Q23" s="7" t="s">
        <v>237</v>
      </c>
    </row>
    <row r="24" spans="1:17" x14ac:dyDescent="0.2">
      <c r="A24" s="3">
        <v>43608</v>
      </c>
      <c r="B24" s="4">
        <v>0.34097222222222223</v>
      </c>
      <c r="C24" s="7">
        <v>67</v>
      </c>
      <c r="D24" s="7">
        <v>43</v>
      </c>
      <c r="E24" s="7">
        <v>52</v>
      </c>
      <c r="F24" s="7">
        <v>0.25</v>
      </c>
      <c r="M24" s="7">
        <v>8</v>
      </c>
      <c r="N24" s="7" t="s">
        <v>23</v>
      </c>
      <c r="Q24" s="7" t="s">
        <v>238</v>
      </c>
    </row>
    <row r="25" spans="1:17" x14ac:dyDescent="0.2">
      <c r="A25" s="3">
        <v>43609</v>
      </c>
      <c r="B25" s="4">
        <v>0.33194444444444443</v>
      </c>
      <c r="C25" s="7">
        <v>66</v>
      </c>
      <c r="D25" s="7">
        <v>46</v>
      </c>
      <c r="E25" s="7">
        <v>50</v>
      </c>
      <c r="F25" s="7">
        <v>0</v>
      </c>
      <c r="M25" s="7">
        <v>8</v>
      </c>
      <c r="N25" s="7" t="s">
        <v>22</v>
      </c>
      <c r="Q25" s="7" t="s">
        <v>239</v>
      </c>
    </row>
    <row r="26" spans="1:17" x14ac:dyDescent="0.2">
      <c r="A26" s="3">
        <v>43610</v>
      </c>
      <c r="B26" s="4">
        <v>0.38333333333333336</v>
      </c>
      <c r="C26" s="7">
        <v>64</v>
      </c>
      <c r="D26" s="7">
        <v>50</v>
      </c>
      <c r="E26" s="7">
        <v>59</v>
      </c>
      <c r="F26" s="7">
        <v>0.3</v>
      </c>
      <c r="M26" s="7">
        <v>8</v>
      </c>
      <c r="N26" s="7" t="s">
        <v>22</v>
      </c>
      <c r="Q26" s="7" t="s">
        <v>240</v>
      </c>
    </row>
    <row r="27" spans="1:17" x14ac:dyDescent="0.2">
      <c r="A27" s="3">
        <v>43611</v>
      </c>
      <c r="B27" s="4">
        <v>0.35138888888888886</v>
      </c>
      <c r="C27" s="7">
        <v>81</v>
      </c>
      <c r="D27" s="7">
        <v>50</v>
      </c>
      <c r="E27" s="7">
        <v>56</v>
      </c>
      <c r="F27" s="7">
        <v>0</v>
      </c>
      <c r="M27" s="7">
        <v>5</v>
      </c>
      <c r="N27" s="7" t="s">
        <v>23</v>
      </c>
      <c r="Q27" s="7" t="s">
        <v>166</v>
      </c>
    </row>
    <row r="28" spans="1:17" x14ac:dyDescent="0.2">
      <c r="A28" s="3">
        <v>43612</v>
      </c>
      <c r="B28" s="4">
        <v>0.33750000000000002</v>
      </c>
      <c r="C28" s="7">
        <v>73</v>
      </c>
      <c r="D28" s="7">
        <v>47</v>
      </c>
      <c r="E28" s="7">
        <v>52</v>
      </c>
      <c r="F28" s="7">
        <v>0</v>
      </c>
      <c r="M28" s="7">
        <v>4</v>
      </c>
      <c r="N28" s="7" t="s">
        <v>17</v>
      </c>
      <c r="Q28" s="7" t="s">
        <v>171</v>
      </c>
    </row>
    <row r="29" spans="1:17" x14ac:dyDescent="0.2">
      <c r="A29" s="3">
        <v>43613</v>
      </c>
      <c r="B29" s="4">
        <v>0.33958333333333335</v>
      </c>
      <c r="C29" s="7">
        <v>58</v>
      </c>
      <c r="D29" s="7">
        <v>44</v>
      </c>
      <c r="E29" s="7">
        <v>46</v>
      </c>
      <c r="F29" s="7">
        <v>0.52</v>
      </c>
      <c r="M29" s="7">
        <v>8</v>
      </c>
      <c r="N29" s="7" t="s">
        <v>22</v>
      </c>
      <c r="P29" s="7">
        <v>714.41</v>
      </c>
      <c r="Q29" s="7" t="s">
        <v>215</v>
      </c>
    </row>
    <row r="30" spans="1:17" x14ac:dyDescent="0.2">
      <c r="A30" s="3">
        <v>43614</v>
      </c>
      <c r="B30" s="4">
        <v>0.34861111111111109</v>
      </c>
      <c r="C30" s="7">
        <v>64</v>
      </c>
      <c r="D30" s="7">
        <v>45</v>
      </c>
      <c r="E30" s="7">
        <v>53</v>
      </c>
      <c r="F30" s="7">
        <v>0</v>
      </c>
      <c r="M30" s="7">
        <v>3</v>
      </c>
      <c r="N30" s="7" t="s">
        <v>42</v>
      </c>
      <c r="Q30" s="7" t="s">
        <v>169</v>
      </c>
    </row>
    <row r="31" spans="1:17" x14ac:dyDescent="0.2">
      <c r="A31" s="3">
        <v>43615</v>
      </c>
      <c r="B31" s="4">
        <v>0.33680555555555558</v>
      </c>
      <c r="C31" s="7">
        <v>74</v>
      </c>
      <c r="D31" s="7">
        <v>50</v>
      </c>
      <c r="E31" s="7">
        <v>60</v>
      </c>
      <c r="F31" s="7">
        <v>0</v>
      </c>
      <c r="M31" s="7">
        <v>7</v>
      </c>
      <c r="N31" s="7" t="s">
        <v>23</v>
      </c>
      <c r="Q31" s="7" t="s">
        <v>169</v>
      </c>
    </row>
    <row r="32" spans="1:17" x14ac:dyDescent="0.2">
      <c r="A32" s="3">
        <v>43616</v>
      </c>
      <c r="B32" s="4">
        <v>0.34444444444444444</v>
      </c>
      <c r="C32" s="7">
        <v>70</v>
      </c>
      <c r="D32" s="7">
        <v>42</v>
      </c>
      <c r="E32" s="7">
        <v>48</v>
      </c>
      <c r="F32" s="7" t="s">
        <v>21</v>
      </c>
      <c r="M32" s="7">
        <v>8</v>
      </c>
      <c r="N32" s="7" t="s">
        <v>19</v>
      </c>
      <c r="O32" s="7">
        <v>2.09</v>
      </c>
      <c r="Q32" s="7" t="s">
        <v>166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31"/>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43556</v>
      </c>
      <c r="B2" s="4">
        <v>0.33333333333333331</v>
      </c>
      <c r="C2" s="5">
        <v>30</v>
      </c>
      <c r="D2" s="5">
        <v>15</v>
      </c>
      <c r="E2" s="5">
        <v>16</v>
      </c>
      <c r="F2" s="7">
        <v>0</v>
      </c>
      <c r="H2" s="7">
        <v>0</v>
      </c>
      <c r="I2" s="7">
        <v>14.5</v>
      </c>
      <c r="M2" s="7">
        <v>0</v>
      </c>
      <c r="Q2" s="7" t="s">
        <v>169</v>
      </c>
    </row>
    <row r="3" spans="1:17" x14ac:dyDescent="0.2">
      <c r="A3" s="3">
        <v>43557</v>
      </c>
      <c r="B3" s="4">
        <v>0.35486111111111113</v>
      </c>
      <c r="C3" s="7">
        <v>43</v>
      </c>
      <c r="D3" s="7">
        <v>20</v>
      </c>
      <c r="E3" s="7">
        <v>30</v>
      </c>
      <c r="F3" s="7">
        <v>0.02</v>
      </c>
      <c r="H3" s="7" t="s">
        <v>21</v>
      </c>
      <c r="I3" s="7">
        <v>14.25</v>
      </c>
      <c r="M3" s="7">
        <v>8</v>
      </c>
      <c r="N3" s="7" t="s">
        <v>22</v>
      </c>
      <c r="P3" s="7">
        <v>714.17</v>
      </c>
      <c r="Q3" s="7" t="s">
        <v>182</v>
      </c>
    </row>
    <row r="4" spans="1:17" x14ac:dyDescent="0.2">
      <c r="A4" s="3">
        <v>43558</v>
      </c>
      <c r="B4" s="19">
        <v>0.36180555555555555</v>
      </c>
      <c r="C4" s="8">
        <v>44</v>
      </c>
      <c r="D4" s="8">
        <v>29</v>
      </c>
      <c r="E4" s="8">
        <v>30</v>
      </c>
      <c r="F4" s="7">
        <v>0.02</v>
      </c>
      <c r="H4" s="7" t="s">
        <v>21</v>
      </c>
      <c r="I4" s="7">
        <v>12.75</v>
      </c>
      <c r="M4" s="7">
        <v>7</v>
      </c>
      <c r="N4" s="7" t="s">
        <v>22</v>
      </c>
      <c r="Q4" s="7" t="s">
        <v>183</v>
      </c>
    </row>
    <row r="5" spans="1:17" x14ac:dyDescent="0.2">
      <c r="A5" s="3">
        <v>43559</v>
      </c>
      <c r="B5" s="19">
        <v>0.34861111111111109</v>
      </c>
      <c r="C5" s="8">
        <v>39</v>
      </c>
      <c r="D5" s="8">
        <v>19</v>
      </c>
      <c r="E5" s="8">
        <v>24</v>
      </c>
      <c r="F5" s="7">
        <v>0</v>
      </c>
      <c r="H5" s="7" t="s">
        <v>21</v>
      </c>
      <c r="I5" s="7">
        <v>12.5</v>
      </c>
      <c r="M5" s="7">
        <v>0</v>
      </c>
      <c r="Q5" s="7" t="s">
        <v>169</v>
      </c>
    </row>
    <row r="6" spans="1:17" x14ac:dyDescent="0.2">
      <c r="A6" s="3">
        <v>43560</v>
      </c>
      <c r="B6" s="19">
        <v>0.35902777777777778</v>
      </c>
      <c r="C6" s="8">
        <v>43</v>
      </c>
      <c r="D6" s="8">
        <v>23</v>
      </c>
      <c r="E6" s="8">
        <v>31</v>
      </c>
      <c r="F6" s="7">
        <v>0</v>
      </c>
      <c r="H6" s="7">
        <v>0.25</v>
      </c>
      <c r="I6" s="7">
        <v>12</v>
      </c>
      <c r="M6" s="7">
        <v>8</v>
      </c>
      <c r="N6" s="7" t="s">
        <v>22</v>
      </c>
      <c r="Q6" s="7" t="s">
        <v>184</v>
      </c>
    </row>
    <row r="7" spans="1:17" x14ac:dyDescent="0.2">
      <c r="A7" s="3">
        <v>43561</v>
      </c>
      <c r="B7" s="19"/>
      <c r="C7" s="8">
        <v>40</v>
      </c>
      <c r="D7" s="8">
        <v>30</v>
      </c>
      <c r="E7" s="8">
        <v>35</v>
      </c>
      <c r="F7" s="7">
        <v>0.08</v>
      </c>
      <c r="H7" s="7">
        <v>0</v>
      </c>
      <c r="I7" s="7">
        <v>11</v>
      </c>
      <c r="M7" s="7">
        <v>8</v>
      </c>
      <c r="N7" s="7" t="s">
        <v>22</v>
      </c>
      <c r="Q7" s="7" t="s">
        <v>169</v>
      </c>
    </row>
    <row r="8" spans="1:17" x14ac:dyDescent="0.2">
      <c r="A8" s="3">
        <v>43562</v>
      </c>
      <c r="B8" s="19">
        <v>0.38541666666666669</v>
      </c>
      <c r="C8" s="8">
        <v>46</v>
      </c>
      <c r="D8" s="8">
        <v>35</v>
      </c>
      <c r="E8" s="8">
        <v>41</v>
      </c>
      <c r="F8" s="7">
        <v>0.06</v>
      </c>
      <c r="H8" s="7">
        <v>0</v>
      </c>
      <c r="I8" s="7">
        <v>10</v>
      </c>
      <c r="M8" s="7">
        <v>8</v>
      </c>
      <c r="N8" s="7" t="s">
        <v>22</v>
      </c>
      <c r="Q8" s="7" t="s">
        <v>185</v>
      </c>
    </row>
    <row r="9" spans="1:17" x14ac:dyDescent="0.2">
      <c r="A9" s="3">
        <v>43563</v>
      </c>
      <c r="B9" s="19">
        <v>0.37083333333333335</v>
      </c>
      <c r="C9" s="8">
        <v>52</v>
      </c>
      <c r="D9" s="8">
        <v>34</v>
      </c>
      <c r="E9" s="8">
        <v>39</v>
      </c>
      <c r="F9" s="7">
        <v>0.16</v>
      </c>
      <c r="H9" s="7">
        <v>0</v>
      </c>
      <c r="I9" s="7">
        <v>8.5</v>
      </c>
      <c r="M9" s="7">
        <v>8</v>
      </c>
      <c r="N9" s="7" t="s">
        <v>22</v>
      </c>
      <c r="Q9" s="7" t="s">
        <v>169</v>
      </c>
    </row>
    <row r="10" spans="1:17" x14ac:dyDescent="0.2">
      <c r="A10" s="3">
        <v>43564</v>
      </c>
      <c r="B10" s="19"/>
      <c r="C10" s="8">
        <v>51</v>
      </c>
      <c r="D10" s="8">
        <v>35</v>
      </c>
      <c r="E10" s="8">
        <v>38</v>
      </c>
      <c r="F10" s="7">
        <v>0.2</v>
      </c>
      <c r="H10" s="7">
        <v>0</v>
      </c>
      <c r="I10" s="7">
        <v>5.75</v>
      </c>
      <c r="M10" s="7">
        <v>8</v>
      </c>
      <c r="N10" s="7" t="s">
        <v>22</v>
      </c>
      <c r="P10" s="7">
        <v>714.4</v>
      </c>
    </row>
    <row r="11" spans="1:17" x14ac:dyDescent="0.2">
      <c r="A11" s="3">
        <v>43565</v>
      </c>
      <c r="B11" s="19">
        <v>0.33333333333333331</v>
      </c>
      <c r="C11" s="5">
        <v>43</v>
      </c>
      <c r="D11" s="5">
        <v>30</v>
      </c>
      <c r="E11" s="5">
        <v>31</v>
      </c>
      <c r="F11" s="7">
        <v>0</v>
      </c>
    </row>
    <row r="12" spans="1:17" x14ac:dyDescent="0.2">
      <c r="A12" s="3">
        <v>43566</v>
      </c>
      <c r="B12" s="19">
        <v>0.36180555555555555</v>
      </c>
      <c r="C12" s="8">
        <v>43</v>
      </c>
      <c r="D12" s="8">
        <v>30</v>
      </c>
      <c r="E12" s="7">
        <v>32</v>
      </c>
      <c r="F12" s="7">
        <v>0</v>
      </c>
      <c r="G12" s="8"/>
      <c r="H12" s="7">
        <v>0</v>
      </c>
      <c r="I12" s="7">
        <v>3</v>
      </c>
      <c r="M12" s="7">
        <v>7</v>
      </c>
      <c r="N12" s="7" t="s">
        <v>19</v>
      </c>
      <c r="Q12" s="7" t="s">
        <v>186</v>
      </c>
    </row>
    <row r="13" spans="1:17" x14ac:dyDescent="0.2">
      <c r="A13" s="3">
        <v>43567</v>
      </c>
      <c r="B13" s="19"/>
      <c r="C13" s="8">
        <v>34</v>
      </c>
      <c r="D13" s="8">
        <v>27</v>
      </c>
      <c r="E13" s="8">
        <v>34</v>
      </c>
      <c r="F13" s="7">
        <v>0.75</v>
      </c>
      <c r="H13" s="7">
        <v>3</v>
      </c>
      <c r="I13" s="7">
        <v>5</v>
      </c>
      <c r="M13" s="7">
        <v>8</v>
      </c>
      <c r="N13" s="7" t="s">
        <v>22</v>
      </c>
      <c r="Q13" s="7" t="s">
        <v>187</v>
      </c>
    </row>
    <row r="14" spans="1:17" x14ac:dyDescent="0.2">
      <c r="A14" s="3">
        <v>43568</v>
      </c>
      <c r="B14" s="19">
        <v>0.35555555555555557</v>
      </c>
      <c r="C14" s="8">
        <v>49</v>
      </c>
      <c r="D14" s="8">
        <v>33</v>
      </c>
      <c r="E14" s="8">
        <v>37</v>
      </c>
      <c r="F14" s="7">
        <v>0.16</v>
      </c>
      <c r="G14" s="8"/>
      <c r="H14" s="7">
        <v>0</v>
      </c>
      <c r="I14" s="7">
        <v>3.5</v>
      </c>
      <c r="M14" s="7">
        <v>7</v>
      </c>
      <c r="N14" s="7" t="s">
        <v>19</v>
      </c>
    </row>
    <row r="15" spans="1:17" x14ac:dyDescent="0.2">
      <c r="A15" s="3">
        <v>43569</v>
      </c>
      <c r="B15" s="19">
        <v>0.36458333333333331</v>
      </c>
      <c r="C15" s="8">
        <v>44</v>
      </c>
      <c r="D15" s="8">
        <v>28</v>
      </c>
      <c r="E15" s="8">
        <v>32</v>
      </c>
      <c r="F15" s="7">
        <v>0</v>
      </c>
      <c r="H15" s="7">
        <v>0</v>
      </c>
      <c r="I15" s="7">
        <v>1</v>
      </c>
      <c r="M15" s="7">
        <v>7</v>
      </c>
      <c r="N15" s="7" t="s">
        <v>54</v>
      </c>
    </row>
    <row r="16" spans="1:17" x14ac:dyDescent="0.2">
      <c r="A16" s="3">
        <v>43570</v>
      </c>
      <c r="B16" s="19">
        <v>0.34166666666666667</v>
      </c>
      <c r="C16" s="8">
        <v>37</v>
      </c>
      <c r="D16" s="8">
        <v>31</v>
      </c>
      <c r="E16" s="8">
        <v>34</v>
      </c>
      <c r="F16" s="7">
        <v>0</v>
      </c>
      <c r="H16" s="7" t="s">
        <v>21</v>
      </c>
      <c r="I16" s="7">
        <v>0.25</v>
      </c>
      <c r="M16" s="7">
        <v>1</v>
      </c>
      <c r="N16" s="7" t="s">
        <v>17</v>
      </c>
      <c r="Q16" s="7" t="s">
        <v>166</v>
      </c>
    </row>
    <row r="17" spans="1:17" x14ac:dyDescent="0.2">
      <c r="A17" s="3">
        <v>43571</v>
      </c>
      <c r="B17" s="19">
        <v>0.34722222222222221</v>
      </c>
      <c r="C17" s="8">
        <v>49</v>
      </c>
      <c r="D17" s="8">
        <v>33</v>
      </c>
      <c r="E17" s="8">
        <v>39</v>
      </c>
      <c r="F17" s="7">
        <v>0</v>
      </c>
      <c r="H17" s="7">
        <v>0</v>
      </c>
      <c r="I17" s="7">
        <v>0</v>
      </c>
      <c r="M17" s="7">
        <v>8</v>
      </c>
      <c r="N17" s="7" t="s">
        <v>19</v>
      </c>
      <c r="P17" s="7">
        <v>714.7</v>
      </c>
      <c r="Q17" s="7" t="s">
        <v>188</v>
      </c>
    </row>
    <row r="18" spans="1:17" x14ac:dyDescent="0.2">
      <c r="A18" s="3">
        <v>43572</v>
      </c>
      <c r="B18" s="19">
        <v>0.35208333333333336</v>
      </c>
      <c r="C18" s="8">
        <v>54</v>
      </c>
      <c r="D18" s="8">
        <v>30</v>
      </c>
      <c r="E18" s="8">
        <v>31</v>
      </c>
      <c r="F18" s="7">
        <v>0</v>
      </c>
      <c r="H18" s="7">
        <v>0</v>
      </c>
      <c r="I18" s="7">
        <v>0</v>
      </c>
      <c r="M18" s="7">
        <v>8</v>
      </c>
      <c r="N18" s="7" t="s">
        <v>22</v>
      </c>
      <c r="Q18" s="7" t="s">
        <v>189</v>
      </c>
    </row>
    <row r="19" spans="1:17" x14ac:dyDescent="0.2">
      <c r="A19" s="3">
        <v>43573</v>
      </c>
      <c r="B19" s="19">
        <v>0.32569444444444445</v>
      </c>
      <c r="C19" s="8">
        <v>57</v>
      </c>
      <c r="D19" s="8">
        <v>30</v>
      </c>
      <c r="E19" s="8">
        <v>46</v>
      </c>
      <c r="F19" s="7">
        <v>0.83</v>
      </c>
      <c r="H19" s="7">
        <v>0</v>
      </c>
      <c r="I19" s="7">
        <v>0</v>
      </c>
      <c r="M19" s="7">
        <v>8</v>
      </c>
      <c r="N19" s="7" t="s">
        <v>22</v>
      </c>
      <c r="Q19" s="7" t="s">
        <v>190</v>
      </c>
    </row>
    <row r="20" spans="1:17" x14ac:dyDescent="0.2">
      <c r="A20" s="3">
        <v>43574</v>
      </c>
      <c r="B20" s="19">
        <v>0.33333333333333331</v>
      </c>
      <c r="C20" s="5">
        <v>43</v>
      </c>
      <c r="D20" s="5">
        <v>35</v>
      </c>
      <c r="E20" s="5">
        <v>36</v>
      </c>
      <c r="F20" s="7">
        <v>0.03</v>
      </c>
      <c r="H20" s="7">
        <v>0</v>
      </c>
      <c r="I20" s="7">
        <v>0</v>
      </c>
    </row>
    <row r="21" spans="1:17" x14ac:dyDescent="0.2">
      <c r="A21" s="3">
        <v>43575</v>
      </c>
      <c r="B21" s="19">
        <v>0.33333333333333331</v>
      </c>
      <c r="C21" s="5">
        <v>48</v>
      </c>
      <c r="D21" s="5">
        <v>28</v>
      </c>
      <c r="E21" s="5">
        <v>30</v>
      </c>
      <c r="F21" s="7">
        <v>0</v>
      </c>
      <c r="G21" s="8"/>
      <c r="H21" s="7">
        <v>0</v>
      </c>
      <c r="I21" s="7">
        <v>0</v>
      </c>
    </row>
    <row r="22" spans="1:17" x14ac:dyDescent="0.2">
      <c r="A22" s="3">
        <v>43576</v>
      </c>
      <c r="B22" s="19">
        <v>0.33333333333333331</v>
      </c>
      <c r="C22" s="5">
        <v>60</v>
      </c>
      <c r="D22" s="5">
        <v>30</v>
      </c>
      <c r="E22" s="8">
        <v>42</v>
      </c>
      <c r="F22" s="7">
        <v>0</v>
      </c>
      <c r="H22" s="7">
        <v>0</v>
      </c>
      <c r="I22" s="7">
        <v>0</v>
      </c>
    </row>
    <row r="23" spans="1:17" x14ac:dyDescent="0.2">
      <c r="A23" s="3">
        <v>43577</v>
      </c>
      <c r="B23" s="19">
        <v>0.33333333333333331</v>
      </c>
      <c r="C23" s="5">
        <v>66</v>
      </c>
      <c r="D23" s="5">
        <v>37</v>
      </c>
      <c r="E23" s="5">
        <v>38</v>
      </c>
      <c r="F23" s="7">
        <v>0</v>
      </c>
      <c r="H23" s="7">
        <v>0</v>
      </c>
      <c r="I23" s="7">
        <v>0</v>
      </c>
      <c r="L23" s="20"/>
      <c r="M23" s="7">
        <v>8</v>
      </c>
      <c r="N23" s="7" t="s">
        <v>19</v>
      </c>
      <c r="P23" s="7">
        <v>714.86</v>
      </c>
      <c r="Q23" s="7" t="s">
        <v>166</v>
      </c>
    </row>
    <row r="24" spans="1:17" x14ac:dyDescent="0.2">
      <c r="A24" s="3">
        <v>43578</v>
      </c>
      <c r="B24" s="19">
        <v>0.34722222222222221</v>
      </c>
      <c r="C24" s="7">
        <v>58</v>
      </c>
      <c r="D24" s="8">
        <v>38</v>
      </c>
      <c r="E24" s="7">
        <v>41</v>
      </c>
      <c r="F24" s="7">
        <v>0.48</v>
      </c>
      <c r="H24" s="7">
        <v>0</v>
      </c>
      <c r="I24" s="7">
        <v>0</v>
      </c>
      <c r="M24" s="7">
        <v>8</v>
      </c>
      <c r="N24" s="7" t="s">
        <v>22</v>
      </c>
      <c r="Q24" s="7" t="s">
        <v>191</v>
      </c>
    </row>
    <row r="25" spans="1:17" x14ac:dyDescent="0.2">
      <c r="A25" s="3">
        <v>43579</v>
      </c>
      <c r="B25" s="19">
        <v>0.34791666666666665</v>
      </c>
      <c r="C25" s="8">
        <v>45</v>
      </c>
      <c r="D25" s="8">
        <v>30</v>
      </c>
      <c r="E25" s="8">
        <v>36</v>
      </c>
      <c r="F25" s="7">
        <v>0</v>
      </c>
      <c r="H25" s="7">
        <v>0</v>
      </c>
      <c r="I25" s="7">
        <v>0</v>
      </c>
      <c r="M25" s="7">
        <v>2</v>
      </c>
      <c r="N25" s="7" t="s">
        <v>17</v>
      </c>
      <c r="Q25" s="7" t="s">
        <v>171</v>
      </c>
    </row>
    <row r="26" spans="1:17" x14ac:dyDescent="0.2">
      <c r="A26" s="3">
        <v>43580</v>
      </c>
      <c r="B26" s="19">
        <v>0.35902777777777778</v>
      </c>
      <c r="C26" s="8">
        <v>60</v>
      </c>
      <c r="D26" s="8">
        <v>36</v>
      </c>
      <c r="E26" s="8">
        <v>51</v>
      </c>
      <c r="F26" s="7">
        <v>0</v>
      </c>
      <c r="H26" s="7">
        <v>0</v>
      </c>
      <c r="I26" s="7">
        <v>0</v>
      </c>
      <c r="M26" s="7">
        <v>5</v>
      </c>
      <c r="N26" s="7" t="s">
        <v>17</v>
      </c>
      <c r="Q26" s="7" t="s">
        <v>169</v>
      </c>
    </row>
    <row r="27" spans="1:17" x14ac:dyDescent="0.2">
      <c r="A27" s="3">
        <v>43581</v>
      </c>
      <c r="B27" s="19"/>
      <c r="C27" s="8">
        <v>68</v>
      </c>
      <c r="D27" s="8">
        <v>46</v>
      </c>
      <c r="E27" s="8">
        <v>47</v>
      </c>
      <c r="F27" s="7">
        <v>0.33</v>
      </c>
      <c r="H27" s="7">
        <v>0</v>
      </c>
      <c r="I27" s="7">
        <v>0</v>
      </c>
    </row>
    <row r="28" spans="1:17" x14ac:dyDescent="0.2">
      <c r="A28" s="3">
        <v>43582</v>
      </c>
      <c r="B28" s="4">
        <v>0.35555555555555557</v>
      </c>
      <c r="C28" s="8">
        <v>54</v>
      </c>
      <c r="D28" s="8">
        <v>31</v>
      </c>
      <c r="E28" s="8">
        <v>33</v>
      </c>
      <c r="F28" s="7">
        <v>0</v>
      </c>
      <c r="H28" s="7">
        <v>0</v>
      </c>
      <c r="I28" s="7">
        <v>0</v>
      </c>
      <c r="M28" s="7">
        <v>3</v>
      </c>
      <c r="N28" s="7" t="s">
        <v>42</v>
      </c>
      <c r="Q28" s="7" t="s">
        <v>192</v>
      </c>
    </row>
    <row r="29" spans="1:17" x14ac:dyDescent="0.2">
      <c r="A29" s="3">
        <v>43583</v>
      </c>
      <c r="B29" s="19">
        <v>0.3659722222222222</v>
      </c>
      <c r="C29" s="8">
        <v>44</v>
      </c>
      <c r="D29" s="8">
        <v>32</v>
      </c>
      <c r="E29" s="8">
        <v>37</v>
      </c>
      <c r="F29" s="7">
        <v>0</v>
      </c>
      <c r="H29" s="7">
        <v>0</v>
      </c>
      <c r="I29" s="7">
        <v>0</v>
      </c>
    </row>
    <row r="30" spans="1:17" x14ac:dyDescent="0.2">
      <c r="A30" s="3">
        <v>43584</v>
      </c>
      <c r="B30" s="4">
        <v>0.34930555555555554</v>
      </c>
      <c r="C30" s="7">
        <v>51</v>
      </c>
      <c r="D30" s="7">
        <v>34</v>
      </c>
      <c r="E30" s="7">
        <v>39</v>
      </c>
      <c r="F30" s="7">
        <v>0</v>
      </c>
      <c r="H30" s="7">
        <v>0</v>
      </c>
      <c r="I30" s="7">
        <v>0</v>
      </c>
      <c r="M30" s="7">
        <v>8</v>
      </c>
      <c r="N30" s="7" t="s">
        <v>19</v>
      </c>
      <c r="Q30" s="7" t="s">
        <v>166</v>
      </c>
    </row>
    <row r="31" spans="1:17" x14ac:dyDescent="0.2">
      <c r="A31" s="3">
        <v>43585</v>
      </c>
      <c r="B31" s="4">
        <v>0.3576388888888889</v>
      </c>
      <c r="C31" s="7">
        <v>45</v>
      </c>
      <c r="D31" s="7">
        <v>39</v>
      </c>
      <c r="E31" s="7">
        <v>38</v>
      </c>
      <c r="F31" s="7">
        <v>0.09</v>
      </c>
      <c r="H31" s="7">
        <v>0</v>
      </c>
      <c r="I31" s="7">
        <v>0</v>
      </c>
      <c r="M31" s="7">
        <v>8</v>
      </c>
      <c r="N31" s="7" t="s">
        <v>19</v>
      </c>
      <c r="Q31" s="7" t="s">
        <v>193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Q34"/>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43525</v>
      </c>
      <c r="B2" s="4"/>
      <c r="C2" s="5">
        <v>29</v>
      </c>
      <c r="D2" s="5">
        <v>-5</v>
      </c>
      <c r="E2" s="5">
        <v>11</v>
      </c>
      <c r="F2" s="7">
        <v>0</v>
      </c>
      <c r="H2" s="7">
        <v>0</v>
      </c>
    </row>
    <row r="3" spans="1:17" x14ac:dyDescent="0.2">
      <c r="A3" s="3">
        <v>43526</v>
      </c>
      <c r="B3" s="4"/>
      <c r="C3" s="5">
        <v>34</v>
      </c>
      <c r="D3" s="5">
        <v>6</v>
      </c>
      <c r="E3" s="5">
        <v>17</v>
      </c>
      <c r="F3" s="7">
        <v>0.11</v>
      </c>
      <c r="H3" s="7">
        <v>2</v>
      </c>
      <c r="I3" s="7">
        <v>30</v>
      </c>
    </row>
    <row r="4" spans="1:17" x14ac:dyDescent="0.2">
      <c r="A4" s="3">
        <v>43527</v>
      </c>
      <c r="B4" s="19"/>
      <c r="C4" s="5">
        <v>27</v>
      </c>
      <c r="D4" s="5">
        <v>7</v>
      </c>
      <c r="E4" s="5">
        <v>9</v>
      </c>
      <c r="F4" s="7">
        <v>0</v>
      </c>
      <c r="H4" s="7">
        <v>0.5</v>
      </c>
    </row>
    <row r="5" spans="1:17" x14ac:dyDescent="0.2">
      <c r="A5" s="3">
        <v>43528</v>
      </c>
      <c r="B5" s="19"/>
      <c r="C5" s="5">
        <v>17</v>
      </c>
      <c r="D5" s="8">
        <v>-20</v>
      </c>
      <c r="E5" s="5">
        <v>-13</v>
      </c>
      <c r="F5" s="7">
        <v>0</v>
      </c>
      <c r="H5" s="7">
        <v>0</v>
      </c>
    </row>
    <row r="6" spans="1:17" x14ac:dyDescent="0.2">
      <c r="A6" s="3">
        <v>43529</v>
      </c>
      <c r="B6" s="19"/>
      <c r="C6" s="5">
        <v>13</v>
      </c>
      <c r="D6" s="5">
        <v>-13</v>
      </c>
      <c r="E6" s="5">
        <v>-1</v>
      </c>
      <c r="F6" s="7">
        <v>0.09</v>
      </c>
      <c r="H6" s="7">
        <v>1.5</v>
      </c>
      <c r="I6" s="7">
        <v>31</v>
      </c>
    </row>
    <row r="7" spans="1:17" x14ac:dyDescent="0.2">
      <c r="A7" s="3">
        <v>43530</v>
      </c>
      <c r="B7" s="19"/>
      <c r="C7" s="5">
        <v>16</v>
      </c>
      <c r="D7" s="5">
        <v>-17</v>
      </c>
      <c r="E7" s="5">
        <v>-17</v>
      </c>
      <c r="F7" s="7">
        <v>0</v>
      </c>
      <c r="H7" s="7">
        <v>0.5</v>
      </c>
    </row>
    <row r="8" spans="1:17" x14ac:dyDescent="0.2">
      <c r="A8" s="3">
        <v>43531</v>
      </c>
      <c r="B8" s="19"/>
      <c r="C8" s="5">
        <v>19</v>
      </c>
      <c r="D8" s="5">
        <v>-17</v>
      </c>
      <c r="E8" s="5">
        <v>-9</v>
      </c>
      <c r="F8" s="7">
        <v>0</v>
      </c>
      <c r="H8" s="7">
        <v>0</v>
      </c>
    </row>
    <row r="9" spans="1:17" x14ac:dyDescent="0.2">
      <c r="A9" s="3">
        <v>43532</v>
      </c>
      <c r="B9" s="19"/>
      <c r="C9" s="5">
        <v>19</v>
      </c>
      <c r="D9" s="5">
        <v>-9</v>
      </c>
      <c r="E9" s="5">
        <v>3</v>
      </c>
      <c r="F9" s="7">
        <v>0</v>
      </c>
      <c r="H9" s="7">
        <v>0</v>
      </c>
    </row>
    <row r="10" spans="1:17" x14ac:dyDescent="0.2">
      <c r="A10" s="3">
        <v>43533</v>
      </c>
      <c r="B10" s="19"/>
      <c r="C10" s="5">
        <v>34</v>
      </c>
      <c r="D10" s="5">
        <v>3</v>
      </c>
      <c r="E10" s="5">
        <v>10</v>
      </c>
      <c r="F10" s="7">
        <v>0</v>
      </c>
      <c r="H10" s="7">
        <v>0</v>
      </c>
    </row>
    <row r="11" spans="1:17" x14ac:dyDescent="0.2">
      <c r="A11" s="3">
        <v>43534</v>
      </c>
      <c r="B11" s="19"/>
      <c r="C11" s="8">
        <v>39</v>
      </c>
      <c r="D11" s="5">
        <v>3</v>
      </c>
      <c r="E11" s="5">
        <v>28</v>
      </c>
      <c r="F11" s="7">
        <v>0.24</v>
      </c>
      <c r="H11" s="7">
        <v>3.5</v>
      </c>
      <c r="I11" s="7">
        <v>33.5</v>
      </c>
    </row>
    <row r="12" spans="1:17" x14ac:dyDescent="0.2">
      <c r="A12" s="3">
        <v>43535</v>
      </c>
      <c r="B12" s="19"/>
      <c r="C12" s="5">
        <v>34</v>
      </c>
      <c r="D12" s="5">
        <v>25</v>
      </c>
      <c r="E12" s="5">
        <v>25</v>
      </c>
      <c r="F12" s="7">
        <v>0.16</v>
      </c>
      <c r="G12" s="8"/>
      <c r="H12" s="7">
        <v>3.5</v>
      </c>
    </row>
    <row r="13" spans="1:17" x14ac:dyDescent="0.2">
      <c r="A13" s="3">
        <v>43536</v>
      </c>
      <c r="B13" s="19"/>
      <c r="C13" s="5">
        <v>30</v>
      </c>
      <c r="D13" s="5">
        <v>0</v>
      </c>
      <c r="E13" s="5">
        <v>8</v>
      </c>
      <c r="F13" s="7">
        <v>0</v>
      </c>
      <c r="H13" s="7" t="s">
        <v>21</v>
      </c>
      <c r="I13" s="7">
        <v>33</v>
      </c>
      <c r="M13" s="7">
        <v>2</v>
      </c>
      <c r="N13" s="7" t="s">
        <v>17</v>
      </c>
      <c r="P13" s="7">
        <v>713.95</v>
      </c>
      <c r="Q13" s="7" t="s">
        <v>194</v>
      </c>
    </row>
    <row r="14" spans="1:17" x14ac:dyDescent="0.2">
      <c r="A14" s="3">
        <v>43537</v>
      </c>
      <c r="B14" s="19"/>
      <c r="C14" s="8">
        <v>42</v>
      </c>
      <c r="D14" s="8">
        <v>1</v>
      </c>
      <c r="E14" s="8">
        <v>35</v>
      </c>
      <c r="F14" s="7">
        <v>0.11</v>
      </c>
      <c r="G14" s="8"/>
      <c r="H14" s="7">
        <v>0</v>
      </c>
      <c r="I14" s="7">
        <v>31.75</v>
      </c>
      <c r="M14" s="7">
        <v>8</v>
      </c>
      <c r="N14" s="7" t="s">
        <v>22</v>
      </c>
      <c r="Q14" s="7" t="s">
        <v>195</v>
      </c>
    </row>
    <row r="15" spans="1:17" x14ac:dyDescent="0.2">
      <c r="A15" s="3">
        <v>43538</v>
      </c>
      <c r="B15" s="19"/>
      <c r="C15" s="8">
        <v>41</v>
      </c>
      <c r="D15" s="8">
        <v>34</v>
      </c>
      <c r="E15" s="8">
        <v>39</v>
      </c>
      <c r="F15" s="7">
        <v>0.13</v>
      </c>
      <c r="H15" s="7">
        <v>0</v>
      </c>
      <c r="I15" s="7">
        <v>29</v>
      </c>
      <c r="M15" s="7">
        <v>8</v>
      </c>
      <c r="N15" s="7" t="s">
        <v>19</v>
      </c>
      <c r="Q15" s="7" t="s">
        <v>196</v>
      </c>
    </row>
    <row r="16" spans="1:17" x14ac:dyDescent="0.2">
      <c r="A16" s="3">
        <v>43539</v>
      </c>
      <c r="B16" s="19"/>
      <c r="C16" s="8">
        <v>54</v>
      </c>
      <c r="D16" s="8">
        <v>33</v>
      </c>
      <c r="E16" s="8">
        <v>34</v>
      </c>
      <c r="F16" s="7">
        <v>0.09</v>
      </c>
      <c r="H16" s="7" t="s">
        <v>21</v>
      </c>
      <c r="I16" s="7">
        <v>25.25</v>
      </c>
      <c r="M16" s="7">
        <v>8</v>
      </c>
      <c r="N16" s="7" t="s">
        <v>19</v>
      </c>
      <c r="Q16" s="7" t="s">
        <v>197</v>
      </c>
    </row>
    <row r="17" spans="1:17" x14ac:dyDescent="0.2">
      <c r="A17" s="3">
        <v>43540</v>
      </c>
      <c r="B17" s="19"/>
      <c r="C17" s="8">
        <v>34</v>
      </c>
      <c r="D17" s="8">
        <v>24</v>
      </c>
      <c r="E17" s="8">
        <v>24</v>
      </c>
      <c r="F17" s="7">
        <v>0.05</v>
      </c>
      <c r="H17" s="7">
        <v>1.75</v>
      </c>
      <c r="I17" s="7">
        <v>27</v>
      </c>
      <c r="M17" s="7">
        <v>8</v>
      </c>
      <c r="N17" s="7" t="s">
        <v>22</v>
      </c>
      <c r="Q17" s="7" t="s">
        <v>198</v>
      </c>
    </row>
    <row r="18" spans="1:17" x14ac:dyDescent="0.2">
      <c r="A18" s="3">
        <v>43541</v>
      </c>
      <c r="B18" s="19"/>
      <c r="C18" s="5">
        <v>28</v>
      </c>
      <c r="D18" s="8">
        <v>12</v>
      </c>
      <c r="E18" s="5">
        <v>12</v>
      </c>
      <c r="F18" s="7">
        <v>0</v>
      </c>
    </row>
    <row r="19" spans="1:17" x14ac:dyDescent="0.2">
      <c r="A19" s="3">
        <v>43542</v>
      </c>
      <c r="B19" s="19"/>
      <c r="C19" s="8">
        <v>41</v>
      </c>
      <c r="D19" s="8">
        <v>12</v>
      </c>
      <c r="E19" s="5">
        <v>13</v>
      </c>
      <c r="F19" s="7">
        <v>0</v>
      </c>
    </row>
    <row r="20" spans="1:17" x14ac:dyDescent="0.2">
      <c r="A20" s="3">
        <v>43543</v>
      </c>
      <c r="B20" s="19"/>
      <c r="C20" s="8">
        <v>41</v>
      </c>
      <c r="D20" s="5">
        <v>13</v>
      </c>
      <c r="E20" s="8">
        <v>23</v>
      </c>
      <c r="F20" s="7">
        <v>0</v>
      </c>
      <c r="H20" s="7" t="s">
        <v>21</v>
      </c>
      <c r="I20" s="7">
        <v>24.75</v>
      </c>
      <c r="M20" s="7">
        <v>7</v>
      </c>
      <c r="N20" s="7" t="s">
        <v>22</v>
      </c>
      <c r="Q20" s="7" t="s">
        <v>196</v>
      </c>
    </row>
    <row r="21" spans="1:17" x14ac:dyDescent="0.2">
      <c r="A21" s="3">
        <v>43544</v>
      </c>
      <c r="B21" s="19"/>
      <c r="C21" s="8">
        <v>47</v>
      </c>
      <c r="D21" s="8">
        <v>27</v>
      </c>
      <c r="E21" s="8">
        <v>36</v>
      </c>
      <c r="F21" s="7">
        <v>0</v>
      </c>
      <c r="G21" s="8"/>
      <c r="H21" s="7">
        <v>0</v>
      </c>
      <c r="I21" s="7">
        <v>23.5</v>
      </c>
      <c r="M21" s="7">
        <v>7</v>
      </c>
      <c r="N21" s="7" t="s">
        <v>19</v>
      </c>
      <c r="P21" s="7">
        <v>714</v>
      </c>
      <c r="Q21" s="7" t="s">
        <v>196</v>
      </c>
    </row>
    <row r="22" spans="1:17" x14ac:dyDescent="0.2">
      <c r="A22" s="3">
        <v>43545</v>
      </c>
      <c r="B22" s="19">
        <v>0.36666666666666664</v>
      </c>
      <c r="C22" s="8">
        <v>47</v>
      </c>
      <c r="D22" s="8">
        <v>33</v>
      </c>
      <c r="E22" s="8">
        <v>34</v>
      </c>
      <c r="F22" s="7">
        <v>0.08</v>
      </c>
      <c r="H22" s="7">
        <v>0</v>
      </c>
      <c r="I22" s="7">
        <v>23</v>
      </c>
      <c r="M22" s="7">
        <v>8</v>
      </c>
      <c r="N22" s="7" t="s">
        <v>22</v>
      </c>
      <c r="Q22" s="7" t="s">
        <v>199</v>
      </c>
    </row>
    <row r="23" spans="1:17" x14ac:dyDescent="0.2">
      <c r="A23" s="3">
        <v>43546</v>
      </c>
      <c r="B23" s="19">
        <v>0.34652777777777777</v>
      </c>
      <c r="C23" s="7">
        <v>40</v>
      </c>
      <c r="D23" s="8">
        <v>29</v>
      </c>
      <c r="E23" s="8">
        <v>29</v>
      </c>
      <c r="F23" s="7">
        <v>0</v>
      </c>
      <c r="H23" s="7" t="s">
        <v>21</v>
      </c>
      <c r="I23" s="7">
        <v>22</v>
      </c>
      <c r="L23" s="20"/>
      <c r="M23" s="7">
        <v>5</v>
      </c>
      <c r="N23" s="7" t="s">
        <v>19</v>
      </c>
    </row>
    <row r="24" spans="1:17" x14ac:dyDescent="0.2">
      <c r="A24" s="3">
        <v>43547</v>
      </c>
      <c r="B24" s="19">
        <v>0.37361111111111112</v>
      </c>
      <c r="C24" s="7">
        <v>32</v>
      </c>
      <c r="D24" s="8">
        <v>18</v>
      </c>
      <c r="E24" s="7">
        <v>20</v>
      </c>
      <c r="F24" s="7">
        <v>0</v>
      </c>
      <c r="H24" s="7">
        <v>0</v>
      </c>
      <c r="I24" s="7">
        <v>21.5</v>
      </c>
      <c r="M24" s="7">
        <v>0</v>
      </c>
      <c r="Q24" s="7" t="s">
        <v>200</v>
      </c>
    </row>
    <row r="25" spans="1:17" x14ac:dyDescent="0.2">
      <c r="A25" s="3">
        <v>43548</v>
      </c>
      <c r="B25" s="19">
        <v>0.41319444444444442</v>
      </c>
      <c r="C25" s="8">
        <v>43</v>
      </c>
      <c r="D25" s="8">
        <v>20</v>
      </c>
      <c r="E25" s="8">
        <v>40</v>
      </c>
      <c r="F25" s="7">
        <v>0</v>
      </c>
      <c r="H25" s="7">
        <v>0</v>
      </c>
      <c r="I25" s="7">
        <v>21</v>
      </c>
      <c r="M25" s="7">
        <v>6</v>
      </c>
      <c r="N25" s="7" t="s">
        <v>54</v>
      </c>
      <c r="Q25" s="7" t="s">
        <v>171</v>
      </c>
    </row>
    <row r="26" spans="1:17" x14ac:dyDescent="0.2">
      <c r="A26" s="3">
        <v>43549</v>
      </c>
      <c r="B26" s="19">
        <v>0.35</v>
      </c>
      <c r="C26" s="8">
        <v>40</v>
      </c>
      <c r="D26" s="8">
        <v>15</v>
      </c>
      <c r="E26" s="8">
        <v>16</v>
      </c>
      <c r="F26" s="7">
        <v>0</v>
      </c>
      <c r="H26" s="7">
        <v>0</v>
      </c>
      <c r="I26" s="7">
        <v>20.5</v>
      </c>
      <c r="M26" s="7">
        <v>0</v>
      </c>
      <c r="Q26" s="7" t="s">
        <v>169</v>
      </c>
    </row>
    <row r="27" spans="1:17" x14ac:dyDescent="0.2">
      <c r="A27" s="3">
        <v>43550</v>
      </c>
      <c r="B27" s="19">
        <v>0.34722222222222221</v>
      </c>
      <c r="C27" s="8">
        <v>36</v>
      </c>
      <c r="D27" s="8">
        <v>15</v>
      </c>
      <c r="E27" s="8">
        <v>17</v>
      </c>
      <c r="F27" s="7">
        <v>0</v>
      </c>
      <c r="H27" s="7">
        <v>0</v>
      </c>
      <c r="I27" s="7">
        <v>20.5</v>
      </c>
      <c r="M27" s="7">
        <v>0</v>
      </c>
      <c r="P27" s="7">
        <v>714.06</v>
      </c>
      <c r="Q27" s="7" t="s">
        <v>169</v>
      </c>
    </row>
    <row r="28" spans="1:17" x14ac:dyDescent="0.2">
      <c r="A28" s="3">
        <v>43551</v>
      </c>
      <c r="B28" s="4">
        <v>0.35972222222222222</v>
      </c>
      <c r="C28" s="8">
        <v>44</v>
      </c>
      <c r="D28" s="8">
        <v>17</v>
      </c>
      <c r="E28" s="8">
        <v>27</v>
      </c>
      <c r="F28" s="7">
        <v>0</v>
      </c>
      <c r="H28" s="7">
        <v>0</v>
      </c>
      <c r="I28" s="7">
        <v>19.5</v>
      </c>
      <c r="M28" s="7">
        <v>1</v>
      </c>
      <c r="N28" s="7" t="s">
        <v>17</v>
      </c>
      <c r="Q28" s="7" t="s">
        <v>169</v>
      </c>
    </row>
    <row r="29" spans="1:17" x14ac:dyDescent="0.2">
      <c r="A29" s="3">
        <v>43552</v>
      </c>
      <c r="B29" s="19">
        <v>0.35416666666666669</v>
      </c>
      <c r="C29" s="8">
        <v>49</v>
      </c>
      <c r="D29" s="8">
        <v>25</v>
      </c>
      <c r="E29" s="8">
        <v>43</v>
      </c>
      <c r="F29" s="7">
        <v>0.02</v>
      </c>
      <c r="H29" s="7">
        <v>0</v>
      </c>
      <c r="I29" s="7">
        <v>18.5</v>
      </c>
      <c r="M29" s="7">
        <v>7</v>
      </c>
      <c r="N29" s="7" t="s">
        <v>19</v>
      </c>
      <c r="Q29" s="7" t="s">
        <v>171</v>
      </c>
    </row>
    <row r="30" spans="1:17" x14ac:dyDescent="0.2">
      <c r="A30" s="3">
        <v>43553</v>
      </c>
      <c r="B30" s="4">
        <v>0.3576388888888889</v>
      </c>
      <c r="C30" s="5">
        <v>48</v>
      </c>
      <c r="D30" s="5">
        <v>27</v>
      </c>
      <c r="E30" s="5">
        <v>27</v>
      </c>
      <c r="F30" s="7">
        <v>0</v>
      </c>
      <c r="H30" s="7">
        <v>0</v>
      </c>
      <c r="I30" s="7">
        <v>16</v>
      </c>
      <c r="M30" s="7">
        <v>1</v>
      </c>
      <c r="N30" s="7" t="s">
        <v>32</v>
      </c>
      <c r="Q30" s="7" t="s">
        <v>166</v>
      </c>
    </row>
    <row r="31" spans="1:17" x14ac:dyDescent="0.2">
      <c r="A31" s="3">
        <v>43554</v>
      </c>
      <c r="B31" s="4">
        <v>0.33333333333333331</v>
      </c>
      <c r="C31" s="5">
        <v>46</v>
      </c>
      <c r="D31" s="5">
        <v>27</v>
      </c>
      <c r="E31" s="5">
        <v>31</v>
      </c>
      <c r="F31" s="7">
        <v>0</v>
      </c>
      <c r="H31" s="7">
        <v>0</v>
      </c>
    </row>
    <row r="32" spans="1:17" x14ac:dyDescent="0.2">
      <c r="A32" s="3">
        <v>43555</v>
      </c>
      <c r="B32" s="4">
        <v>0.33333333333333331</v>
      </c>
      <c r="C32" s="5">
        <v>43</v>
      </c>
      <c r="D32" s="5">
        <v>17</v>
      </c>
      <c r="E32" s="5">
        <v>17</v>
      </c>
      <c r="F32" s="7">
        <v>0</v>
      </c>
      <c r="H32" s="7">
        <v>0</v>
      </c>
    </row>
    <row r="34" spans="2:2" x14ac:dyDescent="0.2">
      <c r="B34"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Q34"/>
  <sheetViews>
    <sheetView workbookViewId="0"/>
  </sheetViews>
  <sheetFormatPr baseColWidth="10" defaultColWidth="14.5" defaultRowHeight="15" customHeight="1" x14ac:dyDescent="0.2"/>
  <cols>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43497</v>
      </c>
      <c r="B2" s="4">
        <v>0.35902777777777778</v>
      </c>
      <c r="C2" s="7">
        <v>7</v>
      </c>
      <c r="D2" s="7">
        <v>-18</v>
      </c>
      <c r="E2" s="7">
        <v>-10</v>
      </c>
      <c r="F2" s="7">
        <v>0.01</v>
      </c>
      <c r="G2" s="7">
        <v>0</v>
      </c>
      <c r="H2" s="7">
        <v>0.25</v>
      </c>
      <c r="I2" s="7">
        <v>20</v>
      </c>
      <c r="M2" s="7">
        <v>7</v>
      </c>
      <c r="N2" s="7" t="s">
        <v>17</v>
      </c>
    </row>
    <row r="3" spans="1:17" x14ac:dyDescent="0.2">
      <c r="A3" s="3">
        <v>43498</v>
      </c>
      <c r="B3" s="4">
        <v>0.38541666666666669</v>
      </c>
      <c r="C3" s="7">
        <v>26</v>
      </c>
      <c r="D3" s="7">
        <v>-12</v>
      </c>
      <c r="E3" s="7">
        <v>26</v>
      </c>
      <c r="F3" s="7">
        <v>0</v>
      </c>
      <c r="G3" s="7">
        <v>0</v>
      </c>
      <c r="H3" s="7">
        <v>0</v>
      </c>
      <c r="I3" s="7">
        <v>19.5</v>
      </c>
      <c r="M3" s="7">
        <v>8</v>
      </c>
      <c r="N3" s="7" t="s">
        <v>22</v>
      </c>
    </row>
    <row r="4" spans="1:17" x14ac:dyDescent="0.2">
      <c r="A4" s="3">
        <v>43499</v>
      </c>
      <c r="B4" s="19">
        <v>0.3659722222222222</v>
      </c>
      <c r="C4" s="8">
        <v>32</v>
      </c>
      <c r="D4" s="8">
        <v>22</v>
      </c>
      <c r="E4" s="8">
        <v>32</v>
      </c>
      <c r="F4" s="7">
        <v>0.02</v>
      </c>
      <c r="G4" s="7">
        <v>0.04</v>
      </c>
      <c r="H4" s="7">
        <v>0</v>
      </c>
      <c r="I4" s="7">
        <v>19</v>
      </c>
      <c r="M4" s="7">
        <v>8</v>
      </c>
      <c r="N4" s="7" t="s">
        <v>22</v>
      </c>
      <c r="Q4" s="7" t="s">
        <v>201</v>
      </c>
    </row>
    <row r="5" spans="1:17" x14ac:dyDescent="0.2">
      <c r="A5" s="3">
        <v>43500</v>
      </c>
      <c r="B5" s="19">
        <v>0.35</v>
      </c>
      <c r="C5" s="8">
        <v>39</v>
      </c>
      <c r="D5" s="8">
        <v>31</v>
      </c>
      <c r="E5" s="8">
        <v>33</v>
      </c>
      <c r="F5" s="7">
        <v>0.06</v>
      </c>
      <c r="G5" s="7">
        <v>0.35</v>
      </c>
      <c r="H5" s="7">
        <v>0</v>
      </c>
      <c r="I5" s="7">
        <v>17.5</v>
      </c>
      <c r="M5" s="7">
        <v>8</v>
      </c>
      <c r="N5" s="7" t="s">
        <v>22</v>
      </c>
      <c r="Q5" s="7" t="s">
        <v>202</v>
      </c>
    </row>
    <row r="6" spans="1:17" x14ac:dyDescent="0.2">
      <c r="A6" s="3">
        <v>43501</v>
      </c>
      <c r="B6" s="19">
        <v>0.35138888888888886</v>
      </c>
      <c r="C6" s="8">
        <v>42</v>
      </c>
      <c r="D6" s="8">
        <v>13</v>
      </c>
      <c r="E6" s="8">
        <v>14</v>
      </c>
      <c r="F6" s="7">
        <v>0.35</v>
      </c>
      <c r="G6" s="7">
        <v>0.05</v>
      </c>
      <c r="H6" s="7" t="s">
        <v>21</v>
      </c>
      <c r="I6" s="7">
        <v>16</v>
      </c>
      <c r="M6" s="7">
        <v>8</v>
      </c>
      <c r="N6" s="7" t="s">
        <v>22</v>
      </c>
      <c r="Q6" s="7" t="s">
        <v>203</v>
      </c>
    </row>
    <row r="7" spans="1:17" x14ac:dyDescent="0.2">
      <c r="A7" s="3">
        <v>43502</v>
      </c>
      <c r="B7" s="19">
        <v>0.36041666666666666</v>
      </c>
      <c r="C7" s="8">
        <v>20</v>
      </c>
      <c r="D7" s="8">
        <v>11</v>
      </c>
      <c r="E7" s="8">
        <v>18</v>
      </c>
      <c r="F7" s="7">
        <v>0.27</v>
      </c>
      <c r="G7" s="7">
        <v>0.24</v>
      </c>
      <c r="H7" s="7">
        <v>0.75</v>
      </c>
      <c r="M7" s="7">
        <v>8</v>
      </c>
      <c r="N7" s="7" t="s">
        <v>22</v>
      </c>
      <c r="Q7" s="7" t="s">
        <v>172</v>
      </c>
    </row>
    <row r="8" spans="1:17" x14ac:dyDescent="0.2">
      <c r="A8" s="3">
        <v>43503</v>
      </c>
      <c r="B8" s="19">
        <v>0.33333333333333331</v>
      </c>
      <c r="C8" s="5">
        <v>20</v>
      </c>
      <c r="D8" s="5">
        <v>15</v>
      </c>
      <c r="E8" s="5">
        <v>19</v>
      </c>
      <c r="F8" s="7">
        <v>0</v>
      </c>
      <c r="G8" s="7">
        <v>0.6</v>
      </c>
      <c r="H8" s="7">
        <v>0</v>
      </c>
    </row>
    <row r="9" spans="1:17" x14ac:dyDescent="0.2">
      <c r="A9" s="3">
        <v>43504</v>
      </c>
      <c r="B9" s="19">
        <v>0.33333333333333331</v>
      </c>
      <c r="C9" s="8">
        <v>33</v>
      </c>
      <c r="D9" s="5">
        <v>9</v>
      </c>
      <c r="E9" s="5">
        <v>9</v>
      </c>
      <c r="F9" s="7">
        <v>0.57999999999999996</v>
      </c>
      <c r="G9" s="7">
        <v>0.06</v>
      </c>
      <c r="H9" s="7">
        <v>1.5</v>
      </c>
    </row>
    <row r="10" spans="1:17" x14ac:dyDescent="0.2">
      <c r="A10" s="3">
        <v>43505</v>
      </c>
      <c r="B10" s="19">
        <v>0.33333333333333331</v>
      </c>
      <c r="C10" s="5">
        <v>13</v>
      </c>
      <c r="D10" s="5">
        <v>8</v>
      </c>
      <c r="E10" s="5">
        <v>11</v>
      </c>
      <c r="F10" s="7">
        <v>0</v>
      </c>
      <c r="G10" s="7">
        <v>0</v>
      </c>
      <c r="H10" s="7">
        <v>0</v>
      </c>
    </row>
    <row r="11" spans="1:17" x14ac:dyDescent="0.2">
      <c r="A11" s="3">
        <v>43506</v>
      </c>
      <c r="B11" s="19">
        <v>0.33333333333333331</v>
      </c>
      <c r="C11" s="5">
        <v>19</v>
      </c>
      <c r="D11" s="8">
        <v>1</v>
      </c>
      <c r="E11" s="5">
        <v>5</v>
      </c>
      <c r="F11" s="7">
        <v>0</v>
      </c>
      <c r="G11" s="7">
        <v>0.05</v>
      </c>
      <c r="H11" s="7">
        <v>0</v>
      </c>
    </row>
    <row r="12" spans="1:17" x14ac:dyDescent="0.2">
      <c r="A12" s="3">
        <v>43507</v>
      </c>
      <c r="B12" s="19">
        <v>0.33333333333333331</v>
      </c>
      <c r="C12" s="5">
        <v>20</v>
      </c>
      <c r="D12" s="5">
        <v>5</v>
      </c>
      <c r="E12" s="5">
        <v>18</v>
      </c>
      <c r="F12" s="7">
        <v>0.03</v>
      </c>
      <c r="G12" s="8">
        <v>0.01</v>
      </c>
      <c r="H12" s="7" t="s">
        <v>21</v>
      </c>
      <c r="I12" s="7">
        <v>21</v>
      </c>
      <c r="M12" s="7">
        <v>8</v>
      </c>
      <c r="N12" s="7" t="s">
        <v>19</v>
      </c>
      <c r="Q12" s="7" t="s">
        <v>204</v>
      </c>
    </row>
    <row r="13" spans="1:17" x14ac:dyDescent="0.2">
      <c r="A13" s="3">
        <v>43508</v>
      </c>
      <c r="B13" s="19">
        <v>0.35486111111111113</v>
      </c>
      <c r="C13" s="8">
        <v>26</v>
      </c>
      <c r="D13" s="8">
        <v>15</v>
      </c>
      <c r="E13" s="8">
        <v>23</v>
      </c>
      <c r="F13" s="7">
        <v>0.01</v>
      </c>
      <c r="G13" s="7">
        <v>0</v>
      </c>
      <c r="H13" s="7" t="s">
        <v>21</v>
      </c>
      <c r="I13" s="7">
        <v>20.75</v>
      </c>
      <c r="M13" s="7">
        <v>8</v>
      </c>
      <c r="N13" s="7" t="s">
        <v>19</v>
      </c>
      <c r="Q13" s="7" t="s">
        <v>192</v>
      </c>
    </row>
    <row r="14" spans="1:17" x14ac:dyDescent="0.2">
      <c r="A14" s="3">
        <v>43509</v>
      </c>
      <c r="B14" s="19">
        <v>0.38541666666666669</v>
      </c>
      <c r="C14" s="8">
        <v>23</v>
      </c>
      <c r="D14" s="8">
        <v>12</v>
      </c>
      <c r="E14" s="8">
        <v>16</v>
      </c>
      <c r="F14" s="7">
        <v>0.57999999999999996</v>
      </c>
      <c r="G14" s="8"/>
      <c r="H14" s="7">
        <v>7.5</v>
      </c>
      <c r="I14" s="7">
        <v>27.75</v>
      </c>
      <c r="M14" s="7">
        <v>8</v>
      </c>
      <c r="N14" s="7" t="s">
        <v>205</v>
      </c>
      <c r="Q14" s="7" t="s">
        <v>206</v>
      </c>
    </row>
    <row r="15" spans="1:17" x14ac:dyDescent="0.2">
      <c r="A15" s="3">
        <v>43510</v>
      </c>
      <c r="B15" s="19">
        <v>0.4</v>
      </c>
      <c r="C15" s="8">
        <v>23</v>
      </c>
      <c r="D15" s="8">
        <v>13</v>
      </c>
      <c r="E15" s="8">
        <v>22</v>
      </c>
      <c r="F15" s="7">
        <v>0.03</v>
      </c>
      <c r="H15" s="7">
        <v>1.5</v>
      </c>
      <c r="I15" s="7">
        <v>27</v>
      </c>
      <c r="M15" s="7">
        <v>8</v>
      </c>
      <c r="N15" s="7" t="s">
        <v>23</v>
      </c>
      <c r="P15" s="7">
        <v>713.97</v>
      </c>
      <c r="Q15" s="7" t="s">
        <v>171</v>
      </c>
    </row>
    <row r="16" spans="1:17" x14ac:dyDescent="0.2">
      <c r="A16" s="3">
        <v>43511</v>
      </c>
      <c r="B16" s="19">
        <v>0.37916666666666665</v>
      </c>
      <c r="C16" s="8">
        <v>32</v>
      </c>
      <c r="D16" s="8">
        <v>19</v>
      </c>
      <c r="E16" s="8">
        <v>21</v>
      </c>
      <c r="F16" s="7">
        <v>0.49</v>
      </c>
      <c r="H16" s="7">
        <v>5.5</v>
      </c>
      <c r="I16" s="7">
        <v>31</v>
      </c>
      <c r="M16" s="7">
        <v>8</v>
      </c>
      <c r="N16" s="7" t="s">
        <v>205</v>
      </c>
      <c r="Q16" s="7" t="s">
        <v>192</v>
      </c>
    </row>
    <row r="17" spans="1:17" x14ac:dyDescent="0.2">
      <c r="A17" s="3">
        <v>43512</v>
      </c>
      <c r="B17" s="19">
        <v>0.35</v>
      </c>
      <c r="C17" s="8">
        <v>28</v>
      </c>
      <c r="D17" s="8">
        <v>17</v>
      </c>
      <c r="E17" s="8">
        <v>17</v>
      </c>
      <c r="F17" s="7">
        <v>0.04</v>
      </c>
      <c r="H17" s="7">
        <v>2.5</v>
      </c>
      <c r="I17" s="7">
        <v>31.5</v>
      </c>
      <c r="M17" s="7">
        <v>8</v>
      </c>
      <c r="N17" s="7" t="s">
        <v>22</v>
      </c>
      <c r="Q17" s="7" t="s">
        <v>207</v>
      </c>
    </row>
    <row r="18" spans="1:17" x14ac:dyDescent="0.2">
      <c r="A18" s="3">
        <v>43513</v>
      </c>
      <c r="B18" s="19"/>
      <c r="C18" s="8">
        <v>24</v>
      </c>
      <c r="D18" s="8">
        <v>-7</v>
      </c>
      <c r="E18" s="8">
        <v>-5</v>
      </c>
      <c r="F18" s="7">
        <v>0</v>
      </c>
      <c r="H18" s="7">
        <v>0</v>
      </c>
      <c r="I18" s="7">
        <v>30.5</v>
      </c>
      <c r="M18" s="7">
        <v>8</v>
      </c>
      <c r="N18" s="7" t="s">
        <v>23</v>
      </c>
      <c r="Q18" s="7" t="s">
        <v>208</v>
      </c>
    </row>
    <row r="19" spans="1:17" x14ac:dyDescent="0.2">
      <c r="A19" s="3">
        <v>43514</v>
      </c>
      <c r="B19" s="19">
        <v>0.34652777777777777</v>
      </c>
      <c r="C19" s="8">
        <v>25</v>
      </c>
      <c r="D19" s="8">
        <v>-1</v>
      </c>
      <c r="E19" s="8">
        <v>6</v>
      </c>
      <c r="F19" s="7">
        <v>0</v>
      </c>
      <c r="H19" s="7" t="s">
        <v>21</v>
      </c>
      <c r="I19" s="7">
        <v>30</v>
      </c>
      <c r="M19" s="7">
        <v>3</v>
      </c>
      <c r="N19" s="7" t="s">
        <v>17</v>
      </c>
      <c r="Q19" s="7" t="s">
        <v>196</v>
      </c>
    </row>
    <row r="20" spans="1:17" x14ac:dyDescent="0.2">
      <c r="A20" s="3">
        <v>43515</v>
      </c>
      <c r="B20" s="19"/>
      <c r="C20" s="8">
        <v>17</v>
      </c>
      <c r="D20" s="8">
        <v>-9</v>
      </c>
      <c r="E20" s="8">
        <v>-5</v>
      </c>
      <c r="F20" s="7">
        <v>0</v>
      </c>
      <c r="H20" s="7">
        <v>0</v>
      </c>
      <c r="I20" s="7">
        <v>29</v>
      </c>
      <c r="M20" s="7">
        <v>1</v>
      </c>
      <c r="N20" s="7" t="s">
        <v>23</v>
      </c>
      <c r="Q20" s="7" t="s">
        <v>169</v>
      </c>
    </row>
    <row r="21" spans="1:17" x14ac:dyDescent="0.2">
      <c r="A21" s="3">
        <v>43516</v>
      </c>
      <c r="B21" s="19">
        <v>0.33750000000000002</v>
      </c>
      <c r="C21" s="8">
        <v>28</v>
      </c>
      <c r="D21" s="8">
        <v>-7</v>
      </c>
      <c r="E21" s="8">
        <v>15</v>
      </c>
      <c r="F21" s="7">
        <v>0</v>
      </c>
      <c r="G21" s="8"/>
      <c r="H21" s="7">
        <v>0</v>
      </c>
      <c r="I21" s="7">
        <v>28.75</v>
      </c>
      <c r="M21" s="7">
        <v>8</v>
      </c>
      <c r="N21" s="7" t="s">
        <v>23</v>
      </c>
      <c r="Q21" s="7" t="s">
        <v>169</v>
      </c>
    </row>
    <row r="22" spans="1:17" x14ac:dyDescent="0.2">
      <c r="A22" s="3">
        <v>43517</v>
      </c>
      <c r="B22" s="19">
        <v>0.36180555555555555</v>
      </c>
      <c r="C22" s="8">
        <v>32</v>
      </c>
      <c r="D22" s="8">
        <v>14</v>
      </c>
      <c r="E22" s="8">
        <v>30</v>
      </c>
      <c r="F22" s="7">
        <v>0.23</v>
      </c>
      <c r="H22" s="7">
        <v>2.25</v>
      </c>
      <c r="I22" s="7">
        <v>30</v>
      </c>
      <c r="M22" s="7">
        <v>8</v>
      </c>
      <c r="N22" s="7" t="s">
        <v>205</v>
      </c>
      <c r="P22" s="7">
        <v>713.96</v>
      </c>
      <c r="Q22" s="7" t="s">
        <v>209</v>
      </c>
    </row>
    <row r="23" spans="1:17" x14ac:dyDescent="0.2">
      <c r="A23" s="3">
        <v>43518</v>
      </c>
      <c r="B23" s="19">
        <v>0.3527777777777778</v>
      </c>
      <c r="C23" s="7">
        <v>32</v>
      </c>
      <c r="D23" s="8">
        <v>25</v>
      </c>
      <c r="E23" s="8">
        <v>27</v>
      </c>
      <c r="F23" s="7">
        <v>0.05</v>
      </c>
      <c r="H23" s="7">
        <v>0.5</v>
      </c>
      <c r="I23" s="7">
        <v>29.5</v>
      </c>
      <c r="L23" s="20"/>
      <c r="M23" s="7">
        <v>8</v>
      </c>
      <c r="N23" s="7" t="s">
        <v>22</v>
      </c>
      <c r="Q23" s="7" t="s">
        <v>169</v>
      </c>
    </row>
    <row r="24" spans="1:17" x14ac:dyDescent="0.2">
      <c r="A24" s="3">
        <v>43519</v>
      </c>
      <c r="B24" s="19">
        <v>0.3347222222222222</v>
      </c>
      <c r="C24" s="7">
        <v>32</v>
      </c>
      <c r="D24" s="8">
        <v>10</v>
      </c>
      <c r="E24" s="7">
        <v>25</v>
      </c>
      <c r="F24" s="7">
        <v>0</v>
      </c>
      <c r="H24" s="7">
        <v>0</v>
      </c>
      <c r="I24" s="7">
        <v>29</v>
      </c>
      <c r="M24" s="7">
        <v>8</v>
      </c>
      <c r="N24" s="7" t="s">
        <v>22</v>
      </c>
      <c r="Q24" s="7" t="s">
        <v>171</v>
      </c>
    </row>
    <row r="25" spans="1:17" x14ac:dyDescent="0.2">
      <c r="A25" s="3">
        <v>43520</v>
      </c>
      <c r="B25" s="19">
        <v>0.35902777777777778</v>
      </c>
      <c r="C25" s="8">
        <v>37</v>
      </c>
      <c r="D25" s="8">
        <v>25</v>
      </c>
      <c r="E25" s="8">
        <v>34</v>
      </c>
      <c r="F25" s="7">
        <v>0.51</v>
      </c>
      <c r="H25" s="7" t="s">
        <v>21</v>
      </c>
      <c r="I25" s="7">
        <v>28</v>
      </c>
      <c r="M25" s="7">
        <v>8</v>
      </c>
      <c r="N25" s="7" t="s">
        <v>22</v>
      </c>
      <c r="Q25" s="7" t="s">
        <v>210</v>
      </c>
    </row>
    <row r="26" spans="1:17" x14ac:dyDescent="0.2">
      <c r="A26" s="3">
        <v>43521</v>
      </c>
      <c r="B26" s="19">
        <v>0.36319444444444443</v>
      </c>
      <c r="C26" s="8">
        <v>38</v>
      </c>
      <c r="D26" s="8">
        <v>12</v>
      </c>
      <c r="E26" s="8">
        <v>13</v>
      </c>
      <c r="F26" s="7">
        <v>0.17</v>
      </c>
      <c r="H26" s="7">
        <v>1</v>
      </c>
      <c r="I26" s="7">
        <v>27.5</v>
      </c>
      <c r="M26" s="7">
        <v>5</v>
      </c>
      <c r="N26" s="7" t="s">
        <v>19</v>
      </c>
      <c r="Q26" s="7" t="s">
        <v>211</v>
      </c>
    </row>
    <row r="27" spans="1:17" x14ac:dyDescent="0.2">
      <c r="A27" s="3">
        <v>43522</v>
      </c>
      <c r="B27" s="19">
        <v>0.34652777777777777</v>
      </c>
      <c r="C27" s="8">
        <v>15</v>
      </c>
      <c r="D27" s="8">
        <v>-1</v>
      </c>
      <c r="E27" s="8">
        <v>1</v>
      </c>
      <c r="F27" s="7">
        <v>0</v>
      </c>
      <c r="H27" s="7">
        <v>0</v>
      </c>
      <c r="I27" s="7">
        <v>27.5</v>
      </c>
      <c r="M27" s="7">
        <v>3</v>
      </c>
      <c r="N27" s="7" t="s">
        <v>17</v>
      </c>
      <c r="Q27" s="7" t="s">
        <v>171</v>
      </c>
    </row>
    <row r="28" spans="1:17" x14ac:dyDescent="0.2">
      <c r="A28" s="3">
        <v>43523</v>
      </c>
      <c r="B28" s="4">
        <v>0.35625000000000001</v>
      </c>
      <c r="C28" s="8">
        <v>16</v>
      </c>
      <c r="D28" s="8">
        <v>1</v>
      </c>
      <c r="E28" s="8">
        <v>12</v>
      </c>
      <c r="F28" s="7">
        <v>7.0000000000000007E-2</v>
      </c>
      <c r="H28" s="7">
        <v>1.5</v>
      </c>
      <c r="I28" s="7">
        <v>28.5</v>
      </c>
      <c r="M28" s="7">
        <v>8</v>
      </c>
      <c r="N28" s="7" t="s">
        <v>22</v>
      </c>
      <c r="Q28" s="7" t="s">
        <v>212</v>
      </c>
    </row>
    <row r="29" spans="1:17" x14ac:dyDescent="0.2">
      <c r="A29" s="3">
        <v>43524</v>
      </c>
      <c r="B29" s="19">
        <v>0.33680555555555558</v>
      </c>
      <c r="C29" s="8">
        <v>21</v>
      </c>
      <c r="D29" s="8">
        <v>-11</v>
      </c>
      <c r="E29" s="8">
        <v>-2</v>
      </c>
      <c r="F29" s="7">
        <v>0.08</v>
      </c>
      <c r="H29" s="7">
        <v>1</v>
      </c>
      <c r="I29" s="7">
        <v>29.25</v>
      </c>
      <c r="M29" s="7">
        <v>4</v>
      </c>
      <c r="N29" s="7" t="s">
        <v>17</v>
      </c>
      <c r="P29" s="7">
        <v>714</v>
      </c>
      <c r="Q29" s="7" t="s">
        <v>196</v>
      </c>
    </row>
    <row r="30" spans="1:17" x14ac:dyDescent="0.2">
      <c r="A30" s="3"/>
      <c r="B30" s="19"/>
      <c r="C30" s="8"/>
      <c r="D30" s="8"/>
      <c r="E30" s="8"/>
    </row>
    <row r="31" spans="1:17" x14ac:dyDescent="0.2">
      <c r="A31" s="3"/>
      <c r="B31" s="19"/>
      <c r="C31" s="8"/>
      <c r="D31" s="8"/>
      <c r="E31" s="8"/>
    </row>
    <row r="32" spans="1:17" x14ac:dyDescent="0.2">
      <c r="A32" s="3"/>
      <c r="B32" s="4"/>
      <c r="C32" s="8"/>
      <c r="D32" s="8"/>
      <c r="E32" s="8"/>
    </row>
    <row r="34" spans="6:8" x14ac:dyDescent="0.2">
      <c r="F34">
        <f>SUM(F2:F32)</f>
        <v>3.5799999999999996</v>
      </c>
      <c r="G34">
        <f>SUM(G3:G32)</f>
        <v>1.4</v>
      </c>
      <c r="H34">
        <f>SUM(H2:H32)</f>
        <v>25.75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34"/>
  <sheetViews>
    <sheetView workbookViewId="0"/>
  </sheetViews>
  <sheetFormatPr baseColWidth="10" defaultColWidth="14.5" defaultRowHeight="15" customHeight="1" x14ac:dyDescent="0.2"/>
  <cols>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43466</v>
      </c>
      <c r="B2" s="4">
        <v>0.42569444444444443</v>
      </c>
      <c r="C2" s="7">
        <v>32</v>
      </c>
      <c r="D2" s="7">
        <v>11</v>
      </c>
      <c r="E2" s="7">
        <v>12</v>
      </c>
      <c r="F2" s="7">
        <v>0.28999999999999998</v>
      </c>
      <c r="H2" s="7">
        <v>4.75</v>
      </c>
      <c r="I2" s="7">
        <v>8</v>
      </c>
      <c r="M2" s="7">
        <v>1</v>
      </c>
      <c r="N2" s="7" t="s">
        <v>42</v>
      </c>
      <c r="Q2" s="7" t="s">
        <v>168</v>
      </c>
    </row>
    <row r="3" spans="1:17" x14ac:dyDescent="0.2">
      <c r="A3" s="3">
        <v>43467</v>
      </c>
      <c r="B3" s="4">
        <v>0.34722222222222221</v>
      </c>
      <c r="C3" s="7">
        <v>16</v>
      </c>
      <c r="D3" s="7">
        <v>4</v>
      </c>
      <c r="E3" s="7">
        <v>12</v>
      </c>
      <c r="F3" s="7">
        <v>0</v>
      </c>
      <c r="H3" s="7">
        <v>0</v>
      </c>
      <c r="I3" s="7">
        <v>7.5</v>
      </c>
      <c r="M3" s="7">
        <v>7</v>
      </c>
      <c r="N3" s="7" t="s">
        <v>22</v>
      </c>
      <c r="Q3" s="7" t="s">
        <v>213</v>
      </c>
    </row>
    <row r="4" spans="1:17" x14ac:dyDescent="0.2">
      <c r="A4" s="3">
        <v>43468</v>
      </c>
      <c r="B4" s="19">
        <v>0.35625000000000001</v>
      </c>
      <c r="C4" s="8">
        <v>32</v>
      </c>
      <c r="D4" s="8">
        <v>11</v>
      </c>
      <c r="E4" s="8">
        <v>27</v>
      </c>
      <c r="F4" s="7">
        <v>0.12</v>
      </c>
      <c r="H4" s="7">
        <v>3</v>
      </c>
      <c r="I4" s="7">
        <v>9.5</v>
      </c>
      <c r="M4" s="7">
        <v>8</v>
      </c>
      <c r="N4" s="7" t="s">
        <v>22</v>
      </c>
      <c r="Q4" s="7" t="s">
        <v>171</v>
      </c>
    </row>
    <row r="5" spans="1:17" x14ac:dyDescent="0.2">
      <c r="A5" s="3">
        <v>43469</v>
      </c>
      <c r="B5" s="19">
        <v>0.35486111111111113</v>
      </c>
      <c r="C5" s="8">
        <v>29</v>
      </c>
      <c r="D5" s="8">
        <v>26</v>
      </c>
      <c r="E5" s="8">
        <v>29</v>
      </c>
      <c r="F5" s="7">
        <v>0</v>
      </c>
      <c r="H5" s="7">
        <v>0</v>
      </c>
      <c r="I5" s="7">
        <v>8.75</v>
      </c>
      <c r="M5" s="7">
        <v>6</v>
      </c>
      <c r="N5" s="7" t="s">
        <v>19</v>
      </c>
      <c r="Q5" s="7" t="s">
        <v>196</v>
      </c>
    </row>
    <row r="6" spans="1:17" x14ac:dyDescent="0.2">
      <c r="A6" s="3">
        <v>43470</v>
      </c>
      <c r="B6" s="19">
        <v>0.41944444444444445</v>
      </c>
      <c r="C6" s="8">
        <v>41</v>
      </c>
      <c r="D6" s="8">
        <v>22</v>
      </c>
      <c r="E6" s="8">
        <v>24</v>
      </c>
      <c r="F6" s="7">
        <v>0</v>
      </c>
      <c r="H6" s="7">
        <v>0</v>
      </c>
      <c r="I6" s="7">
        <v>7.5</v>
      </c>
      <c r="M6" s="7">
        <v>6</v>
      </c>
      <c r="N6" s="7" t="s">
        <v>17</v>
      </c>
      <c r="Q6" s="7" t="s">
        <v>214</v>
      </c>
    </row>
    <row r="7" spans="1:17" x14ac:dyDescent="0.2">
      <c r="A7" s="3">
        <v>43471</v>
      </c>
      <c r="B7" s="19">
        <v>0.41944444444444445</v>
      </c>
      <c r="C7" s="8">
        <v>39</v>
      </c>
      <c r="D7" s="8">
        <v>24</v>
      </c>
      <c r="E7" s="8">
        <v>27</v>
      </c>
      <c r="F7" s="7">
        <v>0</v>
      </c>
      <c r="H7" s="7">
        <v>0</v>
      </c>
      <c r="I7" s="7">
        <v>6.25</v>
      </c>
      <c r="M7" s="7">
        <v>5</v>
      </c>
      <c r="N7" s="7" t="s">
        <v>42</v>
      </c>
      <c r="Q7" s="7" t="s">
        <v>215</v>
      </c>
    </row>
    <row r="8" spans="1:17" x14ac:dyDescent="0.2">
      <c r="A8" s="3">
        <v>43472</v>
      </c>
      <c r="B8" s="19">
        <v>0.35347222222222224</v>
      </c>
      <c r="C8" s="8">
        <v>27</v>
      </c>
      <c r="D8" s="8">
        <v>21</v>
      </c>
      <c r="E8" s="8">
        <v>27</v>
      </c>
      <c r="F8" s="7">
        <v>0.22</v>
      </c>
      <c r="H8" s="7">
        <v>3</v>
      </c>
      <c r="I8" s="7">
        <v>9</v>
      </c>
      <c r="M8" s="7">
        <v>8</v>
      </c>
      <c r="N8" s="7" t="s">
        <v>22</v>
      </c>
      <c r="Q8" s="7" t="s">
        <v>216</v>
      </c>
    </row>
    <row r="9" spans="1:17" x14ac:dyDescent="0.2">
      <c r="A9" s="3">
        <v>43473</v>
      </c>
      <c r="B9" s="19">
        <v>0.34513888888888888</v>
      </c>
      <c r="C9" s="8">
        <v>36</v>
      </c>
      <c r="D9" s="8">
        <v>27</v>
      </c>
      <c r="E9" s="8">
        <v>34</v>
      </c>
      <c r="F9" s="7">
        <v>0.79</v>
      </c>
      <c r="H9" s="7">
        <v>2.25</v>
      </c>
      <c r="I9" s="7">
        <v>11.25</v>
      </c>
      <c r="M9" s="7">
        <v>8</v>
      </c>
      <c r="N9" s="7" t="s">
        <v>22</v>
      </c>
      <c r="P9" s="7">
        <v>713.95</v>
      </c>
      <c r="Q9" s="7" t="s">
        <v>217</v>
      </c>
    </row>
    <row r="10" spans="1:17" x14ac:dyDescent="0.2">
      <c r="A10" s="3">
        <v>43474</v>
      </c>
      <c r="B10" s="19">
        <v>0.35902777777777778</v>
      </c>
      <c r="C10" s="8">
        <v>38</v>
      </c>
      <c r="D10" s="8">
        <v>21</v>
      </c>
      <c r="E10" s="8">
        <v>23</v>
      </c>
      <c r="F10" s="7">
        <v>0.06</v>
      </c>
      <c r="H10" s="7">
        <v>1</v>
      </c>
      <c r="I10" s="7">
        <v>10</v>
      </c>
      <c r="M10" s="7">
        <v>7</v>
      </c>
      <c r="N10" s="7" t="s">
        <v>19</v>
      </c>
      <c r="Q10" s="7" t="s">
        <v>198</v>
      </c>
    </row>
    <row r="11" spans="1:17" x14ac:dyDescent="0.2">
      <c r="A11" s="3">
        <v>43475</v>
      </c>
      <c r="B11" s="19">
        <v>0.3576388888888889</v>
      </c>
      <c r="C11" s="8">
        <v>25</v>
      </c>
      <c r="D11" s="8">
        <v>13</v>
      </c>
      <c r="E11" s="8">
        <v>14</v>
      </c>
      <c r="F11" s="7">
        <v>0.02</v>
      </c>
      <c r="H11" s="7">
        <v>0.5</v>
      </c>
      <c r="I11" s="7">
        <v>10</v>
      </c>
      <c r="M11" s="7">
        <v>7</v>
      </c>
      <c r="N11" s="7" t="s">
        <v>218</v>
      </c>
      <c r="Q11" s="7" t="s">
        <v>198</v>
      </c>
    </row>
    <row r="12" spans="1:17" x14ac:dyDescent="0.2">
      <c r="A12" s="3">
        <v>43476</v>
      </c>
      <c r="B12" s="19">
        <v>0.3527777777777778</v>
      </c>
      <c r="C12" s="8">
        <v>19</v>
      </c>
      <c r="D12" s="8">
        <v>5</v>
      </c>
      <c r="E12" s="8">
        <v>11</v>
      </c>
      <c r="F12" s="7">
        <v>0</v>
      </c>
      <c r="G12" s="8"/>
      <c r="H12" s="7">
        <v>0</v>
      </c>
      <c r="I12" s="7">
        <v>9.75</v>
      </c>
      <c r="M12" s="7">
        <v>8</v>
      </c>
      <c r="N12" s="7" t="s">
        <v>17</v>
      </c>
      <c r="Q12" s="7" t="s">
        <v>169</v>
      </c>
    </row>
    <row r="13" spans="1:17" x14ac:dyDescent="0.2">
      <c r="A13" s="3">
        <v>43477</v>
      </c>
      <c r="B13" s="19">
        <v>0.39861111111111114</v>
      </c>
      <c r="C13" s="8">
        <v>22</v>
      </c>
      <c r="D13" s="8">
        <v>11</v>
      </c>
      <c r="E13" s="8">
        <v>21</v>
      </c>
      <c r="F13" s="7">
        <v>0.01</v>
      </c>
      <c r="H13" s="7" t="s">
        <v>21</v>
      </c>
      <c r="I13" s="7">
        <v>10</v>
      </c>
      <c r="Q13" s="7" t="s">
        <v>219</v>
      </c>
    </row>
    <row r="14" spans="1:17" x14ac:dyDescent="0.2">
      <c r="A14" s="3">
        <v>43478</v>
      </c>
      <c r="B14" s="19">
        <v>0.38055555555555554</v>
      </c>
      <c r="C14" s="8">
        <v>23</v>
      </c>
      <c r="D14" s="8">
        <v>3</v>
      </c>
      <c r="E14" s="8">
        <v>9</v>
      </c>
      <c r="F14" s="7">
        <v>0</v>
      </c>
      <c r="G14" s="8"/>
      <c r="H14" s="7" t="s">
        <v>21</v>
      </c>
      <c r="I14" s="7">
        <v>10</v>
      </c>
      <c r="M14" s="21">
        <v>7</v>
      </c>
      <c r="N14" s="7" t="s">
        <v>17</v>
      </c>
    </row>
    <row r="15" spans="1:17" x14ac:dyDescent="0.2">
      <c r="A15" s="3">
        <v>43479</v>
      </c>
      <c r="B15" s="19">
        <v>0.35416666666666669</v>
      </c>
      <c r="C15" s="8">
        <v>22</v>
      </c>
      <c r="D15" s="8">
        <v>8</v>
      </c>
      <c r="E15" s="8">
        <v>21</v>
      </c>
      <c r="F15" s="7">
        <v>0</v>
      </c>
      <c r="H15" s="7" t="s">
        <v>21</v>
      </c>
      <c r="I15" s="7">
        <v>10</v>
      </c>
      <c r="M15" s="7">
        <v>8</v>
      </c>
      <c r="N15" s="7" t="s">
        <v>22</v>
      </c>
      <c r="Q15" s="7" t="s">
        <v>220</v>
      </c>
    </row>
    <row r="16" spans="1:17" x14ac:dyDescent="0.2">
      <c r="A16" s="3">
        <v>43480</v>
      </c>
      <c r="B16" s="19">
        <v>0.3527777777777778</v>
      </c>
      <c r="C16" s="8">
        <v>31</v>
      </c>
      <c r="D16" s="8">
        <v>20</v>
      </c>
      <c r="E16" s="8">
        <v>27</v>
      </c>
      <c r="F16" s="7">
        <v>0</v>
      </c>
      <c r="H16" s="7">
        <v>0</v>
      </c>
      <c r="I16" s="7">
        <v>10</v>
      </c>
      <c r="M16" s="7">
        <v>8</v>
      </c>
      <c r="N16" s="7" t="s">
        <v>22</v>
      </c>
      <c r="Q16" s="7" t="s">
        <v>196</v>
      </c>
    </row>
    <row r="17" spans="1:17" x14ac:dyDescent="0.2">
      <c r="A17" s="3">
        <v>43481</v>
      </c>
      <c r="B17" s="19">
        <v>0.34652777777777777</v>
      </c>
      <c r="C17" s="8">
        <v>32</v>
      </c>
      <c r="D17" s="8">
        <v>12</v>
      </c>
      <c r="E17" s="8">
        <v>13</v>
      </c>
      <c r="F17" s="7">
        <v>0.05</v>
      </c>
      <c r="H17" s="7">
        <v>0.25</v>
      </c>
      <c r="I17" s="7">
        <v>9.5</v>
      </c>
      <c r="M17" s="7">
        <v>4</v>
      </c>
      <c r="N17" s="7" t="s">
        <v>42</v>
      </c>
      <c r="Q17" s="7" t="s">
        <v>198</v>
      </c>
    </row>
    <row r="18" spans="1:17" x14ac:dyDescent="0.2">
      <c r="A18" s="3">
        <v>43482</v>
      </c>
      <c r="B18" s="19">
        <v>0.35347222222222224</v>
      </c>
      <c r="C18" s="8">
        <v>16</v>
      </c>
      <c r="D18" s="8">
        <v>8</v>
      </c>
      <c r="E18" s="8">
        <v>12</v>
      </c>
      <c r="F18" s="7">
        <v>0</v>
      </c>
      <c r="H18" s="7">
        <v>0</v>
      </c>
      <c r="I18" s="7">
        <v>9.5</v>
      </c>
      <c r="M18" s="7">
        <v>5</v>
      </c>
      <c r="N18" s="7" t="s">
        <v>17</v>
      </c>
      <c r="P18" s="7">
        <v>713.89</v>
      </c>
      <c r="Q18" s="7" t="s">
        <v>221</v>
      </c>
    </row>
    <row r="19" spans="1:17" x14ac:dyDescent="0.2">
      <c r="A19" s="3">
        <v>43483</v>
      </c>
      <c r="B19" s="19">
        <v>0.35347222222222224</v>
      </c>
      <c r="C19" s="8">
        <v>24</v>
      </c>
      <c r="D19" s="8">
        <v>11</v>
      </c>
      <c r="E19" s="8">
        <v>20</v>
      </c>
      <c r="F19" s="7">
        <v>0.01</v>
      </c>
      <c r="H19" s="7">
        <v>0.25</v>
      </c>
      <c r="I19" s="7">
        <v>9.75</v>
      </c>
      <c r="M19" s="7">
        <v>7</v>
      </c>
      <c r="N19" s="7" t="s">
        <v>19</v>
      </c>
      <c r="Q19" s="7" t="s">
        <v>222</v>
      </c>
    </row>
    <row r="20" spans="1:17" x14ac:dyDescent="0.2">
      <c r="A20" s="3">
        <v>43484</v>
      </c>
      <c r="B20" s="19"/>
      <c r="C20" s="8">
        <v>21</v>
      </c>
      <c r="D20" s="8">
        <v>5</v>
      </c>
      <c r="E20" s="8">
        <v>6</v>
      </c>
      <c r="F20" s="7">
        <v>0</v>
      </c>
      <c r="H20" s="7" t="s">
        <v>21</v>
      </c>
      <c r="I20" s="7">
        <v>9.5</v>
      </c>
      <c r="M20" s="7">
        <v>8</v>
      </c>
      <c r="N20" s="7" t="s">
        <v>22</v>
      </c>
      <c r="Q20" s="7" t="s">
        <v>223</v>
      </c>
    </row>
    <row r="21" spans="1:17" x14ac:dyDescent="0.2">
      <c r="A21" s="3">
        <v>43485</v>
      </c>
      <c r="B21" s="19">
        <v>0.37847222222222221</v>
      </c>
      <c r="C21" s="8">
        <v>7</v>
      </c>
      <c r="D21" s="8">
        <v>-10</v>
      </c>
      <c r="E21" s="8">
        <v>-5</v>
      </c>
      <c r="F21" s="7">
        <v>0</v>
      </c>
      <c r="G21" s="8"/>
      <c r="H21" s="7">
        <v>0</v>
      </c>
      <c r="I21" s="7">
        <v>9.5</v>
      </c>
      <c r="M21" s="7">
        <v>2</v>
      </c>
      <c r="N21" s="7" t="s">
        <v>17</v>
      </c>
      <c r="Q21" s="7" t="s">
        <v>224</v>
      </c>
    </row>
    <row r="22" spans="1:17" x14ac:dyDescent="0.2">
      <c r="A22" s="3">
        <v>43486</v>
      </c>
      <c r="B22" s="19">
        <v>0.34791666666666665</v>
      </c>
      <c r="C22" s="8">
        <v>-2</v>
      </c>
      <c r="D22" s="8">
        <v>-15</v>
      </c>
      <c r="E22" s="8">
        <v>-13</v>
      </c>
      <c r="F22" s="7">
        <v>0</v>
      </c>
      <c r="H22" s="7">
        <v>0</v>
      </c>
      <c r="I22" s="7">
        <v>9.5</v>
      </c>
      <c r="M22" s="7">
        <v>1</v>
      </c>
      <c r="N22" s="7" t="s">
        <v>22</v>
      </c>
      <c r="Q22" s="7" t="s">
        <v>196</v>
      </c>
    </row>
    <row r="23" spans="1:17" x14ac:dyDescent="0.2">
      <c r="A23" s="3">
        <v>43487</v>
      </c>
      <c r="B23" s="19">
        <v>0.34791666666666665</v>
      </c>
      <c r="C23" s="7">
        <v>13</v>
      </c>
      <c r="D23" s="8">
        <v>-13</v>
      </c>
      <c r="E23" s="8">
        <v>11</v>
      </c>
      <c r="F23" s="7">
        <v>0</v>
      </c>
      <c r="H23" s="7">
        <v>0</v>
      </c>
      <c r="I23" s="7">
        <v>9.5</v>
      </c>
      <c r="L23" s="20"/>
      <c r="M23" s="7">
        <v>8</v>
      </c>
      <c r="N23" s="7" t="s">
        <v>22</v>
      </c>
      <c r="P23" s="7">
        <v>713.86</v>
      </c>
      <c r="Q23" s="7" t="s">
        <v>225</v>
      </c>
    </row>
    <row r="24" spans="1:17" x14ac:dyDescent="0.2">
      <c r="A24" s="3">
        <v>43488</v>
      </c>
      <c r="B24" s="19">
        <v>0.34583333333333333</v>
      </c>
      <c r="C24" s="7">
        <v>21</v>
      </c>
      <c r="D24" s="8">
        <v>11</v>
      </c>
      <c r="E24" s="7">
        <v>21</v>
      </c>
      <c r="F24" s="7">
        <v>0.28999999999999998</v>
      </c>
      <c r="H24" s="7">
        <v>4</v>
      </c>
      <c r="I24" s="7">
        <v>13.5</v>
      </c>
      <c r="M24" s="7">
        <v>8</v>
      </c>
      <c r="N24" s="7" t="s">
        <v>22</v>
      </c>
      <c r="Q24" s="7" t="s">
        <v>226</v>
      </c>
    </row>
    <row r="25" spans="1:17" x14ac:dyDescent="0.2">
      <c r="A25" s="3">
        <v>43489</v>
      </c>
      <c r="B25" s="19">
        <v>0.3659722222222222</v>
      </c>
      <c r="C25" s="8">
        <v>25</v>
      </c>
      <c r="D25" s="8">
        <v>17</v>
      </c>
      <c r="E25" s="8">
        <v>24</v>
      </c>
      <c r="F25" s="7">
        <v>0.3</v>
      </c>
      <c r="H25" s="7">
        <v>4.25</v>
      </c>
      <c r="I25" s="7">
        <v>17.25</v>
      </c>
      <c r="M25" s="7">
        <v>8</v>
      </c>
      <c r="N25" s="7" t="s">
        <v>22</v>
      </c>
      <c r="Q25" s="7" t="s">
        <v>171</v>
      </c>
    </row>
    <row r="26" spans="1:17" x14ac:dyDescent="0.2">
      <c r="A26" s="3">
        <v>43490</v>
      </c>
      <c r="B26" s="19">
        <v>0.34097222222222223</v>
      </c>
      <c r="C26" s="8">
        <v>27</v>
      </c>
      <c r="D26" s="8">
        <v>5</v>
      </c>
      <c r="E26" s="8">
        <v>8</v>
      </c>
      <c r="F26" s="7">
        <v>0.15</v>
      </c>
      <c r="H26" s="7">
        <v>3.5</v>
      </c>
      <c r="I26" s="7">
        <v>18.5</v>
      </c>
      <c r="M26" s="7">
        <v>7</v>
      </c>
      <c r="N26" s="7" t="s">
        <v>54</v>
      </c>
      <c r="Q26" s="7" t="s">
        <v>227</v>
      </c>
    </row>
    <row r="27" spans="1:17" x14ac:dyDescent="0.2">
      <c r="A27" s="3">
        <v>43491</v>
      </c>
      <c r="B27" s="19">
        <v>0.3527777777777778</v>
      </c>
      <c r="C27" s="8">
        <v>9</v>
      </c>
      <c r="D27" s="8">
        <v>-16</v>
      </c>
      <c r="E27" s="8">
        <v>-4</v>
      </c>
      <c r="F27" s="7">
        <v>0.03</v>
      </c>
      <c r="H27" s="7">
        <v>1.25</v>
      </c>
      <c r="I27" s="7">
        <v>18</v>
      </c>
      <c r="M27" s="7">
        <v>7</v>
      </c>
      <c r="N27" s="7" t="s">
        <v>17</v>
      </c>
      <c r="Q27" s="7" t="s">
        <v>219</v>
      </c>
    </row>
    <row r="28" spans="1:17" x14ac:dyDescent="0.2">
      <c r="A28" s="3">
        <v>43492</v>
      </c>
      <c r="C28" s="8">
        <v>11</v>
      </c>
      <c r="D28" s="5">
        <v>-7</v>
      </c>
      <c r="E28" s="5">
        <v>-5</v>
      </c>
      <c r="F28" s="7">
        <v>0.12</v>
      </c>
    </row>
    <row r="29" spans="1:17" x14ac:dyDescent="0.2">
      <c r="A29" s="3">
        <v>43493</v>
      </c>
      <c r="B29" s="19">
        <v>0.34861111111111109</v>
      </c>
      <c r="C29" s="5">
        <v>2</v>
      </c>
      <c r="D29" s="8">
        <v>-25</v>
      </c>
      <c r="E29" s="8">
        <v>0</v>
      </c>
      <c r="F29" s="7">
        <v>0.03</v>
      </c>
      <c r="H29" s="7">
        <v>1.5</v>
      </c>
      <c r="I29" s="7">
        <v>18</v>
      </c>
      <c r="M29" s="7">
        <v>8</v>
      </c>
      <c r="N29" s="7" t="s">
        <v>22</v>
      </c>
      <c r="Q29" s="7" t="s">
        <v>228</v>
      </c>
    </row>
    <row r="30" spans="1:17" x14ac:dyDescent="0.2">
      <c r="A30" s="3">
        <v>43494</v>
      </c>
      <c r="B30" s="19"/>
      <c r="C30" s="8">
        <v>6</v>
      </c>
      <c r="D30" s="8">
        <v>-14</v>
      </c>
      <c r="E30" s="8">
        <v>-8</v>
      </c>
      <c r="F30" s="7">
        <v>0.23</v>
      </c>
      <c r="H30" s="7">
        <v>2.5</v>
      </c>
      <c r="I30" s="7">
        <v>19.75</v>
      </c>
      <c r="M30" s="7">
        <v>5</v>
      </c>
      <c r="N30" s="7" t="s">
        <v>22</v>
      </c>
      <c r="Q30" s="7" t="s">
        <v>219</v>
      </c>
    </row>
    <row r="31" spans="1:17" x14ac:dyDescent="0.2">
      <c r="A31" s="3">
        <v>43495</v>
      </c>
      <c r="B31" s="19">
        <v>0.35</v>
      </c>
      <c r="C31" s="8">
        <v>10</v>
      </c>
      <c r="D31" s="8">
        <v>-10</v>
      </c>
      <c r="E31" s="8">
        <v>-5</v>
      </c>
      <c r="F31" s="7">
        <v>0.12</v>
      </c>
      <c r="H31" s="7">
        <v>2</v>
      </c>
      <c r="I31" s="7">
        <v>20.25</v>
      </c>
      <c r="M31" s="7">
        <v>8</v>
      </c>
      <c r="N31" s="7" t="s">
        <v>23</v>
      </c>
    </row>
    <row r="32" spans="1:17" x14ac:dyDescent="0.2">
      <c r="A32" s="3">
        <v>43496</v>
      </c>
      <c r="B32" s="4">
        <v>0.36875000000000002</v>
      </c>
      <c r="C32" s="8">
        <v>5</v>
      </c>
      <c r="D32" s="8">
        <v>-6</v>
      </c>
      <c r="E32" s="8">
        <v>0</v>
      </c>
      <c r="F32" s="7">
        <v>0.05</v>
      </c>
      <c r="H32" s="7">
        <v>0.5</v>
      </c>
      <c r="I32" s="7">
        <v>20.25</v>
      </c>
      <c r="M32" s="7">
        <v>3</v>
      </c>
      <c r="N32" s="7" t="s">
        <v>23</v>
      </c>
      <c r="P32" s="7">
        <v>713.9</v>
      </c>
      <c r="Q32" s="7" t="s">
        <v>229</v>
      </c>
    </row>
    <row r="33" spans="2:8" x14ac:dyDescent="0.2">
      <c r="B33" s="4"/>
    </row>
    <row r="34" spans="2:8" x14ac:dyDescent="0.2">
      <c r="F34">
        <f>SUM(F2:F33)</f>
        <v>2.8899999999999997</v>
      </c>
      <c r="H34">
        <f>SUM(H2:H32)</f>
        <v>34.5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Q37"/>
  <sheetViews>
    <sheetView workbookViewId="0"/>
  </sheetViews>
  <sheetFormatPr baseColWidth="10" defaultColWidth="14.5" defaultRowHeight="15" customHeight="1" x14ac:dyDescent="0.2"/>
  <cols>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43435</v>
      </c>
      <c r="B2" s="4">
        <v>0.34375</v>
      </c>
      <c r="C2" s="7">
        <v>36</v>
      </c>
      <c r="D2" s="7">
        <v>29</v>
      </c>
      <c r="E2" s="7">
        <v>33</v>
      </c>
      <c r="F2" s="7">
        <v>0</v>
      </c>
      <c r="H2" s="7">
        <v>0</v>
      </c>
      <c r="I2" s="7">
        <v>2.25</v>
      </c>
      <c r="M2" s="7">
        <v>8</v>
      </c>
      <c r="N2" s="7" t="s">
        <v>22</v>
      </c>
      <c r="Q2" s="7" t="s">
        <v>196</v>
      </c>
    </row>
    <row r="3" spans="1:17" x14ac:dyDescent="0.2">
      <c r="A3" s="3">
        <v>43436</v>
      </c>
      <c r="B3" s="4">
        <v>0.35347222222222224</v>
      </c>
      <c r="C3" s="7">
        <v>37</v>
      </c>
      <c r="D3" s="7">
        <v>32</v>
      </c>
      <c r="E3" s="7">
        <v>33</v>
      </c>
      <c r="F3" s="7">
        <v>0.25</v>
      </c>
      <c r="H3" s="7">
        <v>1</v>
      </c>
      <c r="I3" s="7">
        <v>3</v>
      </c>
      <c r="M3" s="7">
        <v>8</v>
      </c>
      <c r="N3" s="7" t="s">
        <v>22</v>
      </c>
      <c r="Q3" s="7" t="s">
        <v>241</v>
      </c>
    </row>
    <row r="4" spans="1:17" x14ac:dyDescent="0.2">
      <c r="A4" s="3">
        <v>43437</v>
      </c>
      <c r="B4" s="19"/>
      <c r="C4" s="8">
        <v>33</v>
      </c>
      <c r="D4" s="8">
        <v>26</v>
      </c>
      <c r="E4" s="8">
        <v>28</v>
      </c>
      <c r="F4" s="7">
        <v>0.43</v>
      </c>
      <c r="H4" s="7">
        <v>3.25</v>
      </c>
      <c r="I4" s="7">
        <v>5.75</v>
      </c>
      <c r="M4" s="7">
        <v>5</v>
      </c>
      <c r="N4" s="7" t="s">
        <v>19</v>
      </c>
      <c r="Q4" s="7" t="s">
        <v>168</v>
      </c>
    </row>
    <row r="5" spans="1:17" x14ac:dyDescent="0.2">
      <c r="A5" s="3">
        <v>43438</v>
      </c>
      <c r="B5" s="19">
        <v>0.3576388888888889</v>
      </c>
      <c r="C5" s="8">
        <v>28</v>
      </c>
      <c r="D5" s="8">
        <v>16</v>
      </c>
      <c r="E5" s="8">
        <v>24</v>
      </c>
      <c r="F5" s="7">
        <v>0</v>
      </c>
      <c r="G5" s="7">
        <v>0</v>
      </c>
      <c r="H5" s="7">
        <v>0.25</v>
      </c>
      <c r="I5" s="7">
        <v>5.5</v>
      </c>
      <c r="M5" s="7">
        <v>7</v>
      </c>
      <c r="N5" s="7" t="s">
        <v>22</v>
      </c>
      <c r="P5" s="7">
        <v>713.82</v>
      </c>
      <c r="Q5" s="7" t="s">
        <v>242</v>
      </c>
    </row>
    <row r="6" spans="1:17" x14ac:dyDescent="0.2">
      <c r="A6" s="3">
        <v>43439</v>
      </c>
      <c r="B6" s="19">
        <v>0.35625000000000001</v>
      </c>
      <c r="C6" s="8">
        <v>33</v>
      </c>
      <c r="D6" s="8">
        <v>23</v>
      </c>
      <c r="E6" s="8">
        <v>27</v>
      </c>
      <c r="F6" s="7">
        <v>0</v>
      </c>
      <c r="G6" s="7">
        <v>0.26</v>
      </c>
      <c r="H6" s="7">
        <v>1</v>
      </c>
      <c r="I6" s="7">
        <v>5.75</v>
      </c>
      <c r="M6" s="7">
        <v>8</v>
      </c>
      <c r="N6" s="7" t="s">
        <v>22</v>
      </c>
      <c r="Q6" s="7" t="s">
        <v>243</v>
      </c>
    </row>
    <row r="7" spans="1:17" x14ac:dyDescent="0.2">
      <c r="A7" s="3">
        <v>43440</v>
      </c>
      <c r="B7" s="19">
        <v>0.35138888888888886</v>
      </c>
      <c r="C7" s="8">
        <v>29</v>
      </c>
      <c r="D7" s="8">
        <v>25</v>
      </c>
      <c r="E7" s="8">
        <v>27</v>
      </c>
      <c r="F7" s="7">
        <v>0.25</v>
      </c>
      <c r="G7" s="7">
        <v>0.09</v>
      </c>
      <c r="H7" s="7">
        <v>3.25</v>
      </c>
      <c r="I7" s="7">
        <v>8.5</v>
      </c>
      <c r="M7" s="7">
        <v>8</v>
      </c>
      <c r="N7" s="7" t="s">
        <v>22</v>
      </c>
      <c r="Q7" s="7" t="s">
        <v>243</v>
      </c>
    </row>
    <row r="8" spans="1:17" x14ac:dyDescent="0.2">
      <c r="A8" s="3">
        <v>43441</v>
      </c>
      <c r="B8" s="19">
        <v>0.34930555555555554</v>
      </c>
      <c r="C8" s="8">
        <v>28</v>
      </c>
      <c r="D8" s="8">
        <v>10</v>
      </c>
      <c r="E8" s="8">
        <v>16</v>
      </c>
      <c r="F8" s="7">
        <v>0.03</v>
      </c>
      <c r="G8" s="7">
        <v>0.13</v>
      </c>
      <c r="H8" s="7">
        <v>0.5</v>
      </c>
      <c r="I8" s="7">
        <v>7.25</v>
      </c>
      <c r="M8" s="7">
        <v>7</v>
      </c>
      <c r="N8" s="7" t="s">
        <v>19</v>
      </c>
      <c r="Q8" s="7" t="s">
        <v>219</v>
      </c>
    </row>
    <row r="9" spans="1:17" x14ac:dyDescent="0.2">
      <c r="A9" s="3">
        <v>43442</v>
      </c>
      <c r="B9" s="19">
        <v>0.38263888888888886</v>
      </c>
      <c r="C9" s="8">
        <v>23</v>
      </c>
      <c r="D9" s="8">
        <v>13</v>
      </c>
      <c r="E9" s="8">
        <v>23</v>
      </c>
      <c r="F9" s="7">
        <v>0.12</v>
      </c>
      <c r="G9" s="7">
        <v>0</v>
      </c>
      <c r="H9" s="7">
        <v>2.75</v>
      </c>
      <c r="I9" s="7">
        <v>9.5</v>
      </c>
      <c r="M9" s="7">
        <v>8</v>
      </c>
      <c r="N9" s="7" t="s">
        <v>22</v>
      </c>
      <c r="Q9" s="7" t="s">
        <v>196</v>
      </c>
    </row>
    <row r="10" spans="1:17" x14ac:dyDescent="0.2">
      <c r="A10" s="3">
        <v>43443</v>
      </c>
      <c r="B10" s="19">
        <v>0.37361111111111112</v>
      </c>
      <c r="C10" s="8">
        <v>29</v>
      </c>
      <c r="D10" s="8">
        <v>19</v>
      </c>
      <c r="E10" s="8">
        <v>27</v>
      </c>
      <c r="F10" s="7">
        <v>0</v>
      </c>
      <c r="G10" s="7">
        <v>0</v>
      </c>
      <c r="H10" s="7">
        <v>0</v>
      </c>
      <c r="I10" s="7">
        <v>8</v>
      </c>
      <c r="M10" s="7">
        <v>8</v>
      </c>
      <c r="N10" s="7" t="s">
        <v>22</v>
      </c>
      <c r="Q10" s="7" t="s">
        <v>244</v>
      </c>
    </row>
    <row r="11" spans="1:17" x14ac:dyDescent="0.2">
      <c r="A11" s="3">
        <v>43444</v>
      </c>
      <c r="B11" s="19">
        <v>0.33819444444444446</v>
      </c>
      <c r="C11" s="8">
        <v>30</v>
      </c>
      <c r="D11" s="8">
        <v>19</v>
      </c>
      <c r="E11" s="8">
        <v>28</v>
      </c>
      <c r="F11" s="7">
        <v>0</v>
      </c>
      <c r="G11" s="7">
        <v>0</v>
      </c>
      <c r="H11" s="7">
        <v>0</v>
      </c>
      <c r="I11" s="7">
        <v>7.25</v>
      </c>
      <c r="M11" s="7">
        <v>8</v>
      </c>
      <c r="N11" s="7" t="s">
        <v>22</v>
      </c>
      <c r="Q11" s="7" t="s">
        <v>245</v>
      </c>
    </row>
    <row r="12" spans="1:17" x14ac:dyDescent="0.2">
      <c r="A12" s="3">
        <v>43445</v>
      </c>
      <c r="B12" s="19">
        <v>0.35625000000000001</v>
      </c>
      <c r="C12" s="8">
        <v>35</v>
      </c>
      <c r="D12" s="8">
        <v>26</v>
      </c>
      <c r="E12" s="8">
        <v>30</v>
      </c>
      <c r="F12" s="7">
        <v>0</v>
      </c>
      <c r="G12" s="8">
        <v>0.01</v>
      </c>
      <c r="H12" s="7" t="s">
        <v>21</v>
      </c>
      <c r="I12" s="7">
        <v>6.5</v>
      </c>
      <c r="M12" s="7">
        <v>8</v>
      </c>
      <c r="N12" s="7" t="s">
        <v>22</v>
      </c>
      <c r="P12" s="7">
        <v>713.82</v>
      </c>
      <c r="Q12" s="7" t="s">
        <v>213</v>
      </c>
    </row>
    <row r="13" spans="1:17" x14ac:dyDescent="0.2">
      <c r="A13" s="3">
        <v>43446</v>
      </c>
      <c r="B13" s="19">
        <v>0.34097222222222223</v>
      </c>
      <c r="C13" s="8">
        <v>32</v>
      </c>
      <c r="D13" s="8">
        <v>21</v>
      </c>
      <c r="E13" s="8">
        <v>30</v>
      </c>
      <c r="F13" s="7">
        <v>0</v>
      </c>
      <c r="G13" s="7">
        <v>0</v>
      </c>
      <c r="H13" s="7" t="s">
        <v>21</v>
      </c>
      <c r="I13" s="7">
        <v>6.5</v>
      </c>
      <c r="M13" s="7">
        <v>8</v>
      </c>
      <c r="N13" s="7" t="s">
        <v>22</v>
      </c>
      <c r="Q13" s="7" t="s">
        <v>171</v>
      </c>
    </row>
    <row r="14" spans="1:17" x14ac:dyDescent="0.2">
      <c r="A14" s="3">
        <v>43447</v>
      </c>
      <c r="B14" s="19">
        <v>0.34513888888888888</v>
      </c>
      <c r="C14" s="8">
        <v>35</v>
      </c>
      <c r="D14" s="8">
        <v>29</v>
      </c>
      <c r="E14" s="8">
        <v>29</v>
      </c>
      <c r="F14" s="7">
        <v>0.01</v>
      </c>
      <c r="G14" s="8">
        <v>0</v>
      </c>
      <c r="H14" s="7">
        <v>0.25</v>
      </c>
      <c r="I14" s="7">
        <v>6.5</v>
      </c>
      <c r="M14" s="7">
        <v>8</v>
      </c>
      <c r="N14" s="7" t="s">
        <v>22</v>
      </c>
      <c r="Q14" s="7" t="s">
        <v>214</v>
      </c>
    </row>
    <row r="15" spans="1:17" x14ac:dyDescent="0.2">
      <c r="A15" s="3">
        <v>43448</v>
      </c>
      <c r="B15" s="19">
        <v>0.34097222222222223</v>
      </c>
      <c r="C15" s="8">
        <v>36</v>
      </c>
      <c r="D15" s="8">
        <v>32</v>
      </c>
      <c r="E15" s="8">
        <v>29</v>
      </c>
      <c r="F15" s="7">
        <v>0</v>
      </c>
      <c r="G15" s="7">
        <v>0</v>
      </c>
      <c r="H15" s="7">
        <v>0</v>
      </c>
      <c r="I15" s="7">
        <v>5.75</v>
      </c>
      <c r="M15" s="7">
        <v>8</v>
      </c>
      <c r="N15" s="7" t="s">
        <v>22</v>
      </c>
      <c r="Q15" s="7" t="s">
        <v>196</v>
      </c>
    </row>
    <row r="16" spans="1:17" x14ac:dyDescent="0.2">
      <c r="A16" s="3">
        <v>43449</v>
      </c>
      <c r="B16" s="19"/>
      <c r="C16" s="8">
        <v>39</v>
      </c>
      <c r="D16" s="8">
        <v>23</v>
      </c>
      <c r="E16" s="8">
        <v>25</v>
      </c>
      <c r="F16" s="7">
        <v>0</v>
      </c>
      <c r="G16" s="7">
        <v>0</v>
      </c>
      <c r="H16" s="7">
        <v>0</v>
      </c>
      <c r="I16" s="7">
        <v>5.25</v>
      </c>
      <c r="M16" s="7">
        <v>0</v>
      </c>
      <c r="Q16" s="7" t="s">
        <v>196</v>
      </c>
    </row>
    <row r="17" spans="1:17" x14ac:dyDescent="0.2">
      <c r="A17" s="3">
        <v>43450</v>
      </c>
      <c r="B17" s="19">
        <v>0.41944444444444445</v>
      </c>
      <c r="C17" s="8">
        <v>40</v>
      </c>
      <c r="D17" s="8">
        <v>22</v>
      </c>
      <c r="E17" s="8">
        <v>29</v>
      </c>
      <c r="F17" s="7">
        <v>0</v>
      </c>
      <c r="G17" s="7">
        <v>0</v>
      </c>
      <c r="H17" s="7">
        <v>0</v>
      </c>
      <c r="I17" s="7">
        <v>5</v>
      </c>
      <c r="M17" s="7">
        <v>5</v>
      </c>
      <c r="N17" s="7" t="s">
        <v>17</v>
      </c>
      <c r="Q17" s="7" t="s">
        <v>171</v>
      </c>
    </row>
    <row r="18" spans="1:17" x14ac:dyDescent="0.2">
      <c r="A18" s="3">
        <v>43451</v>
      </c>
      <c r="B18" s="19">
        <v>0.33958333333333335</v>
      </c>
      <c r="C18" s="8">
        <v>39</v>
      </c>
      <c r="D18" s="8">
        <v>28</v>
      </c>
      <c r="E18" s="8">
        <v>29</v>
      </c>
      <c r="F18" s="7">
        <v>0</v>
      </c>
      <c r="G18" s="7">
        <v>0</v>
      </c>
      <c r="H18" s="7">
        <v>0</v>
      </c>
      <c r="I18" s="7">
        <v>5</v>
      </c>
      <c r="M18" s="7">
        <v>8</v>
      </c>
      <c r="N18" s="7" t="s">
        <v>22</v>
      </c>
      <c r="Q18" s="7" t="s">
        <v>192</v>
      </c>
    </row>
    <row r="19" spans="1:17" x14ac:dyDescent="0.2">
      <c r="A19" s="3">
        <v>43452</v>
      </c>
      <c r="B19" s="19">
        <v>0.34097222222222223</v>
      </c>
      <c r="C19" s="8">
        <v>30</v>
      </c>
      <c r="D19" s="8">
        <v>26</v>
      </c>
      <c r="E19" s="8">
        <v>27</v>
      </c>
      <c r="F19" s="7">
        <v>0</v>
      </c>
      <c r="G19" s="7">
        <v>0</v>
      </c>
      <c r="H19" s="7">
        <v>0</v>
      </c>
      <c r="I19" s="7">
        <v>5</v>
      </c>
      <c r="M19" s="7">
        <v>8</v>
      </c>
      <c r="N19" s="7" t="s">
        <v>22</v>
      </c>
      <c r="P19" s="7">
        <v>713.8</v>
      </c>
      <c r="Q19" s="7" t="s">
        <v>196</v>
      </c>
    </row>
    <row r="20" spans="1:17" x14ac:dyDescent="0.2">
      <c r="A20" s="3">
        <v>43453</v>
      </c>
      <c r="B20" s="19">
        <v>0.34722222222222221</v>
      </c>
      <c r="C20" s="8">
        <v>33</v>
      </c>
      <c r="D20" s="8">
        <v>24</v>
      </c>
      <c r="E20" s="8">
        <v>31</v>
      </c>
      <c r="F20" s="7">
        <v>0</v>
      </c>
      <c r="G20" s="7">
        <v>0</v>
      </c>
      <c r="H20" s="7">
        <v>0</v>
      </c>
      <c r="I20" s="7">
        <v>5</v>
      </c>
      <c r="M20" s="7">
        <v>7</v>
      </c>
      <c r="N20" s="7" t="s">
        <v>17</v>
      </c>
      <c r="Q20" s="7" t="s">
        <v>196</v>
      </c>
    </row>
    <row r="21" spans="1:17" x14ac:dyDescent="0.2">
      <c r="A21" s="3">
        <v>43454</v>
      </c>
      <c r="B21" s="19">
        <v>0.36875000000000002</v>
      </c>
      <c r="C21" s="8">
        <v>42</v>
      </c>
      <c r="D21" s="8">
        <v>30</v>
      </c>
      <c r="E21" s="8">
        <v>36</v>
      </c>
      <c r="F21" s="7">
        <v>0</v>
      </c>
      <c r="G21" s="8">
        <v>0.01</v>
      </c>
      <c r="H21" s="7">
        <v>0</v>
      </c>
      <c r="I21" s="7">
        <v>5</v>
      </c>
      <c r="M21" s="7">
        <v>8</v>
      </c>
      <c r="N21" s="7" t="s">
        <v>22</v>
      </c>
      <c r="P21" s="7"/>
      <c r="Q21" s="7" t="s">
        <v>246</v>
      </c>
    </row>
    <row r="22" spans="1:17" x14ac:dyDescent="0.2">
      <c r="A22" s="3">
        <v>43455</v>
      </c>
      <c r="B22" s="19">
        <v>0.35555555555555557</v>
      </c>
      <c r="C22" s="8">
        <v>39</v>
      </c>
      <c r="D22" s="8">
        <v>33</v>
      </c>
      <c r="E22" s="8">
        <v>33</v>
      </c>
      <c r="F22" s="7">
        <v>0.13</v>
      </c>
      <c r="G22" s="7">
        <v>0.14000000000000001</v>
      </c>
      <c r="H22" s="7" t="s">
        <v>21</v>
      </c>
      <c r="I22" s="7">
        <v>3.75</v>
      </c>
      <c r="M22" s="7">
        <v>8</v>
      </c>
      <c r="N22" s="7" t="s">
        <v>22</v>
      </c>
      <c r="Q22" s="7" t="s">
        <v>247</v>
      </c>
    </row>
    <row r="23" spans="1:17" x14ac:dyDescent="0.2">
      <c r="A23" s="3">
        <v>43456</v>
      </c>
      <c r="B23" s="19">
        <v>0.33680555555555558</v>
      </c>
      <c r="C23" s="7">
        <v>33</v>
      </c>
      <c r="D23" s="8">
        <v>19</v>
      </c>
      <c r="E23" s="8">
        <v>21</v>
      </c>
      <c r="F23" s="7">
        <v>0.01</v>
      </c>
      <c r="G23" s="7">
        <v>0</v>
      </c>
      <c r="H23" s="7">
        <v>0.25</v>
      </c>
      <c r="I23" s="7">
        <v>4</v>
      </c>
      <c r="L23" s="20"/>
    </row>
    <row r="24" spans="1:17" x14ac:dyDescent="0.2">
      <c r="A24" s="3">
        <v>43457</v>
      </c>
      <c r="B24" s="19">
        <v>0.33333333333333331</v>
      </c>
      <c r="C24" s="5">
        <v>24</v>
      </c>
      <c r="D24" s="8">
        <v>19</v>
      </c>
      <c r="E24" s="5">
        <v>24</v>
      </c>
      <c r="F24" s="7">
        <v>0.03</v>
      </c>
      <c r="G24" s="7">
        <v>0.11</v>
      </c>
      <c r="H24" s="7">
        <v>0.25</v>
      </c>
      <c r="I24" s="7">
        <v>4.25</v>
      </c>
    </row>
    <row r="25" spans="1:17" x14ac:dyDescent="0.2">
      <c r="A25" s="3">
        <v>43458</v>
      </c>
      <c r="B25" s="19">
        <v>0.33333333333333331</v>
      </c>
      <c r="C25" s="5">
        <v>30</v>
      </c>
      <c r="D25" s="5">
        <v>24</v>
      </c>
      <c r="E25" s="5">
        <v>27</v>
      </c>
      <c r="F25" s="7">
        <v>0.15</v>
      </c>
      <c r="G25" s="7">
        <v>7.0000000000000007E-2</v>
      </c>
      <c r="H25" s="7">
        <v>3.25</v>
      </c>
      <c r="I25" s="7">
        <v>7</v>
      </c>
    </row>
    <row r="26" spans="1:17" x14ac:dyDescent="0.2">
      <c r="A26" s="3">
        <v>43459</v>
      </c>
      <c r="B26" s="19">
        <v>0.33333333333333331</v>
      </c>
      <c r="C26" s="5">
        <v>31</v>
      </c>
      <c r="D26" s="5">
        <v>25</v>
      </c>
      <c r="E26" s="5">
        <v>25</v>
      </c>
      <c r="F26" s="7">
        <v>0</v>
      </c>
      <c r="G26" s="7">
        <v>0.01</v>
      </c>
      <c r="H26" s="7">
        <v>0</v>
      </c>
      <c r="I26" s="7">
        <v>6.5</v>
      </c>
    </row>
    <row r="27" spans="1:17" x14ac:dyDescent="0.2">
      <c r="A27" s="3">
        <v>43460</v>
      </c>
      <c r="B27" s="19">
        <v>0.33333333333333331</v>
      </c>
      <c r="C27" s="5">
        <v>32</v>
      </c>
      <c r="D27" s="5">
        <v>25</v>
      </c>
      <c r="E27" s="5">
        <v>27</v>
      </c>
      <c r="F27" s="7">
        <v>0.01</v>
      </c>
      <c r="G27" s="7">
        <v>0.01</v>
      </c>
      <c r="H27" s="7">
        <v>0</v>
      </c>
      <c r="I27" s="7">
        <v>6.25</v>
      </c>
    </row>
    <row r="28" spans="1:17" x14ac:dyDescent="0.2">
      <c r="A28" s="3">
        <v>43461</v>
      </c>
      <c r="B28" s="19">
        <v>0.33333333333333331</v>
      </c>
      <c r="C28" s="5">
        <v>29</v>
      </c>
      <c r="D28" s="5">
        <v>26</v>
      </c>
      <c r="E28" s="5">
        <v>29</v>
      </c>
      <c r="F28" s="7">
        <v>0</v>
      </c>
      <c r="G28" s="7">
        <v>0.45</v>
      </c>
      <c r="H28" s="7">
        <v>0.25</v>
      </c>
      <c r="I28" s="7">
        <v>5.5</v>
      </c>
    </row>
    <row r="29" spans="1:17" x14ac:dyDescent="0.2">
      <c r="A29" s="3">
        <v>43462</v>
      </c>
      <c r="B29" s="19">
        <v>0.33333333333333331</v>
      </c>
      <c r="C29" s="5">
        <v>38</v>
      </c>
      <c r="D29" s="5">
        <v>29</v>
      </c>
      <c r="E29" s="5">
        <v>38</v>
      </c>
      <c r="F29" s="7">
        <v>0.36</v>
      </c>
      <c r="G29" s="7">
        <v>0.13</v>
      </c>
      <c r="H29" s="7">
        <v>0</v>
      </c>
      <c r="I29" s="7">
        <v>4</v>
      </c>
      <c r="M29" s="7">
        <v>8</v>
      </c>
      <c r="N29" s="7" t="s">
        <v>22</v>
      </c>
      <c r="Q29" s="7" t="s">
        <v>248</v>
      </c>
    </row>
    <row r="30" spans="1:17" x14ac:dyDescent="0.2">
      <c r="A30" s="3">
        <v>43463</v>
      </c>
      <c r="B30" s="19">
        <v>0.40208333333333335</v>
      </c>
      <c r="C30" s="8">
        <v>44</v>
      </c>
      <c r="D30" s="8">
        <v>13</v>
      </c>
      <c r="E30" s="8">
        <v>14</v>
      </c>
      <c r="F30" s="7">
        <v>0.18</v>
      </c>
      <c r="G30" s="7">
        <v>0</v>
      </c>
      <c r="H30" s="7" t="s">
        <v>21</v>
      </c>
      <c r="I30" s="7">
        <v>3.75</v>
      </c>
      <c r="M30" s="7">
        <v>8</v>
      </c>
      <c r="N30" s="7" t="s">
        <v>22</v>
      </c>
      <c r="Q30" s="7" t="s">
        <v>249</v>
      </c>
    </row>
    <row r="31" spans="1:17" x14ac:dyDescent="0.2">
      <c r="A31" s="3">
        <v>43464</v>
      </c>
      <c r="B31" s="19">
        <v>0.36249999999999999</v>
      </c>
      <c r="C31" s="8">
        <v>26</v>
      </c>
      <c r="D31" s="8">
        <v>12</v>
      </c>
      <c r="E31" s="8">
        <v>27</v>
      </c>
      <c r="F31" s="7">
        <v>0.01</v>
      </c>
      <c r="G31" s="7">
        <v>0</v>
      </c>
      <c r="H31" s="7">
        <v>0.25</v>
      </c>
      <c r="I31" s="7">
        <v>4</v>
      </c>
      <c r="M31" s="7">
        <v>7</v>
      </c>
      <c r="N31" s="7" t="s">
        <v>19</v>
      </c>
      <c r="Q31" s="7" t="s">
        <v>171</v>
      </c>
    </row>
    <row r="32" spans="1:17" x14ac:dyDescent="0.2">
      <c r="A32" s="3">
        <v>43465</v>
      </c>
      <c r="B32" s="4">
        <v>0.33333333333333331</v>
      </c>
      <c r="C32" s="7">
        <v>31</v>
      </c>
      <c r="D32" s="7">
        <v>24</v>
      </c>
      <c r="E32" s="7">
        <v>27</v>
      </c>
      <c r="F32" s="7">
        <v>0</v>
      </c>
      <c r="G32" s="7">
        <v>0</v>
      </c>
      <c r="H32" s="7">
        <v>0</v>
      </c>
      <c r="I32" s="7">
        <v>3.75</v>
      </c>
      <c r="M32" s="7">
        <v>8</v>
      </c>
      <c r="N32" s="7" t="s">
        <v>17</v>
      </c>
      <c r="Q32" s="7" t="s">
        <v>196</v>
      </c>
    </row>
    <row r="33" spans="2:8" x14ac:dyDescent="0.2">
      <c r="B33" s="4"/>
    </row>
    <row r="34" spans="2:8" x14ac:dyDescent="0.2">
      <c r="B34" s="4"/>
    </row>
    <row r="37" spans="2:8" x14ac:dyDescent="0.2">
      <c r="F37" s="7">
        <f>SUM(F2:F34)</f>
        <v>1.9700000000000002</v>
      </c>
      <c r="H37" s="7">
        <f>SUM(H2:H34)</f>
        <v>16.5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Q35"/>
  <sheetViews>
    <sheetView workbookViewId="0"/>
  </sheetViews>
  <sheetFormatPr baseColWidth="10" defaultColWidth="14.5" defaultRowHeight="15" customHeight="1" x14ac:dyDescent="0.2"/>
  <cols>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43405</v>
      </c>
      <c r="B2" s="22"/>
      <c r="C2" s="8">
        <v>51</v>
      </c>
      <c r="D2" s="8">
        <v>34</v>
      </c>
      <c r="E2" s="8">
        <v>36</v>
      </c>
      <c r="F2" s="7">
        <v>0</v>
      </c>
      <c r="G2" s="7">
        <v>0</v>
      </c>
      <c r="H2" s="7">
        <v>0</v>
      </c>
      <c r="I2" s="7">
        <v>0</v>
      </c>
      <c r="M2" s="7">
        <v>6</v>
      </c>
      <c r="N2" s="7" t="s">
        <v>54</v>
      </c>
      <c r="Q2" s="7" t="s">
        <v>250</v>
      </c>
    </row>
    <row r="3" spans="1:17" x14ac:dyDescent="0.2">
      <c r="A3" s="3">
        <v>43406</v>
      </c>
      <c r="B3" s="22"/>
      <c r="C3" s="8">
        <v>44</v>
      </c>
      <c r="D3" s="8">
        <v>34</v>
      </c>
      <c r="E3" s="8">
        <v>40</v>
      </c>
      <c r="F3" s="7">
        <v>0</v>
      </c>
      <c r="G3" s="7">
        <v>0</v>
      </c>
      <c r="H3" s="7">
        <v>0</v>
      </c>
      <c r="I3" s="7">
        <v>0</v>
      </c>
      <c r="M3" s="7">
        <v>8</v>
      </c>
      <c r="N3" s="7" t="s">
        <v>22</v>
      </c>
      <c r="Q3" s="7" t="s">
        <v>251</v>
      </c>
    </row>
    <row r="4" spans="1:17" x14ac:dyDescent="0.2">
      <c r="A4" s="3">
        <v>43407</v>
      </c>
      <c r="B4" s="19">
        <v>0.33333333333333331</v>
      </c>
      <c r="C4" s="8">
        <v>41</v>
      </c>
      <c r="D4" s="8">
        <v>34</v>
      </c>
      <c r="E4" s="8">
        <v>36</v>
      </c>
      <c r="F4" s="7">
        <v>0</v>
      </c>
      <c r="G4" s="7">
        <v>0</v>
      </c>
      <c r="H4" s="7">
        <v>0</v>
      </c>
      <c r="I4" s="7">
        <v>0</v>
      </c>
      <c r="M4" s="7">
        <v>7</v>
      </c>
      <c r="N4" s="7" t="s">
        <v>19</v>
      </c>
      <c r="Q4" s="7" t="s">
        <v>252</v>
      </c>
    </row>
    <row r="5" spans="1:17" x14ac:dyDescent="0.2">
      <c r="A5" s="3">
        <v>43408</v>
      </c>
      <c r="B5" s="19">
        <v>0.38750000000000001</v>
      </c>
      <c r="C5" s="8">
        <v>38</v>
      </c>
      <c r="D5" s="8">
        <v>28</v>
      </c>
      <c r="E5" s="8">
        <v>35</v>
      </c>
      <c r="F5" s="7">
        <v>0</v>
      </c>
      <c r="G5" s="7">
        <v>0.06</v>
      </c>
      <c r="H5" s="7">
        <v>0</v>
      </c>
      <c r="I5" s="7">
        <v>0</v>
      </c>
      <c r="M5" s="7">
        <v>3</v>
      </c>
      <c r="N5" s="7" t="s">
        <v>22</v>
      </c>
      <c r="Q5" s="7" t="s">
        <v>253</v>
      </c>
    </row>
    <row r="6" spans="1:17" x14ac:dyDescent="0.2">
      <c r="A6" s="3">
        <v>43409</v>
      </c>
      <c r="B6" s="19">
        <v>0.34652777777777777</v>
      </c>
      <c r="C6" s="8">
        <v>45</v>
      </c>
      <c r="D6" s="8">
        <v>35</v>
      </c>
      <c r="E6" s="8">
        <v>45</v>
      </c>
      <c r="F6" s="7">
        <v>0.25</v>
      </c>
      <c r="G6" s="7">
        <v>0.24</v>
      </c>
      <c r="H6" s="7">
        <v>0</v>
      </c>
      <c r="I6" s="7">
        <v>0</v>
      </c>
      <c r="M6" s="7">
        <v>8</v>
      </c>
      <c r="N6" s="7" t="s">
        <v>22</v>
      </c>
      <c r="Q6" s="7" t="s">
        <v>254</v>
      </c>
    </row>
    <row r="7" spans="1:17" x14ac:dyDescent="0.2">
      <c r="A7" s="3">
        <v>43410</v>
      </c>
      <c r="B7" s="19">
        <v>0.34583333333333333</v>
      </c>
      <c r="C7" s="8">
        <v>48</v>
      </c>
      <c r="D7" s="8">
        <v>40</v>
      </c>
      <c r="E7" s="8">
        <v>44</v>
      </c>
      <c r="F7" s="7">
        <v>0.33</v>
      </c>
      <c r="G7" s="7">
        <v>0.77</v>
      </c>
      <c r="H7" s="7">
        <v>0</v>
      </c>
      <c r="I7" s="7">
        <v>0</v>
      </c>
    </row>
    <row r="8" spans="1:17" x14ac:dyDescent="0.2">
      <c r="A8" s="3">
        <v>43411</v>
      </c>
      <c r="B8" s="19">
        <v>0.34652777777777777</v>
      </c>
      <c r="C8" s="8">
        <v>39</v>
      </c>
      <c r="D8" s="8">
        <v>36</v>
      </c>
      <c r="E8" s="8">
        <v>38</v>
      </c>
      <c r="F8" s="7">
        <v>0.94</v>
      </c>
      <c r="G8" s="7">
        <v>0.78</v>
      </c>
      <c r="H8" s="7">
        <v>0</v>
      </c>
      <c r="I8" s="7">
        <v>0</v>
      </c>
      <c r="M8" s="7">
        <v>8</v>
      </c>
      <c r="N8" s="7" t="s">
        <v>22</v>
      </c>
      <c r="Q8" s="7" t="s">
        <v>178</v>
      </c>
    </row>
    <row r="9" spans="1:17" x14ac:dyDescent="0.2">
      <c r="A9" s="3">
        <v>43412</v>
      </c>
      <c r="B9" s="19">
        <v>0.34583333333333333</v>
      </c>
      <c r="C9" s="8">
        <v>38</v>
      </c>
      <c r="D9" s="8">
        <v>33</v>
      </c>
      <c r="E9" s="8">
        <v>34</v>
      </c>
      <c r="F9" s="7">
        <v>0.23</v>
      </c>
      <c r="G9" s="7">
        <v>0</v>
      </c>
      <c r="H9" s="7">
        <v>0</v>
      </c>
      <c r="I9" s="7">
        <v>0</v>
      </c>
      <c r="M9" s="7">
        <v>7</v>
      </c>
      <c r="N9" s="7" t="s">
        <v>22</v>
      </c>
      <c r="Q9" s="7" t="s">
        <v>255</v>
      </c>
    </row>
    <row r="10" spans="1:17" x14ac:dyDescent="0.2">
      <c r="A10" s="3">
        <v>43413</v>
      </c>
      <c r="B10" s="19">
        <v>0.33750000000000002</v>
      </c>
      <c r="C10" s="8">
        <v>35</v>
      </c>
      <c r="D10" s="8">
        <v>32</v>
      </c>
      <c r="E10" s="8">
        <v>34</v>
      </c>
      <c r="F10" s="7">
        <v>0</v>
      </c>
      <c r="G10" s="7">
        <v>0.31</v>
      </c>
      <c r="H10" s="7" t="s">
        <v>21</v>
      </c>
      <c r="I10" s="7">
        <v>0</v>
      </c>
      <c r="M10" s="7">
        <v>8</v>
      </c>
      <c r="N10" s="7" t="s">
        <v>22</v>
      </c>
      <c r="P10" s="7">
        <v>713.59</v>
      </c>
      <c r="Q10" s="7" t="s">
        <v>256</v>
      </c>
    </row>
    <row r="11" spans="1:17" x14ac:dyDescent="0.2">
      <c r="A11" s="3">
        <v>43414</v>
      </c>
      <c r="B11" s="19">
        <v>0.35347222222222224</v>
      </c>
      <c r="C11" s="8">
        <v>31</v>
      </c>
      <c r="D11" s="8">
        <v>27</v>
      </c>
      <c r="E11" s="8">
        <v>29</v>
      </c>
      <c r="F11" s="7">
        <v>0.4</v>
      </c>
      <c r="G11" s="7">
        <v>0.23</v>
      </c>
      <c r="H11" s="7">
        <v>4.75</v>
      </c>
      <c r="I11" s="7">
        <v>4.75</v>
      </c>
      <c r="M11" s="7">
        <v>6</v>
      </c>
      <c r="N11" s="7" t="s">
        <v>42</v>
      </c>
      <c r="Q11" s="7" t="s">
        <v>257</v>
      </c>
    </row>
    <row r="12" spans="1:17" x14ac:dyDescent="0.2">
      <c r="A12" s="3">
        <v>43415</v>
      </c>
      <c r="B12" s="19">
        <v>0.33333333333333331</v>
      </c>
      <c r="C12" s="8">
        <v>28</v>
      </c>
      <c r="D12" s="8">
        <v>24</v>
      </c>
      <c r="E12" s="8">
        <v>28</v>
      </c>
      <c r="F12" s="7">
        <v>0.01</v>
      </c>
      <c r="G12" s="7">
        <v>0.27</v>
      </c>
      <c r="H12" s="7">
        <v>1</v>
      </c>
      <c r="I12" s="7">
        <v>3.75</v>
      </c>
      <c r="M12" s="7">
        <v>8</v>
      </c>
      <c r="N12" s="7" t="s">
        <v>22</v>
      </c>
      <c r="Q12" s="7" t="s">
        <v>258</v>
      </c>
    </row>
    <row r="13" spans="1:17" x14ac:dyDescent="0.2">
      <c r="A13" s="3">
        <v>43416</v>
      </c>
      <c r="B13" s="19">
        <v>0.33750000000000002</v>
      </c>
      <c r="C13" s="8">
        <v>33</v>
      </c>
      <c r="D13" s="8">
        <v>28</v>
      </c>
      <c r="E13" s="8">
        <v>30</v>
      </c>
      <c r="F13" s="7">
        <v>0.26</v>
      </c>
      <c r="G13" s="7">
        <v>0.03</v>
      </c>
      <c r="H13" s="7">
        <v>2.5</v>
      </c>
      <c r="I13" s="7">
        <v>5.25</v>
      </c>
      <c r="M13" s="7">
        <v>8</v>
      </c>
      <c r="N13" s="7" t="s">
        <v>22</v>
      </c>
      <c r="Q13" s="7" t="s">
        <v>259</v>
      </c>
    </row>
    <row r="14" spans="1:17" x14ac:dyDescent="0.2">
      <c r="A14" s="3">
        <v>43417</v>
      </c>
      <c r="B14" s="19"/>
      <c r="C14" s="8">
        <v>28</v>
      </c>
      <c r="D14" s="8">
        <v>24</v>
      </c>
      <c r="E14" s="8">
        <v>24</v>
      </c>
      <c r="F14" s="7">
        <v>0.08</v>
      </c>
      <c r="G14" s="8">
        <v>0.11</v>
      </c>
      <c r="H14" s="7">
        <v>2.75</v>
      </c>
      <c r="I14" s="7">
        <v>6.25</v>
      </c>
      <c r="M14" s="7">
        <v>8</v>
      </c>
      <c r="N14" s="7" t="s">
        <v>22</v>
      </c>
      <c r="P14" s="7">
        <v>713.72</v>
      </c>
      <c r="Q14" s="7" t="s">
        <v>260</v>
      </c>
    </row>
    <row r="15" spans="1:17" x14ac:dyDescent="0.2">
      <c r="A15" s="3">
        <v>43418</v>
      </c>
      <c r="B15" s="19">
        <v>0.35416666666666669</v>
      </c>
      <c r="C15" s="8">
        <v>25</v>
      </c>
      <c r="D15" s="8">
        <v>18</v>
      </c>
      <c r="E15" s="8">
        <v>23</v>
      </c>
      <c r="F15" s="7">
        <v>0</v>
      </c>
      <c r="G15" s="7">
        <v>0</v>
      </c>
      <c r="H15" s="7" t="s">
        <v>21</v>
      </c>
      <c r="I15" s="7">
        <v>4.5</v>
      </c>
      <c r="M15" s="7">
        <v>8</v>
      </c>
      <c r="N15" s="7" t="s">
        <v>22</v>
      </c>
      <c r="Q15" s="7" t="s">
        <v>261</v>
      </c>
    </row>
    <row r="16" spans="1:17" x14ac:dyDescent="0.2">
      <c r="A16" s="3">
        <v>43419</v>
      </c>
      <c r="B16" s="19">
        <v>0.35069444444444442</v>
      </c>
      <c r="C16" s="8">
        <v>28</v>
      </c>
      <c r="D16" s="8">
        <v>16</v>
      </c>
      <c r="E16" s="8">
        <v>18</v>
      </c>
      <c r="F16" s="7">
        <v>0</v>
      </c>
      <c r="G16" s="7">
        <v>0</v>
      </c>
      <c r="H16" s="7">
        <v>0</v>
      </c>
      <c r="I16" s="7">
        <v>3.75</v>
      </c>
      <c r="M16" s="7">
        <v>1</v>
      </c>
      <c r="N16" s="7" t="s">
        <v>17</v>
      </c>
      <c r="Q16" s="7" t="s">
        <v>262</v>
      </c>
    </row>
    <row r="17" spans="1:17" x14ac:dyDescent="0.2">
      <c r="A17" s="3">
        <v>43420</v>
      </c>
      <c r="B17" s="19">
        <v>0.34791666666666665</v>
      </c>
      <c r="C17" s="8">
        <v>36</v>
      </c>
      <c r="D17" s="8">
        <v>17</v>
      </c>
      <c r="E17" s="8">
        <v>32</v>
      </c>
      <c r="F17" s="7">
        <v>0.09</v>
      </c>
      <c r="G17" s="7">
        <v>0.13</v>
      </c>
      <c r="H17" s="7">
        <v>1.75</v>
      </c>
      <c r="I17" s="7">
        <v>5.5</v>
      </c>
      <c r="M17" s="7">
        <v>8</v>
      </c>
      <c r="N17" s="7" t="s">
        <v>22</v>
      </c>
      <c r="Q17" s="7" t="s">
        <v>263</v>
      </c>
    </row>
    <row r="18" spans="1:17" x14ac:dyDescent="0.2">
      <c r="A18" s="3">
        <v>43421</v>
      </c>
      <c r="B18" s="19">
        <v>0.3576388888888889</v>
      </c>
      <c r="C18" s="8">
        <v>32</v>
      </c>
      <c r="D18" s="8">
        <v>27</v>
      </c>
      <c r="E18" s="8">
        <v>29</v>
      </c>
      <c r="F18" s="7">
        <v>0.05</v>
      </c>
      <c r="G18" s="7">
        <v>0.02</v>
      </c>
      <c r="H18" s="7">
        <v>0.75</v>
      </c>
      <c r="I18" s="7">
        <v>4</v>
      </c>
      <c r="M18" s="7">
        <v>3</v>
      </c>
      <c r="N18" s="7" t="s">
        <v>42</v>
      </c>
      <c r="Q18" s="7" t="s">
        <v>264</v>
      </c>
    </row>
    <row r="19" spans="1:17" x14ac:dyDescent="0.2">
      <c r="A19" s="3">
        <v>43422</v>
      </c>
      <c r="B19" s="22"/>
      <c r="C19" s="8">
        <v>30</v>
      </c>
      <c r="D19" s="8">
        <v>21</v>
      </c>
      <c r="E19" s="8">
        <v>26</v>
      </c>
      <c r="F19" s="7">
        <v>0</v>
      </c>
      <c r="G19" s="7">
        <v>0</v>
      </c>
      <c r="H19" s="7">
        <v>0.25</v>
      </c>
      <c r="I19" s="7">
        <v>3.75</v>
      </c>
      <c r="M19" s="7">
        <v>6</v>
      </c>
      <c r="N19" s="7" t="s">
        <v>19</v>
      </c>
      <c r="Q19" s="7" t="s">
        <v>266</v>
      </c>
    </row>
    <row r="20" spans="1:17" x14ac:dyDescent="0.2">
      <c r="A20" s="3">
        <v>43423</v>
      </c>
      <c r="B20" s="19">
        <v>0.35416666666666669</v>
      </c>
      <c r="C20" s="8">
        <v>32</v>
      </c>
      <c r="D20" s="8">
        <v>23</v>
      </c>
      <c r="E20" s="8">
        <v>26</v>
      </c>
      <c r="F20" s="7">
        <v>0.01</v>
      </c>
      <c r="G20" s="7">
        <v>0.13</v>
      </c>
      <c r="H20" s="7">
        <v>0.25</v>
      </c>
      <c r="I20" s="7">
        <v>3.25</v>
      </c>
      <c r="M20" s="7">
        <v>8</v>
      </c>
      <c r="N20" s="7" t="s">
        <v>22</v>
      </c>
      <c r="P20" s="7">
        <v>713.74</v>
      </c>
      <c r="Q20" s="7" t="s">
        <v>267</v>
      </c>
    </row>
    <row r="21" spans="1:17" x14ac:dyDescent="0.2">
      <c r="A21" s="3">
        <v>43424</v>
      </c>
      <c r="B21" s="19">
        <v>0.34583333333333333</v>
      </c>
      <c r="C21" s="8">
        <v>29</v>
      </c>
      <c r="D21" s="8">
        <v>16</v>
      </c>
      <c r="E21" s="8">
        <v>18</v>
      </c>
      <c r="F21" s="7">
        <v>0.1</v>
      </c>
      <c r="G21" s="15">
        <v>0</v>
      </c>
      <c r="H21" s="7">
        <v>1.75</v>
      </c>
      <c r="I21" s="7">
        <v>4.5</v>
      </c>
      <c r="M21" s="7">
        <v>8</v>
      </c>
      <c r="N21" s="7" t="s">
        <v>19</v>
      </c>
      <c r="Q21" s="7" t="s">
        <v>269</v>
      </c>
    </row>
    <row r="22" spans="1:17" x14ac:dyDescent="0.2">
      <c r="A22" s="3">
        <v>43425</v>
      </c>
      <c r="B22" s="19">
        <v>0.34375</v>
      </c>
      <c r="C22" s="8">
        <v>28</v>
      </c>
      <c r="D22" s="8">
        <v>15</v>
      </c>
      <c r="E22" s="8">
        <v>16</v>
      </c>
      <c r="F22" s="7">
        <v>0.23</v>
      </c>
      <c r="H22" s="7">
        <v>5.25</v>
      </c>
      <c r="I22" s="7">
        <v>7.25</v>
      </c>
      <c r="Q22" s="7" t="s">
        <v>270</v>
      </c>
    </row>
    <row r="23" spans="1:17" x14ac:dyDescent="0.2">
      <c r="A23" s="3">
        <v>43426</v>
      </c>
      <c r="B23" s="4">
        <v>0.33333333333333331</v>
      </c>
      <c r="C23" s="16">
        <v>20</v>
      </c>
      <c r="D23" s="8">
        <v>5</v>
      </c>
      <c r="E23" s="22"/>
      <c r="F23" s="7">
        <v>0</v>
      </c>
      <c r="H23" s="7">
        <v>0</v>
      </c>
      <c r="I23" s="7">
        <v>6.25</v>
      </c>
      <c r="L23" s="20"/>
      <c r="Q23" s="7" t="s">
        <v>271</v>
      </c>
    </row>
    <row r="24" spans="1:17" x14ac:dyDescent="0.2">
      <c r="A24" s="3">
        <v>43427</v>
      </c>
      <c r="B24" s="19">
        <v>0.33333333333333331</v>
      </c>
      <c r="C24" s="16">
        <v>30</v>
      </c>
      <c r="D24" s="8">
        <v>5</v>
      </c>
      <c r="E24" s="22"/>
      <c r="F24" s="7">
        <v>0</v>
      </c>
      <c r="H24" s="7">
        <v>0</v>
      </c>
      <c r="I24" s="7">
        <v>5</v>
      </c>
    </row>
    <row r="25" spans="1:17" x14ac:dyDescent="0.2">
      <c r="A25" s="3">
        <v>43428</v>
      </c>
      <c r="B25" s="4">
        <v>0.33333333333333331</v>
      </c>
      <c r="C25" s="8">
        <v>42</v>
      </c>
      <c r="D25" s="16">
        <v>28</v>
      </c>
      <c r="E25" s="22"/>
      <c r="F25" s="7">
        <v>0.02</v>
      </c>
      <c r="H25" s="7">
        <v>0</v>
      </c>
      <c r="I25" s="7">
        <v>3.25</v>
      </c>
      <c r="Q25" s="7" t="s">
        <v>272</v>
      </c>
    </row>
    <row r="26" spans="1:17" x14ac:dyDescent="0.2">
      <c r="A26" s="3">
        <v>43429</v>
      </c>
      <c r="B26" s="19">
        <v>0.33333333333333331</v>
      </c>
      <c r="C26" s="16">
        <v>42</v>
      </c>
      <c r="D26" s="16">
        <v>35</v>
      </c>
      <c r="E26" s="22"/>
      <c r="F26" s="7">
        <v>0.14000000000000001</v>
      </c>
      <c r="H26" s="7">
        <v>0</v>
      </c>
      <c r="I26" s="7">
        <v>2.5</v>
      </c>
    </row>
    <row r="27" spans="1:17" x14ac:dyDescent="0.2">
      <c r="A27" s="3">
        <v>43430</v>
      </c>
      <c r="B27" s="4">
        <v>0.33333333333333331</v>
      </c>
      <c r="C27" s="16">
        <v>37</v>
      </c>
      <c r="D27" s="16">
        <v>29</v>
      </c>
      <c r="F27" s="7">
        <v>0.01</v>
      </c>
      <c r="H27" s="7" t="s">
        <v>21</v>
      </c>
      <c r="I27" s="7">
        <v>2</v>
      </c>
    </row>
    <row r="28" spans="1:17" x14ac:dyDescent="0.2">
      <c r="A28" s="3">
        <v>43431</v>
      </c>
      <c r="B28" s="19">
        <v>0.36180555555555555</v>
      </c>
      <c r="C28" s="16">
        <v>31</v>
      </c>
      <c r="D28" s="7">
        <v>26</v>
      </c>
      <c r="E28" s="8">
        <v>26</v>
      </c>
      <c r="F28" s="7">
        <v>0</v>
      </c>
      <c r="H28" s="7">
        <v>0</v>
      </c>
      <c r="I28" s="7">
        <v>1.75</v>
      </c>
      <c r="M28" s="7">
        <v>8</v>
      </c>
      <c r="N28" s="7" t="s">
        <v>22</v>
      </c>
      <c r="Q28" s="7" t="s">
        <v>273</v>
      </c>
    </row>
    <row r="29" spans="1:17" x14ac:dyDescent="0.2">
      <c r="A29" s="3">
        <v>43432</v>
      </c>
      <c r="B29" s="19">
        <v>0.33333333333333331</v>
      </c>
      <c r="C29" s="8">
        <v>29</v>
      </c>
      <c r="D29" s="16">
        <v>27</v>
      </c>
      <c r="E29" s="8">
        <v>28</v>
      </c>
      <c r="F29" s="7">
        <v>0</v>
      </c>
      <c r="H29" s="7">
        <v>0</v>
      </c>
      <c r="I29" s="7">
        <v>1.75</v>
      </c>
      <c r="M29" s="7">
        <v>8</v>
      </c>
      <c r="N29" s="7" t="s">
        <v>22</v>
      </c>
      <c r="P29" s="7">
        <v>713.76</v>
      </c>
      <c r="Q29" s="7" t="s">
        <v>274</v>
      </c>
    </row>
    <row r="30" spans="1:17" x14ac:dyDescent="0.2">
      <c r="A30" s="3">
        <v>43433</v>
      </c>
      <c r="B30" s="19">
        <v>0.34791666666666665</v>
      </c>
      <c r="C30" s="8">
        <v>32</v>
      </c>
      <c r="D30" s="8">
        <v>28</v>
      </c>
      <c r="E30" s="8">
        <v>30</v>
      </c>
      <c r="F30" s="7">
        <v>0</v>
      </c>
      <c r="H30" s="7" t="s">
        <v>21</v>
      </c>
      <c r="I30" s="7">
        <v>1.75</v>
      </c>
      <c r="M30" s="7">
        <v>8</v>
      </c>
      <c r="N30" s="7" t="s">
        <v>22</v>
      </c>
      <c r="Q30" s="7" t="s">
        <v>196</v>
      </c>
    </row>
    <row r="31" spans="1:17" x14ac:dyDescent="0.2">
      <c r="A31" s="3">
        <v>43434</v>
      </c>
      <c r="B31" s="19">
        <v>0.3527777777777778</v>
      </c>
      <c r="C31" s="8">
        <v>33</v>
      </c>
      <c r="D31" s="8">
        <v>27</v>
      </c>
      <c r="E31" s="8">
        <v>29</v>
      </c>
      <c r="F31" s="7">
        <v>0.04</v>
      </c>
      <c r="H31" s="7">
        <v>0.5</v>
      </c>
      <c r="I31" s="7">
        <v>2.25</v>
      </c>
      <c r="M31" s="7">
        <v>8</v>
      </c>
      <c r="N31" s="7" t="s">
        <v>22</v>
      </c>
      <c r="Q31" s="7" t="s">
        <v>196</v>
      </c>
    </row>
    <row r="32" spans="1:17" x14ac:dyDescent="0.2">
      <c r="A32" s="3"/>
      <c r="B32" s="4"/>
    </row>
    <row r="33" spans="1:8" x14ac:dyDescent="0.2">
      <c r="B33" s="4"/>
      <c r="F33">
        <f t="shared" ref="F33:H33" si="0">SUM(F2:F32)</f>
        <v>3.1899999999999995</v>
      </c>
      <c r="G33">
        <f t="shared" si="0"/>
        <v>3.0799999999999996</v>
      </c>
      <c r="H33">
        <f t="shared" si="0"/>
        <v>21.5</v>
      </c>
    </row>
    <row r="35" spans="1:8" x14ac:dyDescent="0.2">
      <c r="A35" s="16"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43922</v>
      </c>
      <c r="B2" s="4">
        <v>0.34513888888888888</v>
      </c>
      <c r="C2" s="7">
        <v>38</v>
      </c>
      <c r="D2" s="7">
        <v>33</v>
      </c>
      <c r="E2" s="7">
        <v>37</v>
      </c>
      <c r="F2" s="6">
        <v>0</v>
      </c>
      <c r="H2" s="7">
        <v>0</v>
      </c>
      <c r="I2" s="7">
        <v>0</v>
      </c>
      <c r="M2" s="7">
        <v>7</v>
      </c>
      <c r="N2" s="7" t="s">
        <v>19</v>
      </c>
      <c r="Q2" s="7" t="s">
        <v>18</v>
      </c>
    </row>
    <row r="3" spans="1:17" x14ac:dyDescent="0.2">
      <c r="A3" s="3">
        <v>43923</v>
      </c>
      <c r="B3" s="4">
        <v>0.33819444444444446</v>
      </c>
      <c r="C3" s="7">
        <v>53</v>
      </c>
      <c r="D3" s="7">
        <v>29</v>
      </c>
      <c r="E3" s="7">
        <v>31</v>
      </c>
      <c r="F3" s="6">
        <v>0</v>
      </c>
      <c r="H3" s="7">
        <v>0</v>
      </c>
      <c r="I3" s="7">
        <v>0</v>
      </c>
      <c r="M3" s="7">
        <v>0</v>
      </c>
      <c r="Q3" s="7" t="s">
        <v>33</v>
      </c>
    </row>
    <row r="4" spans="1:17" x14ac:dyDescent="0.2">
      <c r="A4" s="3">
        <v>43924</v>
      </c>
      <c r="B4" s="4">
        <v>0.34166666666666667</v>
      </c>
      <c r="C4" s="7">
        <v>55</v>
      </c>
      <c r="D4" s="7">
        <v>26</v>
      </c>
      <c r="E4" s="7">
        <v>30</v>
      </c>
      <c r="F4" s="6">
        <v>0</v>
      </c>
      <c r="H4" s="7">
        <v>0</v>
      </c>
      <c r="I4" s="7">
        <v>0</v>
      </c>
      <c r="M4" s="7">
        <v>0</v>
      </c>
      <c r="Q4" s="7" t="s">
        <v>33</v>
      </c>
    </row>
    <row r="5" spans="1:17" x14ac:dyDescent="0.2">
      <c r="A5" s="3">
        <v>43925</v>
      </c>
      <c r="B5" s="4">
        <v>0.35347222222222224</v>
      </c>
      <c r="C5" s="7">
        <v>54</v>
      </c>
      <c r="D5" s="7">
        <v>29</v>
      </c>
      <c r="E5" s="7">
        <v>37</v>
      </c>
      <c r="F5" s="6">
        <v>0</v>
      </c>
      <c r="H5" s="7">
        <v>0</v>
      </c>
      <c r="I5" s="7">
        <v>0</v>
      </c>
      <c r="M5" s="7">
        <v>8</v>
      </c>
      <c r="N5" s="7" t="s">
        <v>22</v>
      </c>
      <c r="Q5" s="7" t="s">
        <v>18</v>
      </c>
    </row>
    <row r="6" spans="1:17" x14ac:dyDescent="0.2">
      <c r="A6" s="3">
        <v>43926</v>
      </c>
      <c r="B6" s="4">
        <v>0.33333333333333331</v>
      </c>
      <c r="C6" s="7">
        <v>38</v>
      </c>
      <c r="D6" s="7">
        <v>28</v>
      </c>
      <c r="E6" s="7">
        <v>31</v>
      </c>
      <c r="F6" s="6">
        <v>0.12</v>
      </c>
      <c r="H6" s="7" t="s">
        <v>21</v>
      </c>
      <c r="I6" s="7" t="s">
        <v>21</v>
      </c>
      <c r="M6" s="7">
        <v>7</v>
      </c>
      <c r="N6" s="7" t="s">
        <v>23</v>
      </c>
      <c r="Q6" s="7" t="s">
        <v>34</v>
      </c>
    </row>
    <row r="7" spans="1:17" x14ac:dyDescent="0.2">
      <c r="A7" s="3">
        <v>43927</v>
      </c>
      <c r="B7" s="4">
        <v>0.33333333333333331</v>
      </c>
      <c r="C7" s="7">
        <v>51</v>
      </c>
      <c r="D7" s="7">
        <v>26</v>
      </c>
      <c r="E7" s="7">
        <v>31</v>
      </c>
      <c r="F7" s="6">
        <v>0</v>
      </c>
      <c r="H7" s="7">
        <v>0</v>
      </c>
      <c r="I7" s="7">
        <v>0</v>
      </c>
      <c r="M7" s="7">
        <v>5</v>
      </c>
      <c r="N7" s="7" t="s">
        <v>23</v>
      </c>
      <c r="Q7" s="7" t="s">
        <v>33</v>
      </c>
    </row>
    <row r="8" spans="1:17" x14ac:dyDescent="0.2">
      <c r="A8" s="3">
        <v>43928</v>
      </c>
      <c r="B8" s="4">
        <v>0.33958333333333335</v>
      </c>
      <c r="C8" s="8">
        <v>51</v>
      </c>
      <c r="D8" s="7">
        <v>30</v>
      </c>
      <c r="E8" s="7">
        <v>39</v>
      </c>
      <c r="F8" s="6">
        <v>0</v>
      </c>
      <c r="G8" s="8"/>
      <c r="H8" s="7">
        <v>0</v>
      </c>
      <c r="I8" s="7">
        <v>0</v>
      </c>
      <c r="M8" s="7">
        <v>8</v>
      </c>
      <c r="N8" s="7" t="s">
        <v>22</v>
      </c>
      <c r="P8" s="7">
        <v>714.44</v>
      </c>
      <c r="Q8" s="7" t="s">
        <v>35</v>
      </c>
    </row>
    <row r="9" spans="1:17" x14ac:dyDescent="0.2">
      <c r="A9" s="3">
        <v>43929</v>
      </c>
      <c r="B9" s="4">
        <v>0.34305555555555556</v>
      </c>
      <c r="C9" s="7">
        <v>43</v>
      </c>
      <c r="D9" s="8">
        <v>38</v>
      </c>
      <c r="E9" s="8">
        <v>40</v>
      </c>
      <c r="F9" s="6">
        <v>0.21</v>
      </c>
      <c r="G9" s="9"/>
      <c r="H9" s="7">
        <v>0</v>
      </c>
      <c r="I9" s="7">
        <v>0</v>
      </c>
      <c r="M9" s="7">
        <v>8</v>
      </c>
      <c r="N9" s="7" t="s">
        <v>22</v>
      </c>
      <c r="Q9" s="7" t="s">
        <v>36</v>
      </c>
    </row>
    <row r="10" spans="1:17" x14ac:dyDescent="0.2">
      <c r="A10" s="3">
        <v>43930</v>
      </c>
      <c r="B10" s="4">
        <v>0.34027777777777779</v>
      </c>
      <c r="C10" s="7">
        <v>55</v>
      </c>
      <c r="D10" s="8">
        <v>31</v>
      </c>
      <c r="E10" s="7">
        <v>35</v>
      </c>
      <c r="F10" s="6">
        <v>0.11</v>
      </c>
      <c r="G10" s="9"/>
      <c r="H10" s="7">
        <v>0</v>
      </c>
      <c r="I10" s="7">
        <v>0</v>
      </c>
      <c r="M10" s="7">
        <v>5</v>
      </c>
      <c r="N10" s="7" t="s">
        <v>19</v>
      </c>
      <c r="Q10" s="7" t="s">
        <v>37</v>
      </c>
    </row>
    <row r="11" spans="1:17" x14ac:dyDescent="0.2">
      <c r="A11" s="3">
        <v>43931</v>
      </c>
      <c r="B11" s="4">
        <v>0.34930555555555554</v>
      </c>
      <c r="C11" s="7">
        <v>40</v>
      </c>
      <c r="D11" s="7">
        <v>30</v>
      </c>
      <c r="E11" s="7">
        <v>32</v>
      </c>
      <c r="F11" s="6">
        <v>0</v>
      </c>
      <c r="G11" s="9"/>
      <c r="H11" s="7" t="s">
        <v>21</v>
      </c>
      <c r="I11" s="7">
        <v>0</v>
      </c>
      <c r="M11" s="7">
        <v>0</v>
      </c>
      <c r="Q11" s="7" t="s">
        <v>38</v>
      </c>
    </row>
    <row r="12" spans="1:17" x14ac:dyDescent="0.2">
      <c r="A12" s="3">
        <v>43932</v>
      </c>
      <c r="B12" s="4">
        <v>0.35</v>
      </c>
      <c r="C12" s="8">
        <v>40</v>
      </c>
      <c r="D12" s="7">
        <v>26</v>
      </c>
      <c r="E12" s="7">
        <v>33</v>
      </c>
      <c r="F12" s="6">
        <v>0</v>
      </c>
      <c r="G12" s="9"/>
      <c r="H12" s="7">
        <v>0</v>
      </c>
      <c r="I12" s="7">
        <v>0</v>
      </c>
      <c r="M12" s="7">
        <v>7</v>
      </c>
      <c r="N12" s="7" t="s">
        <v>23</v>
      </c>
      <c r="Q12" s="7" t="s">
        <v>39</v>
      </c>
    </row>
    <row r="13" spans="1:17" x14ac:dyDescent="0.2">
      <c r="A13" s="3">
        <v>43933</v>
      </c>
      <c r="B13" s="4">
        <v>0.3659722222222222</v>
      </c>
      <c r="C13" s="7">
        <v>54</v>
      </c>
      <c r="D13" s="7">
        <v>32</v>
      </c>
      <c r="E13" s="7">
        <v>41</v>
      </c>
      <c r="F13" s="6">
        <v>0</v>
      </c>
      <c r="G13" s="9"/>
      <c r="H13" s="7">
        <v>0</v>
      </c>
      <c r="I13" s="7">
        <v>0</v>
      </c>
      <c r="M13" s="7">
        <v>8</v>
      </c>
      <c r="N13" s="7" t="s">
        <v>23</v>
      </c>
      <c r="Q13" s="7" t="s">
        <v>40</v>
      </c>
    </row>
    <row r="14" spans="1:17" x14ac:dyDescent="0.2">
      <c r="A14" s="3">
        <v>43934</v>
      </c>
      <c r="B14" s="4">
        <v>0.33333333333333331</v>
      </c>
      <c r="C14" s="7">
        <v>46</v>
      </c>
      <c r="D14" s="7">
        <v>40</v>
      </c>
      <c r="E14" s="7">
        <v>45</v>
      </c>
      <c r="F14" s="6">
        <v>0.33</v>
      </c>
      <c r="G14" s="9"/>
      <c r="H14" s="7">
        <v>0</v>
      </c>
      <c r="I14" s="7">
        <v>0</v>
      </c>
      <c r="M14" s="7">
        <v>8</v>
      </c>
      <c r="N14" s="7" t="s">
        <v>22</v>
      </c>
      <c r="Q14" s="7" t="s">
        <v>41</v>
      </c>
    </row>
    <row r="15" spans="1:17" x14ac:dyDescent="0.2">
      <c r="A15" s="3">
        <v>43935</v>
      </c>
      <c r="B15" s="4">
        <v>0.33333333333333331</v>
      </c>
      <c r="C15" s="7">
        <v>40</v>
      </c>
      <c r="D15" s="7">
        <v>25</v>
      </c>
      <c r="E15" s="7">
        <v>27</v>
      </c>
      <c r="F15" s="6">
        <v>0.08</v>
      </c>
      <c r="G15" s="9"/>
      <c r="H15" s="7">
        <v>0.1</v>
      </c>
      <c r="I15" s="7">
        <v>0.1</v>
      </c>
      <c r="M15" s="7">
        <v>2</v>
      </c>
      <c r="N15" s="7" t="s">
        <v>42</v>
      </c>
      <c r="Q15" s="7" t="s">
        <v>43</v>
      </c>
    </row>
    <row r="16" spans="1:17" x14ac:dyDescent="0.2">
      <c r="A16" s="3">
        <v>43936</v>
      </c>
      <c r="B16" s="4">
        <v>0.55625000000000002</v>
      </c>
      <c r="C16" s="8">
        <v>37</v>
      </c>
      <c r="D16" s="8">
        <v>18</v>
      </c>
      <c r="E16" s="7">
        <v>31</v>
      </c>
      <c r="F16" s="6">
        <v>0.16</v>
      </c>
      <c r="G16" s="9"/>
      <c r="H16" s="7">
        <v>1.6</v>
      </c>
      <c r="I16" s="7">
        <v>1.6</v>
      </c>
      <c r="Q16" s="7" t="s">
        <v>44</v>
      </c>
    </row>
    <row r="17" spans="1:17" x14ac:dyDescent="0.2">
      <c r="A17" s="3">
        <v>43937</v>
      </c>
      <c r="B17" s="4">
        <v>0.34652777777777777</v>
      </c>
      <c r="C17" s="7">
        <v>35</v>
      </c>
      <c r="D17" s="8">
        <v>21</v>
      </c>
      <c r="E17" s="7">
        <v>27</v>
      </c>
      <c r="F17" s="6">
        <v>0.02</v>
      </c>
      <c r="G17" s="9"/>
      <c r="H17" s="7">
        <v>0.3</v>
      </c>
      <c r="I17" s="7">
        <v>0.3</v>
      </c>
      <c r="M17" s="7">
        <v>2</v>
      </c>
      <c r="N17" s="7" t="s">
        <v>42</v>
      </c>
      <c r="P17" s="7">
        <v>714.34</v>
      </c>
      <c r="Q17" s="7" t="s">
        <v>45</v>
      </c>
    </row>
    <row r="18" spans="1:17" x14ac:dyDescent="0.2">
      <c r="A18" s="3">
        <v>43938</v>
      </c>
      <c r="B18" s="4">
        <v>0.34305555555555556</v>
      </c>
      <c r="C18" s="7">
        <v>39</v>
      </c>
      <c r="D18" s="7">
        <v>24</v>
      </c>
      <c r="E18" s="7">
        <v>30</v>
      </c>
      <c r="F18" s="6">
        <v>0</v>
      </c>
      <c r="G18" s="9"/>
      <c r="H18" s="7">
        <v>0</v>
      </c>
      <c r="I18" s="7">
        <v>0</v>
      </c>
      <c r="M18" s="7">
        <v>0</v>
      </c>
      <c r="Q18" s="7" t="s">
        <v>46</v>
      </c>
    </row>
    <row r="19" spans="1:17" x14ac:dyDescent="0.2">
      <c r="A19" s="3">
        <v>43939</v>
      </c>
      <c r="B19" s="4">
        <v>0.34166666666666667</v>
      </c>
      <c r="C19" s="7">
        <v>49</v>
      </c>
      <c r="D19" s="7">
        <v>26</v>
      </c>
      <c r="E19" s="7">
        <v>33</v>
      </c>
      <c r="F19" s="6">
        <v>0</v>
      </c>
      <c r="G19" s="9"/>
      <c r="H19" s="7">
        <v>0</v>
      </c>
      <c r="I19" s="7">
        <v>0</v>
      </c>
      <c r="M19" s="7">
        <v>0</v>
      </c>
      <c r="Q19" s="7" t="s">
        <v>47</v>
      </c>
    </row>
    <row r="20" spans="1:17" x14ac:dyDescent="0.2">
      <c r="A20" s="3">
        <v>43940</v>
      </c>
      <c r="B20" s="4">
        <v>0.35555555555555557</v>
      </c>
      <c r="C20" s="7">
        <v>57</v>
      </c>
      <c r="D20" s="7">
        <v>32</v>
      </c>
      <c r="E20" s="7">
        <v>36</v>
      </c>
      <c r="F20" s="6">
        <v>0.2</v>
      </c>
      <c r="G20" s="9"/>
      <c r="H20" s="7">
        <v>0</v>
      </c>
      <c r="I20" s="7">
        <v>0</v>
      </c>
      <c r="M20" s="7">
        <v>8</v>
      </c>
      <c r="N20" s="7" t="s">
        <v>22</v>
      </c>
      <c r="Q20" s="7" t="s">
        <v>48</v>
      </c>
    </row>
    <row r="21" spans="1:17" x14ac:dyDescent="0.2">
      <c r="A21" s="3">
        <v>43941</v>
      </c>
      <c r="B21" s="4">
        <v>0.34375</v>
      </c>
      <c r="C21" s="7">
        <v>39</v>
      </c>
      <c r="D21" s="8">
        <v>25</v>
      </c>
      <c r="E21" s="7">
        <v>34</v>
      </c>
      <c r="F21" s="6">
        <v>0</v>
      </c>
      <c r="G21" s="9"/>
      <c r="H21" s="7" t="s">
        <v>21</v>
      </c>
      <c r="I21" s="7">
        <v>0</v>
      </c>
      <c r="M21" s="7">
        <v>1</v>
      </c>
      <c r="N21" s="7" t="s">
        <v>23</v>
      </c>
      <c r="Q21" s="7" t="s">
        <v>49</v>
      </c>
    </row>
    <row r="22" spans="1:17" x14ac:dyDescent="0.2">
      <c r="A22" s="3">
        <v>43942</v>
      </c>
      <c r="B22" s="4">
        <v>0.34236111111111112</v>
      </c>
      <c r="C22" s="7">
        <v>54</v>
      </c>
      <c r="D22" s="7">
        <v>24</v>
      </c>
      <c r="E22" s="7">
        <v>27</v>
      </c>
      <c r="F22" s="6">
        <v>0.53</v>
      </c>
      <c r="G22" s="9"/>
      <c r="H22" s="7">
        <v>0.2</v>
      </c>
      <c r="I22" s="7">
        <v>0.2</v>
      </c>
      <c r="M22" s="7">
        <v>8</v>
      </c>
      <c r="N22" s="7" t="s">
        <v>22</v>
      </c>
      <c r="Q22" s="7" t="s">
        <v>50</v>
      </c>
    </row>
    <row r="23" spans="1:17" x14ac:dyDescent="0.2">
      <c r="A23" s="3">
        <v>43943</v>
      </c>
      <c r="B23" s="4">
        <v>0.3527777777777778</v>
      </c>
      <c r="C23" s="7">
        <v>29</v>
      </c>
      <c r="D23" s="7">
        <v>25</v>
      </c>
      <c r="E23" s="7">
        <v>29</v>
      </c>
      <c r="F23" s="6">
        <v>0</v>
      </c>
      <c r="H23" s="7" t="s">
        <v>21</v>
      </c>
      <c r="I23" s="7">
        <v>0</v>
      </c>
      <c r="M23" s="7">
        <v>0</v>
      </c>
      <c r="P23" s="7">
        <v>714.32</v>
      </c>
      <c r="Q23" s="7" t="s">
        <v>51</v>
      </c>
    </row>
    <row r="24" spans="1:17" x14ac:dyDescent="0.2">
      <c r="A24" s="3">
        <v>43944</v>
      </c>
      <c r="B24" s="4"/>
      <c r="C24" s="7">
        <v>41</v>
      </c>
      <c r="D24" s="7">
        <v>27</v>
      </c>
      <c r="E24" s="7">
        <v>36</v>
      </c>
      <c r="F24" s="6">
        <v>0</v>
      </c>
      <c r="H24" s="7">
        <v>0</v>
      </c>
      <c r="I24" s="7">
        <v>0</v>
      </c>
      <c r="M24" s="7">
        <v>1</v>
      </c>
      <c r="N24" s="7" t="s">
        <v>42</v>
      </c>
      <c r="Q24" s="7" t="s">
        <v>52</v>
      </c>
    </row>
    <row r="25" spans="1:17" x14ac:dyDescent="0.2">
      <c r="A25" s="3">
        <v>43945</v>
      </c>
      <c r="B25" s="4">
        <v>0.34027777777777779</v>
      </c>
      <c r="C25" s="7">
        <v>45</v>
      </c>
      <c r="D25" s="7">
        <v>32</v>
      </c>
      <c r="E25" s="7">
        <v>37</v>
      </c>
      <c r="F25" s="6">
        <v>0.02</v>
      </c>
      <c r="H25" s="7">
        <v>0.3</v>
      </c>
      <c r="I25" s="7">
        <v>0</v>
      </c>
      <c r="M25" s="7">
        <v>8</v>
      </c>
      <c r="N25" s="7" t="s">
        <v>23</v>
      </c>
      <c r="Q25" s="7" t="s">
        <v>53</v>
      </c>
    </row>
    <row r="26" spans="1:17" x14ac:dyDescent="0.2">
      <c r="A26" s="3">
        <v>43946</v>
      </c>
      <c r="B26" s="4">
        <v>0.34722222222222221</v>
      </c>
      <c r="C26" s="7">
        <v>53</v>
      </c>
      <c r="D26" s="7">
        <v>30</v>
      </c>
      <c r="E26" s="7">
        <v>35</v>
      </c>
      <c r="F26" s="6">
        <v>0</v>
      </c>
      <c r="H26" s="10">
        <v>0</v>
      </c>
      <c r="I26" s="10">
        <v>0</v>
      </c>
      <c r="M26" s="7">
        <v>6</v>
      </c>
      <c r="N26" s="7" t="s">
        <v>54</v>
      </c>
      <c r="Q26" s="7" t="s">
        <v>55</v>
      </c>
    </row>
    <row r="27" spans="1:17" x14ac:dyDescent="0.2">
      <c r="A27" s="3">
        <v>43947</v>
      </c>
      <c r="B27" s="4">
        <v>0.33333333333333331</v>
      </c>
      <c r="C27" s="5">
        <v>60</v>
      </c>
      <c r="D27" s="5">
        <v>34</v>
      </c>
      <c r="E27" s="5">
        <v>42</v>
      </c>
      <c r="F27" s="6">
        <v>0</v>
      </c>
      <c r="H27" s="10">
        <v>0</v>
      </c>
      <c r="I27" s="10">
        <v>0</v>
      </c>
    </row>
    <row r="28" spans="1:17" x14ac:dyDescent="0.2">
      <c r="A28" s="3">
        <v>43948</v>
      </c>
      <c r="B28" s="4">
        <v>0.36180555555555555</v>
      </c>
      <c r="C28" s="7">
        <v>60</v>
      </c>
      <c r="D28" s="7">
        <v>34</v>
      </c>
      <c r="E28" s="7">
        <v>44</v>
      </c>
      <c r="F28" s="6">
        <v>0</v>
      </c>
      <c r="H28" s="10">
        <v>0</v>
      </c>
      <c r="I28" s="10">
        <v>0</v>
      </c>
      <c r="M28" s="7">
        <v>0</v>
      </c>
    </row>
    <row r="29" spans="1:17" x14ac:dyDescent="0.2">
      <c r="A29" s="3">
        <v>43949</v>
      </c>
      <c r="B29" s="4">
        <v>0.36319444444444443</v>
      </c>
      <c r="C29" s="7">
        <v>64</v>
      </c>
      <c r="D29" s="7">
        <v>42</v>
      </c>
      <c r="E29" s="7">
        <v>45</v>
      </c>
      <c r="F29" s="6">
        <v>0.35</v>
      </c>
      <c r="H29" s="10">
        <v>0</v>
      </c>
      <c r="I29" s="10">
        <v>0</v>
      </c>
      <c r="M29" s="7">
        <v>8</v>
      </c>
      <c r="N29" s="7" t="s">
        <v>22</v>
      </c>
      <c r="Q29" s="10" t="s">
        <v>56</v>
      </c>
    </row>
    <row r="30" spans="1:17" x14ac:dyDescent="0.2">
      <c r="A30" s="3">
        <v>43950</v>
      </c>
      <c r="B30" s="4">
        <v>0.35486111111111113</v>
      </c>
      <c r="C30" s="7">
        <v>50</v>
      </c>
      <c r="D30" s="8">
        <v>42</v>
      </c>
      <c r="E30" s="7">
        <v>42</v>
      </c>
      <c r="F30" s="6">
        <v>0.57999999999999996</v>
      </c>
      <c r="H30" s="10">
        <v>0</v>
      </c>
      <c r="I30" s="10">
        <v>0</v>
      </c>
      <c r="M30" s="7">
        <v>8</v>
      </c>
      <c r="N30" s="7" t="s">
        <v>22</v>
      </c>
      <c r="Q30" s="7" t="s">
        <v>57</v>
      </c>
    </row>
    <row r="31" spans="1:17" x14ac:dyDescent="0.2">
      <c r="A31" s="3">
        <v>43951</v>
      </c>
      <c r="B31" s="4">
        <v>0.3527777777777778</v>
      </c>
      <c r="C31" s="7">
        <v>42</v>
      </c>
      <c r="D31" s="7">
        <v>39</v>
      </c>
      <c r="E31" s="7">
        <v>41</v>
      </c>
      <c r="F31" s="6">
        <v>2.14</v>
      </c>
      <c r="H31" s="10">
        <v>0</v>
      </c>
      <c r="I31" s="10">
        <v>0</v>
      </c>
      <c r="M31" s="7">
        <v>8</v>
      </c>
      <c r="N31" s="7" t="s">
        <v>22</v>
      </c>
      <c r="Q31" s="7" t="s">
        <v>58</v>
      </c>
    </row>
    <row r="32" spans="1:17" x14ac:dyDescent="0.2">
      <c r="A32" s="3"/>
      <c r="B32" s="4"/>
      <c r="F32" s="6"/>
    </row>
    <row r="33" spans="1:16" x14ac:dyDescent="0.2">
      <c r="A33" s="3"/>
      <c r="B33" s="4"/>
      <c r="F33" s="6"/>
    </row>
    <row r="34" spans="1:16" x14ac:dyDescent="0.2">
      <c r="A34" s="3"/>
      <c r="B34" s="4"/>
      <c r="F34" s="6"/>
    </row>
    <row r="35" spans="1:16" x14ac:dyDescent="0.2">
      <c r="A35" s="3"/>
      <c r="B35" s="4"/>
      <c r="F35" s="6"/>
    </row>
    <row r="36" spans="1:16" x14ac:dyDescent="0.2">
      <c r="A36" s="3"/>
      <c r="B36" s="4"/>
      <c r="F36" s="6"/>
    </row>
    <row r="38" spans="1:16" x14ac:dyDescent="0.2">
      <c r="E38" s="7" t="s">
        <v>59</v>
      </c>
      <c r="F38" s="11">
        <f>SUM(F2:F30)</f>
        <v>2.71</v>
      </c>
      <c r="G38">
        <f>SUM(G8:G30)</f>
        <v>0</v>
      </c>
      <c r="H38">
        <f>SUM(H2:H30)</f>
        <v>2.5</v>
      </c>
      <c r="I38" s="12">
        <f>MAX(I2:I30)</f>
        <v>1.6</v>
      </c>
      <c r="P38">
        <f>AVERAGE(P2:P32)</f>
        <v>714.36666666666679</v>
      </c>
    </row>
    <row r="906" spans="9:9" x14ac:dyDescent="0.2">
      <c r="I906" s="7" t="s">
        <v>60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R37"/>
  <sheetViews>
    <sheetView workbookViewId="0"/>
  </sheetViews>
  <sheetFormatPr baseColWidth="10" defaultColWidth="14.5" defaultRowHeight="15" customHeight="1" x14ac:dyDescent="0.2"/>
  <cols>
    <col min="18" max="18" width="35.332031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2" t="s">
        <v>265</v>
      </c>
      <c r="N1" s="1" t="s">
        <v>12</v>
      </c>
      <c r="O1" s="1" t="s">
        <v>13</v>
      </c>
      <c r="P1" s="1" t="s">
        <v>14</v>
      </c>
      <c r="Q1" s="1" t="s">
        <v>15</v>
      </c>
      <c r="R1" s="1" t="s">
        <v>16</v>
      </c>
    </row>
    <row r="2" spans="1:18" x14ac:dyDescent="0.2">
      <c r="A2" s="3">
        <v>43374</v>
      </c>
      <c r="B2" s="4">
        <v>0.34375</v>
      </c>
      <c r="C2" s="7">
        <v>51</v>
      </c>
      <c r="D2" s="7">
        <v>41</v>
      </c>
      <c r="E2" s="7">
        <v>48</v>
      </c>
      <c r="F2" s="7">
        <v>0</v>
      </c>
      <c r="G2" s="7">
        <v>0.49</v>
      </c>
      <c r="H2" s="7">
        <v>0</v>
      </c>
      <c r="I2" s="7">
        <v>0</v>
      </c>
      <c r="J2" s="7" t="s">
        <v>268</v>
      </c>
      <c r="K2" s="7">
        <v>2.2000000000000002</v>
      </c>
      <c r="L2" s="20">
        <f t="shared" ref="L2:L6" si="0">K2*1.15</f>
        <v>2.5299999999999998</v>
      </c>
      <c r="M2" s="7"/>
      <c r="N2" s="7">
        <v>7</v>
      </c>
      <c r="O2" s="7" t="s">
        <v>17</v>
      </c>
    </row>
    <row r="3" spans="1:18" x14ac:dyDescent="0.2">
      <c r="A3" s="3">
        <v>43375</v>
      </c>
      <c r="B3" s="4">
        <v>0.34583333333333333</v>
      </c>
      <c r="C3" s="7">
        <v>59</v>
      </c>
      <c r="D3" s="7">
        <v>45</v>
      </c>
      <c r="E3" s="7">
        <v>50</v>
      </c>
      <c r="F3" s="7">
        <v>0.47</v>
      </c>
      <c r="G3" s="7">
        <v>0</v>
      </c>
      <c r="H3" s="7">
        <v>0</v>
      </c>
      <c r="I3" s="7">
        <v>0</v>
      </c>
      <c r="J3" s="7" t="s">
        <v>268</v>
      </c>
      <c r="K3" s="7">
        <v>7.4</v>
      </c>
      <c r="L3" s="20">
        <f t="shared" si="0"/>
        <v>8.51</v>
      </c>
      <c r="M3" s="7"/>
      <c r="N3" s="7">
        <v>8</v>
      </c>
      <c r="O3" s="7" t="s">
        <v>22</v>
      </c>
      <c r="P3" s="7">
        <v>4.28</v>
      </c>
      <c r="R3" s="7" t="s">
        <v>275</v>
      </c>
    </row>
    <row r="4" spans="1:18" x14ac:dyDescent="0.2">
      <c r="A4" s="3">
        <v>43376</v>
      </c>
      <c r="B4" s="4">
        <v>0.34375</v>
      </c>
      <c r="C4" s="7">
        <v>51</v>
      </c>
      <c r="D4" s="7">
        <v>44</v>
      </c>
      <c r="E4" s="7">
        <v>50</v>
      </c>
      <c r="F4" s="7">
        <v>0.15</v>
      </c>
      <c r="G4" s="7">
        <v>3.17</v>
      </c>
      <c r="H4" s="7">
        <v>0</v>
      </c>
      <c r="I4" s="7">
        <v>0</v>
      </c>
      <c r="J4" s="7" t="s">
        <v>276</v>
      </c>
      <c r="K4" s="7">
        <v>7.4</v>
      </c>
      <c r="L4" s="20">
        <f t="shared" si="0"/>
        <v>8.51</v>
      </c>
      <c r="M4" s="7"/>
      <c r="N4" s="7">
        <v>8</v>
      </c>
      <c r="O4" s="7" t="s">
        <v>22</v>
      </c>
      <c r="R4" s="7" t="s">
        <v>277</v>
      </c>
    </row>
    <row r="5" spans="1:18" x14ac:dyDescent="0.2">
      <c r="A5" s="3">
        <v>43377</v>
      </c>
      <c r="B5" s="4">
        <v>0.34444444444444444</v>
      </c>
      <c r="C5" s="7">
        <v>69</v>
      </c>
      <c r="D5" s="7">
        <v>44</v>
      </c>
      <c r="E5" s="7">
        <v>45</v>
      </c>
      <c r="F5" s="7">
        <v>2.92</v>
      </c>
      <c r="G5" s="7">
        <v>0.03</v>
      </c>
      <c r="H5" s="7">
        <v>0</v>
      </c>
      <c r="I5" s="7">
        <v>0</v>
      </c>
      <c r="J5" s="7" t="s">
        <v>278</v>
      </c>
      <c r="K5" s="7">
        <v>17.8</v>
      </c>
      <c r="L5" s="20">
        <f t="shared" si="0"/>
        <v>20.47</v>
      </c>
      <c r="M5" s="7"/>
      <c r="N5" s="7">
        <v>4</v>
      </c>
      <c r="O5" s="7" t="s">
        <v>42</v>
      </c>
      <c r="P5" s="7">
        <v>4.87</v>
      </c>
      <c r="R5" s="7" t="s">
        <v>279</v>
      </c>
    </row>
    <row r="6" spans="1:18" x14ac:dyDescent="0.2">
      <c r="A6" s="3">
        <v>43378</v>
      </c>
      <c r="B6" s="4">
        <v>0.34305555555555556</v>
      </c>
      <c r="C6" s="7">
        <v>49</v>
      </c>
      <c r="D6" s="7">
        <v>39</v>
      </c>
      <c r="E6" s="7">
        <v>44</v>
      </c>
      <c r="F6" s="7">
        <v>0</v>
      </c>
      <c r="G6" s="7">
        <v>0</v>
      </c>
      <c r="H6" s="7">
        <v>0</v>
      </c>
      <c r="I6" s="7">
        <v>0</v>
      </c>
      <c r="J6" s="7" t="s">
        <v>280</v>
      </c>
      <c r="K6" s="7">
        <v>2.2999999999999998</v>
      </c>
      <c r="L6" s="20">
        <f t="shared" si="0"/>
        <v>2.6449999999999996</v>
      </c>
      <c r="M6" s="7"/>
      <c r="N6" s="7">
        <v>7</v>
      </c>
      <c r="O6" s="7" t="s">
        <v>17</v>
      </c>
      <c r="Q6" s="7">
        <v>712.98</v>
      </c>
      <c r="R6" s="7" t="s">
        <v>281</v>
      </c>
    </row>
    <row r="7" spans="1:18" x14ac:dyDescent="0.2">
      <c r="A7" s="3">
        <v>43379</v>
      </c>
      <c r="B7" s="4">
        <v>0.33333333333333331</v>
      </c>
      <c r="C7" s="5">
        <v>51</v>
      </c>
      <c r="D7" s="5">
        <v>42</v>
      </c>
      <c r="E7" s="5">
        <v>50</v>
      </c>
      <c r="F7" s="7">
        <v>0</v>
      </c>
      <c r="G7" s="7">
        <v>0.1</v>
      </c>
      <c r="H7" s="23">
        <v>0</v>
      </c>
      <c r="I7" s="23">
        <v>0</v>
      </c>
      <c r="R7" s="7" t="s">
        <v>283</v>
      </c>
    </row>
    <row r="8" spans="1:18" x14ac:dyDescent="0.2">
      <c r="A8" s="3">
        <v>43380</v>
      </c>
      <c r="B8" s="4">
        <v>0.33333333333333331</v>
      </c>
      <c r="C8" s="8">
        <v>56</v>
      </c>
      <c r="D8" s="5">
        <v>46</v>
      </c>
      <c r="E8" s="5">
        <v>46</v>
      </c>
      <c r="F8" s="7">
        <v>0.08</v>
      </c>
      <c r="G8" s="7">
        <v>0.05</v>
      </c>
      <c r="H8" s="23">
        <v>0</v>
      </c>
      <c r="I8" s="23">
        <v>0</v>
      </c>
      <c r="R8" s="7" t="s">
        <v>283</v>
      </c>
    </row>
    <row r="9" spans="1:18" x14ac:dyDescent="0.2">
      <c r="A9" s="3">
        <v>43381</v>
      </c>
      <c r="B9" s="4">
        <v>0.33333333333333331</v>
      </c>
      <c r="C9" s="5">
        <v>50</v>
      </c>
      <c r="D9" s="8">
        <v>46</v>
      </c>
      <c r="E9" s="7">
        <v>50</v>
      </c>
      <c r="F9" s="7">
        <v>0.14000000000000001</v>
      </c>
      <c r="G9" s="7">
        <v>0.76</v>
      </c>
      <c r="H9" s="23">
        <v>0</v>
      </c>
      <c r="I9" s="23">
        <v>0</v>
      </c>
      <c r="R9" s="7" t="s">
        <v>283</v>
      </c>
    </row>
    <row r="10" spans="1:18" x14ac:dyDescent="0.2">
      <c r="A10" s="3">
        <v>43382</v>
      </c>
      <c r="C10" s="7">
        <v>69</v>
      </c>
      <c r="D10" s="7">
        <v>48</v>
      </c>
      <c r="E10" s="7">
        <v>62</v>
      </c>
      <c r="F10" s="7">
        <v>0.64</v>
      </c>
      <c r="G10" s="7">
        <v>0</v>
      </c>
      <c r="H10" s="23">
        <v>0</v>
      </c>
      <c r="I10" s="23">
        <v>0</v>
      </c>
      <c r="R10" s="7" t="s">
        <v>283</v>
      </c>
    </row>
    <row r="11" spans="1:18" x14ac:dyDescent="0.2">
      <c r="A11" s="3">
        <v>43383</v>
      </c>
      <c r="C11" s="7">
        <v>87</v>
      </c>
      <c r="D11" s="7">
        <v>53</v>
      </c>
      <c r="E11" s="7">
        <v>55</v>
      </c>
      <c r="F11" s="7">
        <v>0</v>
      </c>
      <c r="G11" s="7">
        <v>0.36</v>
      </c>
      <c r="H11" s="23">
        <v>0</v>
      </c>
      <c r="I11" s="23">
        <v>0</v>
      </c>
      <c r="R11" s="7" t="s">
        <v>283</v>
      </c>
    </row>
    <row r="12" spans="1:18" x14ac:dyDescent="0.2">
      <c r="A12" s="3">
        <v>43384</v>
      </c>
      <c r="C12" s="7">
        <v>68</v>
      </c>
      <c r="D12" s="7">
        <v>59</v>
      </c>
      <c r="E12" s="7">
        <v>51</v>
      </c>
      <c r="F12" s="7">
        <v>0.32</v>
      </c>
      <c r="G12" s="7">
        <v>0.19</v>
      </c>
      <c r="H12" s="23">
        <v>0</v>
      </c>
      <c r="I12" s="23">
        <v>0</v>
      </c>
      <c r="R12" s="7" t="s">
        <v>283</v>
      </c>
    </row>
    <row r="13" spans="1:18" x14ac:dyDescent="0.2">
      <c r="A13" s="3">
        <v>43385</v>
      </c>
      <c r="C13" s="7">
        <v>50</v>
      </c>
      <c r="D13" s="7">
        <v>38</v>
      </c>
      <c r="E13" s="7">
        <v>40</v>
      </c>
      <c r="F13" s="7">
        <v>0.14000000000000001</v>
      </c>
      <c r="G13" s="7">
        <v>0</v>
      </c>
      <c r="H13" s="23">
        <v>0</v>
      </c>
      <c r="I13" s="23">
        <v>0</v>
      </c>
      <c r="R13" s="7" t="s">
        <v>283</v>
      </c>
    </row>
    <row r="14" spans="1:18" x14ac:dyDescent="0.2">
      <c r="A14" s="3">
        <v>43386</v>
      </c>
      <c r="B14" s="4">
        <v>0.33333333333333331</v>
      </c>
      <c r="C14" s="5">
        <v>41</v>
      </c>
      <c r="D14" s="5">
        <v>34</v>
      </c>
      <c r="E14" s="5">
        <v>35</v>
      </c>
      <c r="F14" s="7">
        <v>0</v>
      </c>
      <c r="G14" s="7">
        <v>0</v>
      </c>
      <c r="H14" s="23">
        <v>0</v>
      </c>
      <c r="I14" s="23">
        <v>0</v>
      </c>
      <c r="R14" s="7" t="s">
        <v>283</v>
      </c>
    </row>
    <row r="15" spans="1:18" x14ac:dyDescent="0.2">
      <c r="A15" s="3">
        <v>43387</v>
      </c>
      <c r="B15" s="4">
        <v>0.33333333333333331</v>
      </c>
      <c r="C15" s="5">
        <v>46</v>
      </c>
      <c r="D15" s="5">
        <v>35</v>
      </c>
      <c r="E15" s="5">
        <v>44</v>
      </c>
      <c r="F15" s="7">
        <v>0</v>
      </c>
      <c r="G15" s="7">
        <v>0.02</v>
      </c>
      <c r="H15" s="23">
        <v>0</v>
      </c>
      <c r="I15" s="23">
        <v>0</v>
      </c>
      <c r="R15" s="7" t="s">
        <v>283</v>
      </c>
    </row>
    <row r="16" spans="1:18" x14ac:dyDescent="0.2">
      <c r="A16" s="3">
        <v>43388</v>
      </c>
      <c r="C16" s="8">
        <v>53</v>
      </c>
      <c r="D16" s="8">
        <v>35</v>
      </c>
      <c r="E16" s="7">
        <v>38</v>
      </c>
      <c r="F16" s="7">
        <v>0.01</v>
      </c>
      <c r="G16" s="7">
        <v>0.28999999999999998</v>
      </c>
      <c r="H16" s="23">
        <v>0</v>
      </c>
      <c r="I16" s="23">
        <v>0</v>
      </c>
      <c r="R16" s="7" t="s">
        <v>283</v>
      </c>
    </row>
    <row r="17" spans="1:18" x14ac:dyDescent="0.2">
      <c r="A17" s="3">
        <v>43389</v>
      </c>
      <c r="C17" s="7">
        <v>40</v>
      </c>
      <c r="D17" s="7">
        <v>38</v>
      </c>
      <c r="E17" s="7">
        <v>39</v>
      </c>
      <c r="F17" s="7">
        <v>0.28999999999999998</v>
      </c>
      <c r="G17" s="7">
        <v>0.04</v>
      </c>
      <c r="H17" s="23">
        <v>0.25</v>
      </c>
      <c r="I17" s="23">
        <v>0.25</v>
      </c>
      <c r="R17" s="7" t="s">
        <v>283</v>
      </c>
    </row>
    <row r="18" spans="1:18" x14ac:dyDescent="0.2">
      <c r="A18" s="3">
        <v>43390</v>
      </c>
      <c r="C18" s="7">
        <v>50</v>
      </c>
      <c r="D18" s="7">
        <v>35</v>
      </c>
      <c r="E18" s="7">
        <v>38</v>
      </c>
      <c r="F18" s="7">
        <v>0.04</v>
      </c>
      <c r="G18" s="7">
        <v>0.08</v>
      </c>
      <c r="H18" s="23">
        <v>0</v>
      </c>
      <c r="I18" s="23">
        <v>0</v>
      </c>
      <c r="R18" s="7" t="s">
        <v>283</v>
      </c>
    </row>
    <row r="19" spans="1:18" x14ac:dyDescent="0.2">
      <c r="A19" s="3">
        <v>43391</v>
      </c>
      <c r="C19" s="7">
        <v>42</v>
      </c>
      <c r="D19" s="7">
        <v>29</v>
      </c>
      <c r="E19" s="7">
        <v>33</v>
      </c>
      <c r="F19" s="7">
        <v>0.05</v>
      </c>
      <c r="G19" s="7">
        <v>0</v>
      </c>
      <c r="H19" s="23" t="s">
        <v>21</v>
      </c>
      <c r="I19" s="23">
        <v>0</v>
      </c>
      <c r="R19" s="7" t="s">
        <v>283</v>
      </c>
    </row>
    <row r="20" spans="1:18" x14ac:dyDescent="0.2">
      <c r="A20" s="3">
        <v>43392</v>
      </c>
      <c r="B20" s="4">
        <v>0.33333333333333331</v>
      </c>
      <c r="C20" s="5">
        <v>49</v>
      </c>
      <c r="D20" s="8">
        <v>29</v>
      </c>
      <c r="E20" s="5">
        <v>46</v>
      </c>
      <c r="F20" s="7">
        <v>0</v>
      </c>
      <c r="G20" s="7">
        <v>0.39</v>
      </c>
      <c r="H20" s="23">
        <v>0</v>
      </c>
      <c r="I20" s="23">
        <v>0</v>
      </c>
      <c r="R20" s="7" t="s">
        <v>283</v>
      </c>
    </row>
    <row r="21" spans="1:18" x14ac:dyDescent="0.2">
      <c r="A21" s="3">
        <v>43393</v>
      </c>
      <c r="B21" s="4">
        <v>0.33333333333333331</v>
      </c>
      <c r="C21" s="8">
        <v>55</v>
      </c>
      <c r="D21" s="5">
        <v>37</v>
      </c>
      <c r="E21" s="5">
        <v>37</v>
      </c>
      <c r="F21" s="7">
        <v>0.31</v>
      </c>
      <c r="G21" s="7">
        <v>0</v>
      </c>
      <c r="H21" s="24"/>
      <c r="I21" s="23">
        <v>0</v>
      </c>
      <c r="R21" s="7" t="s">
        <v>283</v>
      </c>
    </row>
    <row r="22" spans="1:18" x14ac:dyDescent="0.2">
      <c r="A22" s="3">
        <v>43394</v>
      </c>
      <c r="B22" s="4">
        <v>0.33333333333333331</v>
      </c>
      <c r="C22" s="5">
        <v>41</v>
      </c>
      <c r="D22" s="5">
        <v>31</v>
      </c>
      <c r="E22" s="5">
        <v>31</v>
      </c>
      <c r="F22" s="7">
        <v>0</v>
      </c>
      <c r="G22" s="7">
        <v>0</v>
      </c>
      <c r="H22" s="23" t="s">
        <v>21</v>
      </c>
      <c r="I22" s="23">
        <v>0</v>
      </c>
      <c r="R22" s="7" t="s">
        <v>283</v>
      </c>
    </row>
    <row r="23" spans="1:18" x14ac:dyDescent="0.2">
      <c r="A23" s="3">
        <v>43395</v>
      </c>
      <c r="B23" s="4">
        <v>0.34861111111111109</v>
      </c>
      <c r="C23" s="5">
        <v>39</v>
      </c>
      <c r="D23" s="8">
        <v>29</v>
      </c>
      <c r="E23" s="7">
        <v>31</v>
      </c>
      <c r="F23" s="7">
        <v>0</v>
      </c>
      <c r="G23" s="7">
        <v>0.05</v>
      </c>
      <c r="H23" s="7">
        <v>0</v>
      </c>
      <c r="I23" s="7">
        <v>0</v>
      </c>
      <c r="J23" s="7" t="s">
        <v>276</v>
      </c>
      <c r="K23" s="7">
        <v>1.1000000000000001</v>
      </c>
      <c r="L23" s="20">
        <f>K23*1.15</f>
        <v>1.2649999999999999</v>
      </c>
      <c r="M23" s="7"/>
      <c r="N23" s="7">
        <v>0</v>
      </c>
      <c r="P23" s="7">
        <v>4.05</v>
      </c>
      <c r="Q23" s="7">
        <v>713.27</v>
      </c>
      <c r="R23" s="7" t="s">
        <v>285</v>
      </c>
    </row>
    <row r="24" spans="1:18" x14ac:dyDescent="0.2">
      <c r="A24" s="3">
        <v>43396</v>
      </c>
      <c r="B24" s="4">
        <v>0.34583333333333333</v>
      </c>
      <c r="C24" s="7">
        <v>52</v>
      </c>
      <c r="D24" s="7">
        <v>30</v>
      </c>
      <c r="E24" s="7">
        <v>43</v>
      </c>
      <c r="F24" s="7">
        <v>0.03</v>
      </c>
      <c r="G24" s="7">
        <v>0</v>
      </c>
      <c r="H24" s="7">
        <v>0</v>
      </c>
      <c r="I24" s="7">
        <v>0</v>
      </c>
      <c r="M24" s="7">
        <v>3</v>
      </c>
      <c r="N24" s="7">
        <v>7</v>
      </c>
      <c r="O24" s="7" t="s">
        <v>19</v>
      </c>
      <c r="P24" s="7">
        <v>4.07</v>
      </c>
      <c r="R24" s="7" t="s">
        <v>286</v>
      </c>
    </row>
    <row r="25" spans="1:18" x14ac:dyDescent="0.2">
      <c r="A25" s="3">
        <v>43397</v>
      </c>
      <c r="B25" s="4">
        <v>0.34930555555555554</v>
      </c>
      <c r="C25" s="7">
        <v>45</v>
      </c>
      <c r="D25" s="7">
        <v>33</v>
      </c>
      <c r="E25" s="7">
        <v>35</v>
      </c>
      <c r="F25" s="7">
        <v>0</v>
      </c>
      <c r="G25" s="7">
        <v>0</v>
      </c>
      <c r="H25" s="7">
        <v>0</v>
      </c>
      <c r="I25" s="7">
        <v>0</v>
      </c>
      <c r="M25" s="7">
        <v>0</v>
      </c>
      <c r="N25" s="7">
        <v>2</v>
      </c>
      <c r="O25" s="7" t="s">
        <v>42</v>
      </c>
      <c r="P25" s="7">
        <v>4.0199999999999996</v>
      </c>
      <c r="R25" s="7" t="s">
        <v>288</v>
      </c>
    </row>
    <row r="26" spans="1:18" x14ac:dyDescent="0.2">
      <c r="A26" s="3">
        <v>43398</v>
      </c>
      <c r="B26" s="4">
        <v>0.34375</v>
      </c>
      <c r="C26" s="7">
        <v>42</v>
      </c>
      <c r="D26" s="7">
        <v>29</v>
      </c>
      <c r="E26" s="7">
        <v>33</v>
      </c>
      <c r="F26" s="7">
        <v>0</v>
      </c>
      <c r="G26" s="7">
        <v>0.16</v>
      </c>
      <c r="H26" s="7">
        <v>0</v>
      </c>
      <c r="I26" s="7">
        <v>0</v>
      </c>
      <c r="M26" s="7">
        <v>1</v>
      </c>
      <c r="N26" s="7">
        <v>7</v>
      </c>
      <c r="O26" s="7" t="s">
        <v>17</v>
      </c>
      <c r="R26" s="7" t="s">
        <v>289</v>
      </c>
    </row>
    <row r="27" spans="1:18" x14ac:dyDescent="0.2">
      <c r="A27" s="3">
        <v>43399</v>
      </c>
      <c r="B27" s="4">
        <v>0.41458333333333336</v>
      </c>
      <c r="C27" s="7">
        <v>47</v>
      </c>
      <c r="D27" s="7">
        <v>32</v>
      </c>
      <c r="E27" s="7">
        <v>44</v>
      </c>
      <c r="F27" s="7">
        <v>0.16</v>
      </c>
      <c r="G27" s="7">
        <v>0.35</v>
      </c>
      <c r="H27" s="7">
        <v>0</v>
      </c>
      <c r="I27" s="7">
        <v>0</v>
      </c>
      <c r="M27" s="7">
        <v>1</v>
      </c>
      <c r="N27" s="7">
        <v>8</v>
      </c>
      <c r="O27" s="7" t="s">
        <v>22</v>
      </c>
      <c r="P27" s="7">
        <v>4.3600000000000003</v>
      </c>
      <c r="R27" s="7" t="s">
        <v>290</v>
      </c>
    </row>
    <row r="28" spans="1:18" x14ac:dyDescent="0.2">
      <c r="A28" s="3">
        <v>43400</v>
      </c>
      <c r="B28" s="4">
        <v>0.38819444444444445</v>
      </c>
      <c r="C28" s="7">
        <v>45</v>
      </c>
      <c r="D28" s="7">
        <v>40</v>
      </c>
      <c r="E28" s="7">
        <v>42</v>
      </c>
      <c r="F28" s="7">
        <v>0.35</v>
      </c>
      <c r="G28" s="7">
        <v>0.2</v>
      </c>
      <c r="H28" s="7">
        <v>0</v>
      </c>
      <c r="I28" s="7">
        <v>0</v>
      </c>
      <c r="M28" s="7">
        <v>2</v>
      </c>
      <c r="N28" s="7">
        <v>8</v>
      </c>
      <c r="O28" s="7" t="s">
        <v>22</v>
      </c>
      <c r="R28" s="7" t="s">
        <v>291</v>
      </c>
    </row>
    <row r="29" spans="1:18" x14ac:dyDescent="0.2">
      <c r="A29" s="3">
        <v>43401</v>
      </c>
      <c r="B29" s="4">
        <v>0.36458333333333331</v>
      </c>
      <c r="C29" s="7">
        <v>42</v>
      </c>
      <c r="D29" s="7">
        <v>35</v>
      </c>
      <c r="E29" s="7">
        <v>38</v>
      </c>
      <c r="F29" s="7">
        <v>0.13</v>
      </c>
      <c r="G29" s="7">
        <v>0</v>
      </c>
      <c r="H29" s="7">
        <v>0</v>
      </c>
      <c r="I29" s="7">
        <v>0</v>
      </c>
      <c r="M29" s="7">
        <v>1</v>
      </c>
      <c r="Q29" s="7">
        <v>713.34</v>
      </c>
    </row>
    <row r="30" spans="1:18" x14ac:dyDescent="0.2">
      <c r="A30" s="3">
        <v>43402</v>
      </c>
      <c r="B30" s="4">
        <v>0.33750000000000002</v>
      </c>
      <c r="C30" s="7">
        <v>41</v>
      </c>
      <c r="D30" s="7">
        <v>36</v>
      </c>
      <c r="E30" s="7">
        <v>41</v>
      </c>
      <c r="F30" s="7">
        <v>0</v>
      </c>
      <c r="G30" s="7">
        <v>0</v>
      </c>
      <c r="H30" s="7">
        <v>0</v>
      </c>
      <c r="I30" s="7">
        <v>0</v>
      </c>
      <c r="M30" s="7">
        <v>3</v>
      </c>
      <c r="N30" s="7">
        <v>7</v>
      </c>
      <c r="O30" s="7" t="s">
        <v>17</v>
      </c>
      <c r="R30" s="7" t="s">
        <v>292</v>
      </c>
    </row>
    <row r="31" spans="1:18" x14ac:dyDescent="0.2">
      <c r="A31" s="3">
        <v>43403</v>
      </c>
      <c r="B31" s="4">
        <v>0.33333333333333331</v>
      </c>
      <c r="C31" s="7">
        <v>46</v>
      </c>
      <c r="D31" s="7">
        <v>31</v>
      </c>
      <c r="E31" s="7">
        <v>33</v>
      </c>
      <c r="F31" s="7">
        <v>0</v>
      </c>
      <c r="G31" s="7">
        <v>0</v>
      </c>
      <c r="H31" s="7">
        <v>0</v>
      </c>
      <c r="I31" s="7">
        <v>0</v>
      </c>
      <c r="M31" s="7">
        <v>0</v>
      </c>
      <c r="N31" s="7">
        <v>1</v>
      </c>
      <c r="O31" s="7" t="s">
        <v>17</v>
      </c>
      <c r="R31" s="7" t="s">
        <v>293</v>
      </c>
    </row>
    <row r="32" spans="1:18" x14ac:dyDescent="0.2">
      <c r="A32" s="3">
        <v>43404</v>
      </c>
      <c r="B32" s="4">
        <v>0.35138888888888886</v>
      </c>
      <c r="C32" s="7">
        <v>50</v>
      </c>
      <c r="D32" s="7">
        <v>31</v>
      </c>
      <c r="E32" s="7">
        <v>44</v>
      </c>
      <c r="F32" s="7">
        <v>0.03</v>
      </c>
      <c r="G32" s="7">
        <v>0.03</v>
      </c>
      <c r="H32" s="7">
        <v>0</v>
      </c>
      <c r="I32" s="7">
        <v>0</v>
      </c>
      <c r="M32" s="7">
        <v>3</v>
      </c>
      <c r="N32" s="7">
        <v>7</v>
      </c>
      <c r="O32" s="7" t="s">
        <v>19</v>
      </c>
      <c r="R32" s="7" t="s">
        <v>294</v>
      </c>
    </row>
    <row r="34" spans="2:7" x14ac:dyDescent="0.2">
      <c r="F34">
        <f t="shared" ref="F34:G34" si="1">SUM(F2:F32)</f>
        <v>6.26</v>
      </c>
      <c r="G34">
        <f t="shared" si="1"/>
        <v>6.76</v>
      </c>
    </row>
    <row r="35" spans="2:7" x14ac:dyDescent="0.2">
      <c r="B35" s="4"/>
    </row>
    <row r="36" spans="2:7" x14ac:dyDescent="0.2">
      <c r="B36" s="4"/>
    </row>
    <row r="37" spans="2:7" x14ac:dyDescent="0.2">
      <c r="B37"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Q35"/>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43344</v>
      </c>
      <c r="B2" s="4">
        <v>0.42638888888888887</v>
      </c>
      <c r="C2" s="7">
        <v>79</v>
      </c>
      <c r="D2" s="7">
        <v>53</v>
      </c>
      <c r="E2" s="7">
        <v>75</v>
      </c>
      <c r="F2" s="7">
        <v>0</v>
      </c>
      <c r="G2" s="7">
        <v>0.14000000000000001</v>
      </c>
      <c r="J2" s="7" t="s">
        <v>284</v>
      </c>
      <c r="K2" s="7">
        <v>5.3</v>
      </c>
      <c r="L2" s="20">
        <f t="shared" ref="L2:L4" si="0">K2*1.15</f>
        <v>6.0949999999999998</v>
      </c>
      <c r="M2" s="7">
        <v>6</v>
      </c>
      <c r="N2" s="7" t="s">
        <v>42</v>
      </c>
      <c r="O2" s="7">
        <v>3.01</v>
      </c>
    </row>
    <row r="3" spans="1:17" x14ac:dyDescent="0.2">
      <c r="A3" s="3">
        <v>43345</v>
      </c>
      <c r="B3" s="4">
        <v>0.3888888888888889</v>
      </c>
      <c r="C3" s="7">
        <v>80</v>
      </c>
      <c r="D3" s="7">
        <v>64</v>
      </c>
      <c r="E3" s="7">
        <v>70</v>
      </c>
      <c r="F3" s="7">
        <v>0.11</v>
      </c>
      <c r="G3" s="7">
        <v>0</v>
      </c>
      <c r="J3" s="7" t="s">
        <v>284</v>
      </c>
      <c r="K3" s="7">
        <v>5.7</v>
      </c>
      <c r="L3" s="20">
        <f t="shared" si="0"/>
        <v>6.5549999999999997</v>
      </c>
      <c r="M3" s="7">
        <v>7</v>
      </c>
      <c r="N3" s="7" t="s">
        <v>22</v>
      </c>
      <c r="O3" s="7">
        <v>2.97</v>
      </c>
    </row>
    <row r="4" spans="1:17" x14ac:dyDescent="0.2">
      <c r="A4" s="3">
        <v>43346</v>
      </c>
      <c r="B4" s="4">
        <v>0.49861111111111112</v>
      </c>
      <c r="C4" s="7">
        <v>83</v>
      </c>
      <c r="D4" s="7">
        <v>70</v>
      </c>
      <c r="E4" s="7">
        <v>77</v>
      </c>
      <c r="F4" s="7">
        <v>0.01</v>
      </c>
      <c r="G4" s="7">
        <v>0</v>
      </c>
      <c r="J4" s="7" t="s">
        <v>287</v>
      </c>
      <c r="K4" s="7">
        <v>4.4000000000000004</v>
      </c>
      <c r="L4" s="20">
        <f t="shared" si="0"/>
        <v>5.0599999999999996</v>
      </c>
      <c r="M4" s="7">
        <v>6</v>
      </c>
      <c r="N4" s="7" t="s">
        <v>54</v>
      </c>
      <c r="O4" s="7">
        <v>2.87</v>
      </c>
    </row>
    <row r="5" spans="1:17" x14ac:dyDescent="0.2">
      <c r="A5" s="3">
        <v>43347</v>
      </c>
      <c r="B5" s="4">
        <v>0.35416666666666669</v>
      </c>
      <c r="C5" s="7">
        <v>80</v>
      </c>
      <c r="D5" s="7">
        <v>59</v>
      </c>
      <c r="E5" s="7">
        <v>62</v>
      </c>
      <c r="F5" s="7">
        <v>1.34</v>
      </c>
      <c r="G5" s="7">
        <v>1.1399999999999999</v>
      </c>
      <c r="M5" s="7">
        <v>8</v>
      </c>
      <c r="N5" s="7" t="s">
        <v>22</v>
      </c>
      <c r="O5" s="7">
        <v>3.83</v>
      </c>
      <c r="Q5" s="7" t="s">
        <v>178</v>
      </c>
    </row>
    <row r="6" spans="1:17" x14ac:dyDescent="0.2">
      <c r="A6" s="3">
        <v>43348</v>
      </c>
      <c r="B6" s="4">
        <v>0.34027777777777779</v>
      </c>
      <c r="C6" s="7">
        <v>84</v>
      </c>
      <c r="D6" s="7">
        <v>59</v>
      </c>
      <c r="E6" s="7">
        <v>71</v>
      </c>
      <c r="F6" s="7">
        <v>0</v>
      </c>
      <c r="G6" s="7">
        <v>0.1</v>
      </c>
      <c r="J6" s="7" t="s">
        <v>284</v>
      </c>
      <c r="K6" s="7">
        <v>4.7</v>
      </c>
      <c r="L6" s="20">
        <f t="shared" ref="L6:L8" si="1">K6*1.15</f>
        <v>5.4049999999999994</v>
      </c>
      <c r="M6" s="7">
        <v>8</v>
      </c>
      <c r="N6" s="7" t="s">
        <v>22</v>
      </c>
    </row>
    <row r="7" spans="1:17" x14ac:dyDescent="0.2">
      <c r="A7" s="3">
        <v>43349</v>
      </c>
      <c r="B7" s="4">
        <v>0.34027777777777779</v>
      </c>
      <c r="C7" s="7">
        <v>79</v>
      </c>
      <c r="D7" s="7">
        <v>56</v>
      </c>
      <c r="E7" s="7">
        <v>59</v>
      </c>
      <c r="F7" s="7">
        <v>0.1</v>
      </c>
      <c r="G7" s="7">
        <v>0</v>
      </c>
      <c r="J7" s="7" t="s">
        <v>287</v>
      </c>
      <c r="K7" s="7">
        <v>9.5</v>
      </c>
      <c r="L7" s="20">
        <f t="shared" si="1"/>
        <v>10.924999999999999</v>
      </c>
      <c r="M7" s="7">
        <v>0</v>
      </c>
      <c r="O7" s="7">
        <v>3.78</v>
      </c>
    </row>
    <row r="8" spans="1:17" x14ac:dyDescent="0.2">
      <c r="A8" s="3">
        <v>43350</v>
      </c>
      <c r="B8" s="4">
        <v>0.34861111111111109</v>
      </c>
      <c r="C8" s="7">
        <v>71</v>
      </c>
      <c r="D8" s="7">
        <v>48</v>
      </c>
      <c r="E8" s="7">
        <v>52</v>
      </c>
      <c r="F8" s="7">
        <v>0</v>
      </c>
      <c r="G8" s="7">
        <v>0</v>
      </c>
      <c r="J8" s="7" t="s">
        <v>278</v>
      </c>
      <c r="K8" s="7">
        <v>1.1000000000000001</v>
      </c>
      <c r="L8" s="20">
        <f t="shared" si="1"/>
        <v>1.2649999999999999</v>
      </c>
      <c r="M8" s="7">
        <v>0</v>
      </c>
      <c r="O8" s="7">
        <v>3.61</v>
      </c>
      <c r="Q8" s="7" t="s">
        <v>158</v>
      </c>
    </row>
    <row r="9" spans="1:17" x14ac:dyDescent="0.2">
      <c r="A9" s="3">
        <v>43351</v>
      </c>
      <c r="B9" s="4">
        <v>0.33333333333333331</v>
      </c>
      <c r="C9" s="7">
        <v>70</v>
      </c>
      <c r="D9" s="5">
        <v>48</v>
      </c>
      <c r="E9" s="5">
        <v>52</v>
      </c>
      <c r="F9" s="7">
        <v>0</v>
      </c>
      <c r="G9" s="7">
        <v>0</v>
      </c>
    </row>
    <row r="10" spans="1:17" x14ac:dyDescent="0.2">
      <c r="A10" s="3">
        <v>43352</v>
      </c>
      <c r="B10" s="4">
        <v>0.33333333333333331</v>
      </c>
      <c r="C10" s="5">
        <v>65</v>
      </c>
      <c r="D10" s="5">
        <v>48</v>
      </c>
      <c r="E10" s="5">
        <v>49</v>
      </c>
      <c r="F10" s="7">
        <v>0</v>
      </c>
      <c r="G10" s="7">
        <v>0</v>
      </c>
    </row>
    <row r="11" spans="1:17" x14ac:dyDescent="0.2">
      <c r="A11" s="3">
        <v>43353</v>
      </c>
      <c r="B11" s="4">
        <v>0.36805555555555558</v>
      </c>
      <c r="C11" s="5">
        <v>68</v>
      </c>
      <c r="D11" s="7">
        <v>48</v>
      </c>
      <c r="E11" s="7">
        <v>53</v>
      </c>
      <c r="F11" s="7">
        <v>0</v>
      </c>
      <c r="G11" s="7">
        <v>0</v>
      </c>
      <c r="J11" s="7" t="s">
        <v>175</v>
      </c>
      <c r="K11" s="7">
        <v>1.5</v>
      </c>
      <c r="L11" s="20">
        <f t="shared" ref="L11:L14" si="2">K11*1.15</f>
        <v>1.7249999999999999</v>
      </c>
      <c r="M11" s="7">
        <v>0</v>
      </c>
      <c r="O11" s="7">
        <v>3.27</v>
      </c>
      <c r="P11" s="7">
        <v>712.75</v>
      </c>
    </row>
    <row r="12" spans="1:17" x14ac:dyDescent="0.2">
      <c r="A12" s="3">
        <v>43354</v>
      </c>
      <c r="B12" s="4">
        <v>0.34930555555555554</v>
      </c>
      <c r="C12" s="7">
        <v>73</v>
      </c>
      <c r="D12" s="7">
        <v>51</v>
      </c>
      <c r="E12" s="7">
        <v>54</v>
      </c>
      <c r="F12" s="7">
        <v>0</v>
      </c>
      <c r="G12" s="7">
        <v>0</v>
      </c>
      <c r="J12" s="7" t="s">
        <v>297</v>
      </c>
      <c r="K12" s="7">
        <v>3.5</v>
      </c>
      <c r="L12" s="20">
        <f t="shared" si="2"/>
        <v>4.0249999999999995</v>
      </c>
      <c r="M12" s="7">
        <v>0</v>
      </c>
      <c r="O12" s="7">
        <v>3.15</v>
      </c>
    </row>
    <row r="13" spans="1:17" x14ac:dyDescent="0.2">
      <c r="A13" s="3">
        <v>43355</v>
      </c>
      <c r="B13" s="4">
        <v>0.34861111111111109</v>
      </c>
      <c r="C13" s="7">
        <v>77</v>
      </c>
      <c r="D13" s="7">
        <v>53</v>
      </c>
      <c r="E13" s="7">
        <v>57</v>
      </c>
      <c r="F13" s="7">
        <v>0</v>
      </c>
      <c r="G13" s="7">
        <v>0</v>
      </c>
      <c r="J13" s="7" t="s">
        <v>284</v>
      </c>
      <c r="K13" s="7">
        <v>3.5</v>
      </c>
      <c r="L13" s="20">
        <f t="shared" si="2"/>
        <v>4.0249999999999995</v>
      </c>
      <c r="M13" s="7">
        <v>0</v>
      </c>
      <c r="O13" s="7">
        <v>3.04</v>
      </c>
    </row>
    <row r="14" spans="1:17" x14ac:dyDescent="0.2">
      <c r="A14" s="3">
        <v>43356</v>
      </c>
      <c r="B14" s="4">
        <v>0.34027777777777779</v>
      </c>
      <c r="C14" s="7">
        <v>82</v>
      </c>
      <c r="D14" s="7">
        <v>56</v>
      </c>
      <c r="E14" s="7">
        <v>58</v>
      </c>
      <c r="F14" s="7">
        <v>0</v>
      </c>
      <c r="G14" s="7">
        <v>0</v>
      </c>
      <c r="J14" s="7" t="s">
        <v>276</v>
      </c>
      <c r="K14" s="7">
        <v>1.6</v>
      </c>
      <c r="L14" s="20">
        <f t="shared" si="2"/>
        <v>1.8399999999999999</v>
      </c>
      <c r="M14" s="7">
        <v>0</v>
      </c>
      <c r="O14" s="7">
        <v>2.9</v>
      </c>
    </row>
    <row r="15" spans="1:17" x14ac:dyDescent="0.2">
      <c r="A15" s="3">
        <v>43357</v>
      </c>
      <c r="B15" s="4">
        <v>0.34583333333333333</v>
      </c>
      <c r="C15" s="7">
        <v>79</v>
      </c>
      <c r="D15" s="7">
        <v>57</v>
      </c>
      <c r="E15" s="7">
        <v>63</v>
      </c>
      <c r="F15" s="7">
        <v>0</v>
      </c>
      <c r="G15" s="7">
        <v>0</v>
      </c>
      <c r="M15" s="7"/>
    </row>
    <row r="16" spans="1:17" x14ac:dyDescent="0.2">
      <c r="A16" s="3">
        <v>43358</v>
      </c>
      <c r="B16" s="4">
        <v>0.33333333333333331</v>
      </c>
      <c r="C16" s="5">
        <v>81</v>
      </c>
      <c r="D16" s="8">
        <v>60</v>
      </c>
      <c r="E16" s="5">
        <v>62</v>
      </c>
      <c r="F16" s="7">
        <v>0</v>
      </c>
      <c r="G16" s="7">
        <v>0</v>
      </c>
      <c r="J16" s="7"/>
    </row>
    <row r="17" spans="1:17" x14ac:dyDescent="0.2">
      <c r="A17" s="3">
        <v>43359</v>
      </c>
      <c r="B17" s="4">
        <v>0.34166666666666667</v>
      </c>
      <c r="C17" s="7">
        <v>81</v>
      </c>
      <c r="D17" s="5">
        <v>60</v>
      </c>
      <c r="E17" s="7">
        <v>63</v>
      </c>
      <c r="F17" s="7">
        <v>0</v>
      </c>
      <c r="G17" s="7">
        <v>0</v>
      </c>
      <c r="J17" s="7" t="s">
        <v>175</v>
      </c>
      <c r="K17" s="7">
        <v>0.69</v>
      </c>
      <c r="L17" s="20">
        <f t="shared" ref="L17:L30" si="3">K17*1.15</f>
        <v>0.79349999999999987</v>
      </c>
      <c r="M17" s="7">
        <v>0</v>
      </c>
      <c r="O17" s="7">
        <v>2.5099999999999998</v>
      </c>
    </row>
    <row r="18" spans="1:17" x14ac:dyDescent="0.2">
      <c r="A18" s="3">
        <v>43360</v>
      </c>
      <c r="B18" s="4">
        <v>0.33680555555555558</v>
      </c>
      <c r="C18" s="7">
        <v>83</v>
      </c>
      <c r="D18" s="7">
        <v>62</v>
      </c>
      <c r="E18" s="7">
        <v>65</v>
      </c>
      <c r="F18" s="7">
        <v>0</v>
      </c>
      <c r="G18" s="7">
        <v>0</v>
      </c>
      <c r="J18" s="7" t="s">
        <v>284</v>
      </c>
      <c r="K18" s="7">
        <v>3.9</v>
      </c>
      <c r="L18" s="20">
        <f t="shared" si="3"/>
        <v>4.4849999999999994</v>
      </c>
      <c r="M18" s="7">
        <v>2</v>
      </c>
      <c r="N18" s="7" t="s">
        <v>42</v>
      </c>
    </row>
    <row r="19" spans="1:17" x14ac:dyDescent="0.2">
      <c r="A19" s="3">
        <v>43361</v>
      </c>
      <c r="B19" s="4">
        <v>0.35069444444444442</v>
      </c>
      <c r="C19" s="7">
        <v>86</v>
      </c>
      <c r="D19" s="7">
        <v>58</v>
      </c>
      <c r="E19" s="7">
        <v>60</v>
      </c>
      <c r="F19" s="7">
        <v>0</v>
      </c>
      <c r="G19" s="7">
        <v>0</v>
      </c>
      <c r="J19" s="7" t="s">
        <v>287</v>
      </c>
      <c r="K19" s="7">
        <v>4.2</v>
      </c>
      <c r="L19" s="20">
        <f t="shared" si="3"/>
        <v>4.83</v>
      </c>
      <c r="M19" s="7">
        <v>7</v>
      </c>
      <c r="N19" s="7" t="s">
        <v>22</v>
      </c>
      <c r="O19" s="7">
        <v>2.1800000000000002</v>
      </c>
    </row>
    <row r="20" spans="1:17" x14ac:dyDescent="0.2">
      <c r="A20" s="3">
        <v>43362</v>
      </c>
      <c r="B20" s="4">
        <v>0.34652777777777777</v>
      </c>
      <c r="C20" s="7">
        <v>66</v>
      </c>
      <c r="D20" s="7">
        <v>53</v>
      </c>
      <c r="E20" s="7">
        <v>55</v>
      </c>
      <c r="F20" s="7">
        <v>0</v>
      </c>
      <c r="G20" s="7">
        <v>0.02</v>
      </c>
      <c r="J20" s="7" t="s">
        <v>296</v>
      </c>
      <c r="K20" s="7">
        <v>3.4</v>
      </c>
      <c r="L20" s="20">
        <f t="shared" si="3"/>
        <v>3.9099999999999997</v>
      </c>
      <c r="M20" s="7">
        <v>8</v>
      </c>
      <c r="N20" s="7" t="s">
        <v>22</v>
      </c>
      <c r="O20" s="7">
        <v>2.09</v>
      </c>
      <c r="P20" s="7">
        <v>712.67</v>
      </c>
    </row>
    <row r="21" spans="1:17" x14ac:dyDescent="0.2">
      <c r="A21" s="3">
        <v>43363</v>
      </c>
      <c r="B21" s="4">
        <v>0.3576388888888889</v>
      </c>
      <c r="C21" s="7">
        <v>67</v>
      </c>
      <c r="D21" s="7">
        <v>54</v>
      </c>
      <c r="E21" s="7">
        <v>60</v>
      </c>
      <c r="F21" s="7">
        <v>0.11</v>
      </c>
      <c r="G21" s="7">
        <v>0.26</v>
      </c>
      <c r="J21" s="7" t="s">
        <v>276</v>
      </c>
      <c r="K21" s="7">
        <v>3.6</v>
      </c>
      <c r="L21" s="20">
        <f t="shared" si="3"/>
        <v>4.1399999999999997</v>
      </c>
      <c r="M21" s="7">
        <v>8</v>
      </c>
      <c r="N21" s="7" t="s">
        <v>22</v>
      </c>
      <c r="O21" s="7">
        <v>2.16</v>
      </c>
      <c r="Q21" s="7" t="s">
        <v>336</v>
      </c>
    </row>
    <row r="22" spans="1:17" x14ac:dyDescent="0.2">
      <c r="A22" s="3">
        <v>43364</v>
      </c>
      <c r="B22" s="4">
        <v>0.35</v>
      </c>
      <c r="C22" s="7">
        <v>72</v>
      </c>
      <c r="D22" s="7">
        <v>59</v>
      </c>
      <c r="E22" s="7">
        <v>71</v>
      </c>
      <c r="F22" s="7">
        <v>0.66</v>
      </c>
      <c r="G22" s="7">
        <v>0.53</v>
      </c>
      <c r="J22" s="7" t="s">
        <v>307</v>
      </c>
      <c r="K22" s="7">
        <v>7.2</v>
      </c>
      <c r="L22" s="20">
        <f t="shared" si="3"/>
        <v>8.2799999999999994</v>
      </c>
      <c r="M22" s="7">
        <v>7</v>
      </c>
      <c r="N22" s="7" t="s">
        <v>19</v>
      </c>
    </row>
    <row r="23" spans="1:17" x14ac:dyDescent="0.2">
      <c r="A23" s="3">
        <v>43365</v>
      </c>
      <c r="B23" s="4">
        <v>0.35625000000000001</v>
      </c>
      <c r="C23" s="7">
        <v>71</v>
      </c>
      <c r="D23" s="7">
        <v>41</v>
      </c>
      <c r="E23" s="7">
        <v>44</v>
      </c>
      <c r="F23" s="7">
        <v>0.02</v>
      </c>
      <c r="G23" s="7">
        <v>0</v>
      </c>
      <c r="J23" s="7" t="s">
        <v>297</v>
      </c>
      <c r="K23" s="7">
        <v>4.7</v>
      </c>
      <c r="L23" s="20">
        <f t="shared" si="3"/>
        <v>5.4049999999999994</v>
      </c>
      <c r="M23" s="7">
        <v>0</v>
      </c>
      <c r="O23" s="7">
        <v>2.73</v>
      </c>
    </row>
    <row r="24" spans="1:17" x14ac:dyDescent="0.2">
      <c r="A24" s="3">
        <v>43366</v>
      </c>
      <c r="B24" s="4">
        <v>0.39930555555555558</v>
      </c>
      <c r="C24" s="7">
        <v>61</v>
      </c>
      <c r="D24" s="7">
        <v>43</v>
      </c>
      <c r="E24" s="7">
        <v>54</v>
      </c>
      <c r="F24" s="7">
        <v>0</v>
      </c>
      <c r="G24" s="7">
        <v>0</v>
      </c>
      <c r="J24" s="7" t="s">
        <v>297</v>
      </c>
      <c r="K24" s="7">
        <v>6.7</v>
      </c>
      <c r="L24" s="20">
        <f t="shared" si="3"/>
        <v>7.7049999999999992</v>
      </c>
      <c r="M24" s="7">
        <v>7</v>
      </c>
      <c r="N24" s="7" t="s">
        <v>19</v>
      </c>
      <c r="O24" s="7">
        <v>2.65</v>
      </c>
    </row>
    <row r="25" spans="1:17" x14ac:dyDescent="0.2">
      <c r="A25" s="3">
        <v>43367</v>
      </c>
      <c r="B25" s="4">
        <v>0.35069444444444442</v>
      </c>
      <c r="C25" s="7">
        <v>68</v>
      </c>
      <c r="D25" s="7">
        <v>50</v>
      </c>
      <c r="E25" s="7">
        <v>54</v>
      </c>
      <c r="F25" s="7">
        <v>0</v>
      </c>
      <c r="G25" s="7">
        <v>0</v>
      </c>
      <c r="J25" s="7" t="s">
        <v>276</v>
      </c>
      <c r="K25" s="7">
        <v>7.4</v>
      </c>
      <c r="L25" s="20">
        <f t="shared" si="3"/>
        <v>8.51</v>
      </c>
      <c r="M25" s="7">
        <v>7</v>
      </c>
      <c r="N25" s="7" t="s">
        <v>19</v>
      </c>
    </row>
    <row r="26" spans="1:17" x14ac:dyDescent="0.2">
      <c r="A26" s="3">
        <v>43368</v>
      </c>
      <c r="B26" s="4">
        <v>0.35972222222222222</v>
      </c>
      <c r="C26" s="7">
        <v>70</v>
      </c>
      <c r="D26" s="7">
        <v>53</v>
      </c>
      <c r="E26" s="7">
        <v>64</v>
      </c>
      <c r="F26" s="7">
        <v>0.24</v>
      </c>
      <c r="G26" s="7">
        <v>1.05</v>
      </c>
      <c r="J26" s="7" t="s">
        <v>276</v>
      </c>
      <c r="K26" s="7">
        <v>1.7</v>
      </c>
      <c r="L26" s="20">
        <f t="shared" si="3"/>
        <v>1.9549999999999998</v>
      </c>
      <c r="M26" s="7">
        <v>7</v>
      </c>
      <c r="N26" s="7" t="s">
        <v>19</v>
      </c>
      <c r="O26" s="7">
        <v>2.79</v>
      </c>
      <c r="P26" s="7">
        <v>712.66</v>
      </c>
    </row>
    <row r="27" spans="1:17" x14ac:dyDescent="0.2">
      <c r="A27" s="3">
        <v>43369</v>
      </c>
      <c r="B27" s="4">
        <v>0.34375</v>
      </c>
      <c r="C27" s="7">
        <v>75</v>
      </c>
      <c r="D27" s="7">
        <v>50</v>
      </c>
      <c r="E27" s="7">
        <v>51</v>
      </c>
      <c r="F27" s="7">
        <v>0.76</v>
      </c>
      <c r="G27" s="7">
        <v>0.13</v>
      </c>
      <c r="J27" s="7" t="s">
        <v>299</v>
      </c>
      <c r="K27" s="7">
        <v>3.5</v>
      </c>
      <c r="L27" s="20">
        <f t="shared" si="3"/>
        <v>4.0249999999999995</v>
      </c>
      <c r="M27" s="7">
        <v>7</v>
      </c>
      <c r="N27" s="7" t="s">
        <v>19</v>
      </c>
      <c r="O27" s="7">
        <v>3.46</v>
      </c>
    </row>
    <row r="28" spans="1:17" x14ac:dyDescent="0.2">
      <c r="A28" s="3">
        <v>43370</v>
      </c>
      <c r="B28" s="4">
        <v>0.34097222222222223</v>
      </c>
      <c r="C28" s="7">
        <v>56</v>
      </c>
      <c r="D28" s="7">
        <v>44</v>
      </c>
      <c r="E28" s="7">
        <v>46</v>
      </c>
      <c r="F28" s="7">
        <v>0.11</v>
      </c>
      <c r="G28" s="7">
        <v>0.22</v>
      </c>
      <c r="J28" s="7" t="s">
        <v>284</v>
      </c>
      <c r="K28" s="7">
        <v>4.4000000000000004</v>
      </c>
      <c r="L28" s="20">
        <f t="shared" si="3"/>
        <v>5.0599999999999996</v>
      </c>
      <c r="M28" s="7">
        <v>2</v>
      </c>
      <c r="N28" s="7" t="s">
        <v>22</v>
      </c>
    </row>
    <row r="29" spans="1:17" x14ac:dyDescent="0.2">
      <c r="A29" s="3">
        <v>43371</v>
      </c>
      <c r="B29" s="4">
        <v>0.34166666666666667</v>
      </c>
      <c r="C29" s="7">
        <v>65</v>
      </c>
      <c r="D29" s="7">
        <v>44</v>
      </c>
      <c r="E29" s="7">
        <v>51</v>
      </c>
      <c r="F29" s="7">
        <v>0.34</v>
      </c>
      <c r="G29" s="7">
        <v>0.24</v>
      </c>
      <c r="J29" s="7" t="s">
        <v>307</v>
      </c>
      <c r="K29" s="7">
        <v>3.1</v>
      </c>
      <c r="L29" s="20">
        <f t="shared" si="3"/>
        <v>3.5649999999999999</v>
      </c>
      <c r="M29" s="7">
        <v>8</v>
      </c>
      <c r="N29" s="7" t="s">
        <v>22</v>
      </c>
    </row>
    <row r="30" spans="1:17" x14ac:dyDescent="0.2">
      <c r="A30" s="3">
        <v>43372</v>
      </c>
      <c r="B30" s="4">
        <v>0.39374999999999999</v>
      </c>
      <c r="C30" s="7">
        <v>55</v>
      </c>
      <c r="D30" s="7">
        <v>41</v>
      </c>
      <c r="E30" s="7">
        <v>43</v>
      </c>
      <c r="F30" s="7">
        <v>0.11</v>
      </c>
      <c r="G30" s="7">
        <v>0</v>
      </c>
      <c r="J30" s="7" t="s">
        <v>299</v>
      </c>
      <c r="K30" s="7">
        <v>4.2</v>
      </c>
      <c r="L30" s="20">
        <f t="shared" si="3"/>
        <v>4.83</v>
      </c>
      <c r="M30" s="7">
        <v>7</v>
      </c>
      <c r="N30" s="7" t="s">
        <v>42</v>
      </c>
      <c r="O30" s="7">
        <v>3.84</v>
      </c>
    </row>
    <row r="31" spans="1:17" x14ac:dyDescent="0.2">
      <c r="A31" s="3">
        <v>43373</v>
      </c>
      <c r="B31" s="4">
        <v>0.33333333333333331</v>
      </c>
      <c r="C31" s="5">
        <v>48</v>
      </c>
      <c r="D31" s="5">
        <v>41</v>
      </c>
      <c r="E31" s="5">
        <v>41</v>
      </c>
      <c r="F31" s="7">
        <v>0.01</v>
      </c>
      <c r="G31" s="7">
        <v>0</v>
      </c>
    </row>
    <row r="32" spans="1:17" x14ac:dyDescent="0.2">
      <c r="A32" s="3"/>
    </row>
    <row r="34" spans="6:16" x14ac:dyDescent="0.2">
      <c r="F34">
        <f t="shared" ref="F34:G34" si="4">SUM(F2:F32)</f>
        <v>3.919999999999999</v>
      </c>
      <c r="G34">
        <f t="shared" si="4"/>
        <v>3.83</v>
      </c>
    </row>
    <row r="35" spans="6:16" x14ac:dyDescent="0.2">
      <c r="P35" s="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43313</v>
      </c>
      <c r="B2" s="4">
        <v>0.34305555555555556</v>
      </c>
      <c r="C2" s="7">
        <v>85</v>
      </c>
      <c r="D2" s="7">
        <v>62</v>
      </c>
      <c r="E2" s="7">
        <v>65</v>
      </c>
      <c r="F2" s="7">
        <v>0</v>
      </c>
      <c r="J2" s="7" t="s">
        <v>284</v>
      </c>
      <c r="K2" s="7">
        <v>1.4</v>
      </c>
      <c r="L2" s="20">
        <f t="shared" ref="L2:L26" si="0">K2*1.15</f>
        <v>1.6099999999999999</v>
      </c>
      <c r="M2" s="7">
        <v>4</v>
      </c>
      <c r="N2" s="7" t="s">
        <v>17</v>
      </c>
    </row>
    <row r="3" spans="1:17" x14ac:dyDescent="0.2">
      <c r="A3" s="3">
        <v>43314</v>
      </c>
      <c r="B3" s="4">
        <v>0.35</v>
      </c>
      <c r="C3" s="7">
        <v>85</v>
      </c>
      <c r="D3" s="7">
        <v>62</v>
      </c>
      <c r="E3" s="7">
        <v>64</v>
      </c>
      <c r="F3" s="7">
        <v>1.1499999999999999</v>
      </c>
      <c r="J3" s="7" t="s">
        <v>295</v>
      </c>
      <c r="K3" s="7">
        <v>1.1000000000000001</v>
      </c>
      <c r="L3" s="20">
        <f t="shared" si="0"/>
        <v>1.2649999999999999</v>
      </c>
      <c r="M3" s="7">
        <v>8</v>
      </c>
      <c r="N3" s="7" t="s">
        <v>19</v>
      </c>
      <c r="O3" s="7">
        <v>3.84</v>
      </c>
    </row>
    <row r="4" spans="1:17" x14ac:dyDescent="0.2">
      <c r="A4" s="3">
        <v>43315</v>
      </c>
      <c r="B4" s="4">
        <v>0.33958333333333335</v>
      </c>
      <c r="C4" s="7">
        <v>75</v>
      </c>
      <c r="D4" s="7">
        <v>59</v>
      </c>
      <c r="E4" s="7">
        <v>61</v>
      </c>
      <c r="F4" s="7">
        <v>0.01</v>
      </c>
      <c r="J4" s="7" t="s">
        <v>174</v>
      </c>
      <c r="K4" s="7">
        <v>3.9</v>
      </c>
      <c r="L4" s="20">
        <f t="shared" si="0"/>
        <v>4.4849999999999994</v>
      </c>
      <c r="M4" s="7">
        <v>7</v>
      </c>
      <c r="N4" s="7" t="s">
        <v>19</v>
      </c>
      <c r="O4" s="7">
        <v>3.73</v>
      </c>
    </row>
    <row r="5" spans="1:17" x14ac:dyDescent="0.2">
      <c r="A5" s="3">
        <v>43316</v>
      </c>
      <c r="B5" s="4">
        <v>0.36944444444444446</v>
      </c>
      <c r="C5" s="7">
        <v>78</v>
      </c>
      <c r="D5" s="7">
        <v>59</v>
      </c>
      <c r="E5" s="7">
        <v>65</v>
      </c>
      <c r="F5" s="7">
        <v>0</v>
      </c>
      <c r="J5" s="7" t="s">
        <v>284</v>
      </c>
      <c r="K5" s="7">
        <v>5.9</v>
      </c>
      <c r="L5" s="20">
        <f t="shared" si="0"/>
        <v>6.7850000000000001</v>
      </c>
      <c r="M5" s="7">
        <v>5</v>
      </c>
      <c r="N5" s="7" t="s">
        <v>17</v>
      </c>
      <c r="O5" s="7">
        <v>3.55</v>
      </c>
    </row>
    <row r="6" spans="1:17" x14ac:dyDescent="0.2">
      <c r="A6" s="3">
        <v>43317</v>
      </c>
      <c r="B6" s="4">
        <v>0.44722222222222224</v>
      </c>
      <c r="C6" s="7">
        <v>91</v>
      </c>
      <c r="D6" s="7">
        <v>65</v>
      </c>
      <c r="E6" s="7">
        <v>83</v>
      </c>
      <c r="F6" s="7">
        <v>0</v>
      </c>
      <c r="J6" s="7" t="s">
        <v>296</v>
      </c>
      <c r="K6" s="7">
        <v>11.3</v>
      </c>
      <c r="L6" s="20">
        <f t="shared" si="0"/>
        <v>12.994999999999999</v>
      </c>
      <c r="M6" s="7">
        <v>0</v>
      </c>
      <c r="O6" s="7">
        <v>3.4</v>
      </c>
    </row>
    <row r="7" spans="1:17" x14ac:dyDescent="0.2">
      <c r="A7" s="3">
        <v>43318</v>
      </c>
      <c r="B7" s="4">
        <v>0.34930555555555554</v>
      </c>
      <c r="C7" s="7">
        <v>88</v>
      </c>
      <c r="D7" s="7">
        <v>73</v>
      </c>
      <c r="E7" s="7">
        <v>78</v>
      </c>
      <c r="F7" s="7">
        <v>0</v>
      </c>
      <c r="J7" s="7" t="s">
        <v>297</v>
      </c>
      <c r="K7" s="7">
        <v>3</v>
      </c>
      <c r="L7" s="20">
        <f t="shared" si="0"/>
        <v>3.4499999999999997</v>
      </c>
      <c r="M7" s="7">
        <v>8</v>
      </c>
      <c r="N7" s="7" t="s">
        <v>22</v>
      </c>
      <c r="O7" s="7">
        <v>3.2</v>
      </c>
      <c r="P7" s="7">
        <v>712.92</v>
      </c>
      <c r="Q7" s="7" t="s">
        <v>298</v>
      </c>
    </row>
    <row r="8" spans="1:17" x14ac:dyDescent="0.2">
      <c r="A8" s="3">
        <v>43319</v>
      </c>
      <c r="B8" s="4">
        <v>0.33819444444444446</v>
      </c>
      <c r="C8" s="7">
        <v>78</v>
      </c>
      <c r="D8" s="7">
        <v>60</v>
      </c>
      <c r="E8" s="7">
        <v>62</v>
      </c>
      <c r="F8" s="7">
        <v>0.31</v>
      </c>
      <c r="J8" s="7" t="s">
        <v>278</v>
      </c>
      <c r="K8" s="7">
        <v>2.9</v>
      </c>
      <c r="L8" s="20">
        <f t="shared" si="0"/>
        <v>3.3349999999999995</v>
      </c>
      <c r="M8" s="7">
        <v>8</v>
      </c>
      <c r="N8" s="7" t="s">
        <v>22</v>
      </c>
    </row>
    <row r="9" spans="1:17" x14ac:dyDescent="0.2">
      <c r="A9" s="3">
        <v>43320</v>
      </c>
      <c r="B9" s="4">
        <v>0.35</v>
      </c>
      <c r="C9" s="7">
        <v>71</v>
      </c>
      <c r="D9" s="7">
        <v>63</v>
      </c>
      <c r="E9" s="7">
        <v>62</v>
      </c>
      <c r="F9" s="7">
        <v>0</v>
      </c>
      <c r="J9" s="7" t="s">
        <v>297</v>
      </c>
      <c r="K9" s="7">
        <v>2.2000000000000002</v>
      </c>
      <c r="L9" s="20">
        <f t="shared" si="0"/>
        <v>2.5299999999999998</v>
      </c>
      <c r="M9" s="7">
        <v>2</v>
      </c>
      <c r="N9" s="7" t="s">
        <v>17</v>
      </c>
    </row>
    <row r="10" spans="1:17" x14ac:dyDescent="0.2">
      <c r="A10" s="3">
        <v>43321</v>
      </c>
      <c r="B10" s="4">
        <v>0.34652777777777777</v>
      </c>
      <c r="C10" s="7">
        <v>80</v>
      </c>
      <c r="D10" s="7">
        <v>61</v>
      </c>
      <c r="E10" s="7">
        <v>69</v>
      </c>
      <c r="F10" s="7">
        <v>0.02</v>
      </c>
      <c r="J10" s="7" t="s">
        <v>299</v>
      </c>
      <c r="K10" s="7">
        <v>2.4</v>
      </c>
      <c r="L10" s="20">
        <f t="shared" si="0"/>
        <v>2.76</v>
      </c>
      <c r="M10" s="7">
        <v>8</v>
      </c>
      <c r="N10" s="7" t="s">
        <v>19</v>
      </c>
      <c r="O10" s="7">
        <v>3.16</v>
      </c>
    </row>
    <row r="11" spans="1:17" x14ac:dyDescent="0.2">
      <c r="A11" s="3">
        <v>43322</v>
      </c>
      <c r="C11" s="7">
        <v>81</v>
      </c>
      <c r="D11" s="7">
        <v>60</v>
      </c>
      <c r="E11" s="7">
        <v>64</v>
      </c>
      <c r="F11" s="7">
        <v>0.01</v>
      </c>
      <c r="J11" s="7" t="s">
        <v>284</v>
      </c>
      <c r="K11" s="7">
        <v>2.1</v>
      </c>
      <c r="L11" s="20">
        <f t="shared" si="0"/>
        <v>2.415</v>
      </c>
      <c r="M11" s="7">
        <v>0</v>
      </c>
      <c r="O11" s="7">
        <v>2.94</v>
      </c>
    </row>
    <row r="12" spans="1:17" x14ac:dyDescent="0.2">
      <c r="A12" s="3">
        <v>43323</v>
      </c>
      <c r="B12" s="4">
        <v>0.34375</v>
      </c>
      <c r="C12" s="7">
        <v>86</v>
      </c>
      <c r="D12" s="7">
        <v>63</v>
      </c>
      <c r="E12" s="7">
        <v>67</v>
      </c>
      <c r="F12" s="7">
        <v>0</v>
      </c>
      <c r="J12" s="7" t="s">
        <v>297</v>
      </c>
      <c r="K12" s="7">
        <v>3.5</v>
      </c>
      <c r="L12" s="20">
        <f t="shared" si="0"/>
        <v>4.0249999999999995</v>
      </c>
      <c r="M12" s="7">
        <v>7</v>
      </c>
      <c r="N12" s="7" t="s">
        <v>19</v>
      </c>
      <c r="O12" s="7"/>
      <c r="Q12" s="7" t="s">
        <v>300</v>
      </c>
    </row>
    <row r="13" spans="1:17" x14ac:dyDescent="0.2">
      <c r="A13" s="3">
        <v>43324</v>
      </c>
      <c r="B13" s="4">
        <v>0.36666666666666664</v>
      </c>
      <c r="C13" s="7">
        <v>85</v>
      </c>
      <c r="D13" s="7">
        <v>63</v>
      </c>
      <c r="E13" s="7">
        <v>68</v>
      </c>
      <c r="F13" s="7">
        <v>0</v>
      </c>
      <c r="J13" s="7" t="s">
        <v>287</v>
      </c>
      <c r="K13" s="7">
        <v>4.5999999999999996</v>
      </c>
      <c r="L13" s="20">
        <f t="shared" si="0"/>
        <v>5.2899999999999991</v>
      </c>
      <c r="M13" s="7">
        <v>0</v>
      </c>
      <c r="O13" s="7">
        <v>2.57</v>
      </c>
    </row>
    <row r="14" spans="1:17" x14ac:dyDescent="0.2">
      <c r="A14" s="3">
        <v>43325</v>
      </c>
      <c r="B14" s="4">
        <v>0.33888888888888891</v>
      </c>
      <c r="C14" s="7">
        <v>87</v>
      </c>
      <c r="D14" s="7">
        <v>60</v>
      </c>
      <c r="E14" s="7">
        <v>63</v>
      </c>
      <c r="F14" s="7">
        <v>0</v>
      </c>
      <c r="J14" s="7" t="s">
        <v>276</v>
      </c>
      <c r="K14" s="7">
        <v>1</v>
      </c>
      <c r="L14" s="20">
        <f t="shared" si="0"/>
        <v>1.1499999999999999</v>
      </c>
      <c r="M14" s="7">
        <v>0</v>
      </c>
      <c r="O14" s="7">
        <v>2.39</v>
      </c>
      <c r="P14" s="7">
        <v>712.83</v>
      </c>
    </row>
    <row r="15" spans="1:17" x14ac:dyDescent="0.2">
      <c r="A15" s="3">
        <v>43326</v>
      </c>
      <c r="C15" s="7">
        <v>87</v>
      </c>
      <c r="D15" s="7">
        <v>62</v>
      </c>
      <c r="E15" s="7">
        <v>66</v>
      </c>
      <c r="F15" s="7">
        <v>0</v>
      </c>
      <c r="J15" s="7" t="s">
        <v>297</v>
      </c>
      <c r="K15" s="7">
        <v>2.2999999999999998</v>
      </c>
      <c r="L15" s="20">
        <f t="shared" si="0"/>
        <v>2.6449999999999996</v>
      </c>
      <c r="M15" s="7">
        <v>3</v>
      </c>
      <c r="N15" s="7" t="s">
        <v>17</v>
      </c>
      <c r="O15" s="7">
        <v>2.2200000000000002</v>
      </c>
    </row>
    <row r="16" spans="1:17" x14ac:dyDescent="0.2">
      <c r="A16" s="3">
        <v>43327</v>
      </c>
      <c r="B16" s="4">
        <v>0.34583333333333333</v>
      </c>
      <c r="C16" s="7">
        <v>90</v>
      </c>
      <c r="D16" s="7">
        <v>65</v>
      </c>
      <c r="E16" s="7">
        <v>69</v>
      </c>
      <c r="F16" s="7">
        <v>0</v>
      </c>
      <c r="J16" s="7" t="s">
        <v>287</v>
      </c>
      <c r="K16" s="7">
        <v>5.5</v>
      </c>
      <c r="L16" s="20">
        <f t="shared" si="0"/>
        <v>6.3249999999999993</v>
      </c>
      <c r="M16" s="7">
        <v>8</v>
      </c>
      <c r="N16" s="7" t="s">
        <v>19</v>
      </c>
      <c r="O16" s="7">
        <v>2</v>
      </c>
    </row>
    <row r="17" spans="1:17" x14ac:dyDescent="0.2">
      <c r="A17" s="3">
        <v>43328</v>
      </c>
      <c r="B17" s="4">
        <v>0.34375</v>
      </c>
      <c r="C17" s="7">
        <v>83</v>
      </c>
      <c r="D17" s="7">
        <v>62</v>
      </c>
      <c r="E17" s="7">
        <v>66</v>
      </c>
      <c r="F17" s="7">
        <v>0</v>
      </c>
      <c r="J17" s="7" t="s">
        <v>295</v>
      </c>
      <c r="K17" s="7">
        <v>2.4</v>
      </c>
      <c r="L17" s="20">
        <f t="shared" si="0"/>
        <v>2.76</v>
      </c>
      <c r="M17" s="7">
        <v>0</v>
      </c>
      <c r="O17" s="7">
        <v>1.81</v>
      </c>
    </row>
    <row r="18" spans="1:17" x14ac:dyDescent="0.2">
      <c r="A18" s="3">
        <v>43329</v>
      </c>
      <c r="B18" s="4">
        <v>0.34930555555555554</v>
      </c>
      <c r="C18" s="7">
        <v>87</v>
      </c>
      <c r="D18" s="7">
        <v>65</v>
      </c>
      <c r="E18" s="7">
        <v>71</v>
      </c>
      <c r="F18" s="7">
        <v>0</v>
      </c>
      <c r="J18" s="7" t="s">
        <v>268</v>
      </c>
      <c r="K18" s="7">
        <v>1.3</v>
      </c>
      <c r="L18" s="20">
        <f t="shared" si="0"/>
        <v>1.4949999999999999</v>
      </c>
      <c r="M18" s="7">
        <v>8</v>
      </c>
      <c r="N18" s="7" t="s">
        <v>19</v>
      </c>
      <c r="Q18" s="7" t="s">
        <v>158</v>
      </c>
    </row>
    <row r="19" spans="1:17" x14ac:dyDescent="0.2">
      <c r="A19" s="3">
        <v>43330</v>
      </c>
      <c r="B19" s="4">
        <v>0.36527777777777776</v>
      </c>
      <c r="C19" s="7">
        <v>85</v>
      </c>
      <c r="D19" s="7">
        <v>63</v>
      </c>
      <c r="E19" s="7">
        <v>65</v>
      </c>
      <c r="F19" s="7">
        <v>0</v>
      </c>
      <c r="J19" s="7" t="s">
        <v>280</v>
      </c>
      <c r="K19" s="7">
        <v>4.7</v>
      </c>
      <c r="L19" s="20">
        <f t="shared" si="0"/>
        <v>5.4049999999999994</v>
      </c>
      <c r="M19" s="7">
        <v>8</v>
      </c>
      <c r="N19" s="7" t="s">
        <v>22</v>
      </c>
      <c r="O19" s="7">
        <v>1.43</v>
      </c>
    </row>
    <row r="20" spans="1:17" x14ac:dyDescent="0.2">
      <c r="A20" s="3">
        <v>43331</v>
      </c>
      <c r="B20" s="4">
        <v>0.44444444444444442</v>
      </c>
      <c r="C20" s="7">
        <v>81</v>
      </c>
      <c r="D20" s="7">
        <v>62</v>
      </c>
      <c r="E20" s="7">
        <v>71</v>
      </c>
      <c r="F20" s="7">
        <v>0</v>
      </c>
      <c r="J20" s="7" t="s">
        <v>284</v>
      </c>
      <c r="K20" s="7">
        <v>2.7</v>
      </c>
      <c r="L20" s="20">
        <f t="shared" si="0"/>
        <v>3.105</v>
      </c>
      <c r="M20" s="7">
        <v>7</v>
      </c>
      <c r="N20" s="7" t="s">
        <v>19</v>
      </c>
      <c r="O20" s="7">
        <v>1.29</v>
      </c>
      <c r="P20" s="7">
        <v>712.72</v>
      </c>
    </row>
    <row r="21" spans="1:17" x14ac:dyDescent="0.2">
      <c r="A21" s="3">
        <v>43332</v>
      </c>
      <c r="B21" s="4">
        <v>0.34375</v>
      </c>
      <c r="C21" s="7">
        <v>84</v>
      </c>
      <c r="D21" s="7">
        <v>65</v>
      </c>
      <c r="E21" s="7">
        <v>68</v>
      </c>
      <c r="F21" s="7">
        <v>0</v>
      </c>
      <c r="J21" s="7" t="s">
        <v>295</v>
      </c>
      <c r="K21" s="7">
        <v>4.8</v>
      </c>
      <c r="L21" s="20">
        <f t="shared" si="0"/>
        <v>5.52</v>
      </c>
      <c r="M21" s="7">
        <v>8</v>
      </c>
      <c r="N21" s="7" t="s">
        <v>22</v>
      </c>
      <c r="O21" s="7">
        <v>1.1299999999999999</v>
      </c>
      <c r="Q21" s="7" t="s">
        <v>301</v>
      </c>
    </row>
    <row r="22" spans="1:17" x14ac:dyDescent="0.2">
      <c r="A22" s="3">
        <v>43333</v>
      </c>
      <c r="B22" s="4">
        <v>0.3611111111111111</v>
      </c>
      <c r="C22" s="7">
        <v>81</v>
      </c>
      <c r="D22" s="7">
        <v>65</v>
      </c>
      <c r="E22" s="7">
        <v>69</v>
      </c>
      <c r="F22" s="7">
        <v>0</v>
      </c>
      <c r="J22" s="7" t="s">
        <v>302</v>
      </c>
      <c r="K22" s="7">
        <v>4.7</v>
      </c>
      <c r="L22" s="20">
        <f t="shared" si="0"/>
        <v>5.4049999999999994</v>
      </c>
      <c r="M22" s="7">
        <v>8</v>
      </c>
      <c r="N22" s="7" t="s">
        <v>22</v>
      </c>
      <c r="O22" s="7">
        <v>1.65</v>
      </c>
    </row>
    <row r="23" spans="1:17" x14ac:dyDescent="0.2">
      <c r="A23" s="3">
        <v>43334</v>
      </c>
      <c r="B23" s="4">
        <v>0.31319444444444444</v>
      </c>
      <c r="C23" s="7">
        <v>73</v>
      </c>
      <c r="D23" s="7">
        <v>58</v>
      </c>
      <c r="E23" s="7">
        <v>59</v>
      </c>
      <c r="F23" s="7">
        <v>0.14000000000000001</v>
      </c>
      <c r="J23" s="7" t="s">
        <v>287</v>
      </c>
      <c r="K23" s="7">
        <v>10.9</v>
      </c>
      <c r="L23" s="20">
        <f t="shared" si="0"/>
        <v>12.535</v>
      </c>
      <c r="M23" s="7">
        <v>0</v>
      </c>
    </row>
    <row r="24" spans="1:17" x14ac:dyDescent="0.2">
      <c r="A24" s="3">
        <v>43335</v>
      </c>
      <c r="B24" s="4">
        <v>0.36180555555555555</v>
      </c>
      <c r="C24" s="7">
        <v>76</v>
      </c>
      <c r="D24" s="7">
        <v>56</v>
      </c>
      <c r="E24" s="7">
        <v>64</v>
      </c>
      <c r="F24" s="7">
        <v>0</v>
      </c>
      <c r="J24" s="7" t="s">
        <v>284</v>
      </c>
      <c r="K24" s="7">
        <v>3.9</v>
      </c>
      <c r="L24" s="20">
        <f t="shared" si="0"/>
        <v>4.4849999999999994</v>
      </c>
      <c r="M24" s="7">
        <v>0</v>
      </c>
      <c r="O24" s="7">
        <v>1.55</v>
      </c>
    </row>
    <row r="25" spans="1:17" x14ac:dyDescent="0.2">
      <c r="A25" s="3">
        <v>43336</v>
      </c>
      <c r="B25" s="4">
        <v>0.35555555555555557</v>
      </c>
      <c r="C25" s="7">
        <v>82</v>
      </c>
      <c r="D25" s="7">
        <v>58</v>
      </c>
      <c r="E25" s="7">
        <v>63</v>
      </c>
      <c r="F25" s="7">
        <v>0</v>
      </c>
      <c r="J25" s="7" t="s">
        <v>284</v>
      </c>
      <c r="K25" s="7">
        <v>3.4</v>
      </c>
      <c r="L25" s="20">
        <f t="shared" si="0"/>
        <v>3.9099999999999997</v>
      </c>
      <c r="M25" s="7">
        <v>4</v>
      </c>
      <c r="N25" s="7" t="s">
        <v>17</v>
      </c>
      <c r="O25" s="7">
        <v>1.31</v>
      </c>
      <c r="Q25" s="7" t="s">
        <v>303</v>
      </c>
    </row>
    <row r="26" spans="1:17" x14ac:dyDescent="0.2">
      <c r="A26" s="3">
        <v>43337</v>
      </c>
      <c r="B26" s="4">
        <v>0.42777777777777776</v>
      </c>
      <c r="C26" s="7">
        <v>82</v>
      </c>
      <c r="D26" s="7">
        <v>61</v>
      </c>
      <c r="E26" s="7">
        <v>66</v>
      </c>
      <c r="F26" s="7">
        <v>0.65</v>
      </c>
      <c r="J26" s="7" t="s">
        <v>284</v>
      </c>
      <c r="K26" s="7">
        <v>5.5</v>
      </c>
      <c r="L26" s="20">
        <f t="shared" si="0"/>
        <v>6.3249999999999993</v>
      </c>
      <c r="M26" s="7">
        <v>8</v>
      </c>
      <c r="N26" s="7" t="s">
        <v>22</v>
      </c>
      <c r="O26" s="7">
        <v>3.75</v>
      </c>
    </row>
    <row r="27" spans="1:17" x14ac:dyDescent="0.2">
      <c r="A27" s="3">
        <v>43338</v>
      </c>
      <c r="B27" s="4">
        <v>0.33333333333333331</v>
      </c>
      <c r="C27" s="5">
        <v>71</v>
      </c>
      <c r="D27" s="5">
        <v>62</v>
      </c>
      <c r="E27" s="5">
        <v>64</v>
      </c>
      <c r="F27" s="7">
        <v>0.09</v>
      </c>
      <c r="L27" s="20"/>
    </row>
    <row r="28" spans="1:17" x14ac:dyDescent="0.2">
      <c r="A28" s="3">
        <v>43339</v>
      </c>
      <c r="B28" s="4">
        <v>0.34166666666666667</v>
      </c>
      <c r="C28" s="7">
        <v>81</v>
      </c>
      <c r="D28" s="7">
        <v>63</v>
      </c>
      <c r="E28" s="7">
        <v>69</v>
      </c>
      <c r="F28" s="7">
        <v>0.02</v>
      </c>
      <c r="J28" s="7" t="s">
        <v>297</v>
      </c>
      <c r="K28" s="7">
        <v>4.5</v>
      </c>
      <c r="L28" s="20">
        <f>K28*1.15</f>
        <v>5.1749999999999998</v>
      </c>
      <c r="M28" s="7">
        <v>8</v>
      </c>
      <c r="N28" s="7" t="s">
        <v>22</v>
      </c>
      <c r="O28" s="7">
        <v>3.7</v>
      </c>
      <c r="Q28" s="7" t="s">
        <v>304</v>
      </c>
    </row>
    <row r="29" spans="1:17" x14ac:dyDescent="0.2">
      <c r="A29" s="3">
        <v>43340</v>
      </c>
      <c r="B29" s="4">
        <v>0.33333333333333331</v>
      </c>
      <c r="C29" s="7">
        <v>79</v>
      </c>
      <c r="D29" s="5">
        <v>63</v>
      </c>
      <c r="F29" s="7">
        <v>0.51</v>
      </c>
    </row>
    <row r="30" spans="1:17" x14ac:dyDescent="0.2">
      <c r="A30" s="3">
        <v>43341</v>
      </c>
      <c r="B30" s="4">
        <v>0.33333333333333331</v>
      </c>
      <c r="C30" s="5">
        <v>76</v>
      </c>
      <c r="D30" s="5">
        <v>63</v>
      </c>
      <c r="E30" s="5">
        <v>63</v>
      </c>
      <c r="F30" s="7">
        <v>1</v>
      </c>
    </row>
    <row r="31" spans="1:17" x14ac:dyDescent="0.2">
      <c r="A31" s="3">
        <v>43342</v>
      </c>
      <c r="B31" s="4">
        <v>0.33333333333333331</v>
      </c>
      <c r="C31" s="5">
        <v>64</v>
      </c>
      <c r="D31" s="5">
        <v>52</v>
      </c>
      <c r="E31" s="5">
        <v>53</v>
      </c>
      <c r="F31" s="7">
        <v>0.06</v>
      </c>
    </row>
    <row r="32" spans="1:17" x14ac:dyDescent="0.2">
      <c r="A32" s="3">
        <v>43343</v>
      </c>
      <c r="B32" s="4">
        <v>0.34305555555555556</v>
      </c>
      <c r="C32" s="5">
        <v>70</v>
      </c>
      <c r="D32" s="7">
        <v>50</v>
      </c>
      <c r="E32" s="7">
        <v>54</v>
      </c>
      <c r="F32" s="7">
        <v>0</v>
      </c>
      <c r="J32" s="7" t="s">
        <v>284</v>
      </c>
      <c r="K32" s="7">
        <v>4.9000000000000004</v>
      </c>
      <c r="L32" s="20">
        <f>K32*1.15</f>
        <v>5.6349999999999998</v>
      </c>
      <c r="M32" s="7">
        <v>0</v>
      </c>
      <c r="O32" s="7">
        <v>4.07</v>
      </c>
      <c r="P32" s="7">
        <v>712.77</v>
      </c>
      <c r="Q32" s="7" t="s">
        <v>306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Q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43282</v>
      </c>
      <c r="B2" s="4">
        <v>0.39374999999999999</v>
      </c>
      <c r="C2" s="7">
        <v>96</v>
      </c>
      <c r="D2" s="7">
        <v>71</v>
      </c>
      <c r="E2" s="7">
        <v>82</v>
      </c>
      <c r="F2" s="7">
        <v>0</v>
      </c>
      <c r="G2" s="7">
        <v>0.09</v>
      </c>
      <c r="J2" s="7" t="s">
        <v>297</v>
      </c>
      <c r="K2" s="7">
        <v>5</v>
      </c>
      <c r="L2" s="20">
        <f t="shared" ref="L2:L8" si="0">K2*1.15</f>
        <v>5.75</v>
      </c>
      <c r="M2" s="7">
        <v>1</v>
      </c>
      <c r="N2" s="7" t="s">
        <v>32</v>
      </c>
      <c r="O2" s="7">
        <v>2.71</v>
      </c>
    </row>
    <row r="3" spans="1:17" x14ac:dyDescent="0.2">
      <c r="A3" s="3">
        <v>43283</v>
      </c>
      <c r="B3" s="4">
        <v>0.34166666666666667</v>
      </c>
      <c r="C3" s="7">
        <v>97</v>
      </c>
      <c r="D3" s="7">
        <v>65</v>
      </c>
      <c r="E3" s="7">
        <v>67</v>
      </c>
      <c r="F3" s="7">
        <v>0.1</v>
      </c>
      <c r="G3" s="7">
        <v>0</v>
      </c>
      <c r="J3" s="7" t="s">
        <v>299</v>
      </c>
      <c r="K3" s="7">
        <v>4.9000000000000004</v>
      </c>
      <c r="L3" s="20">
        <f t="shared" si="0"/>
        <v>5.6349999999999998</v>
      </c>
      <c r="M3" s="7">
        <v>2</v>
      </c>
      <c r="N3" s="7" t="s">
        <v>42</v>
      </c>
      <c r="O3" s="7">
        <v>2.4700000000000002</v>
      </c>
    </row>
    <row r="4" spans="1:17" x14ac:dyDescent="0.2">
      <c r="A4" s="3">
        <v>43284</v>
      </c>
      <c r="B4" s="4">
        <v>0.3527777777777778</v>
      </c>
      <c r="C4" s="7">
        <v>84</v>
      </c>
      <c r="D4" s="7">
        <v>65</v>
      </c>
      <c r="E4" s="7">
        <v>73</v>
      </c>
      <c r="F4" s="7">
        <v>0</v>
      </c>
      <c r="G4" s="7">
        <v>0</v>
      </c>
      <c r="J4" s="7" t="s">
        <v>297</v>
      </c>
      <c r="K4" s="7">
        <v>2.8</v>
      </c>
      <c r="L4" s="20">
        <f t="shared" si="0"/>
        <v>3.2199999999999998</v>
      </c>
      <c r="M4" s="7">
        <v>1</v>
      </c>
      <c r="N4" s="7" t="s">
        <v>54</v>
      </c>
      <c r="O4" s="7">
        <v>2.21</v>
      </c>
      <c r="Q4" s="7" t="s">
        <v>305</v>
      </c>
    </row>
    <row r="5" spans="1:17" x14ac:dyDescent="0.2">
      <c r="A5" s="3">
        <v>43285</v>
      </c>
      <c r="B5" s="4">
        <v>0.33333333333333331</v>
      </c>
      <c r="C5" s="7">
        <v>93</v>
      </c>
      <c r="D5" s="7">
        <v>65</v>
      </c>
      <c r="E5" s="7">
        <v>71</v>
      </c>
      <c r="F5" s="7">
        <v>0.01</v>
      </c>
      <c r="G5" s="7" t="s">
        <v>21</v>
      </c>
      <c r="J5" s="7" t="s">
        <v>175</v>
      </c>
      <c r="K5" s="7">
        <v>1.3</v>
      </c>
      <c r="L5" s="20">
        <f t="shared" si="0"/>
        <v>1.4949999999999999</v>
      </c>
      <c r="M5" s="7">
        <v>0</v>
      </c>
      <c r="O5" s="7">
        <v>1.96</v>
      </c>
      <c r="P5" s="7">
        <v>713.37</v>
      </c>
    </row>
    <row r="6" spans="1:17" x14ac:dyDescent="0.2">
      <c r="A6" s="3">
        <v>43286</v>
      </c>
      <c r="B6" s="4">
        <v>0.34027777777777779</v>
      </c>
      <c r="C6" s="7">
        <v>92</v>
      </c>
      <c r="D6" s="7">
        <v>71</v>
      </c>
      <c r="E6" s="7">
        <v>77</v>
      </c>
      <c r="F6" s="7">
        <v>0</v>
      </c>
      <c r="G6" s="7">
        <v>0</v>
      </c>
      <c r="J6" s="7" t="s">
        <v>297</v>
      </c>
      <c r="K6" s="7">
        <v>4.0999999999999996</v>
      </c>
      <c r="L6" s="20">
        <f t="shared" si="0"/>
        <v>4.714999999999999</v>
      </c>
      <c r="M6" s="7">
        <v>5</v>
      </c>
      <c r="N6" s="7" t="s">
        <v>17</v>
      </c>
      <c r="O6" s="7">
        <v>1.75</v>
      </c>
    </row>
    <row r="7" spans="1:17" x14ac:dyDescent="0.2">
      <c r="A7" s="3">
        <v>43287</v>
      </c>
      <c r="B7" s="4">
        <v>0.34722222222222221</v>
      </c>
      <c r="C7" s="7">
        <v>86</v>
      </c>
      <c r="D7" s="7">
        <v>59</v>
      </c>
      <c r="E7" s="7">
        <v>61</v>
      </c>
      <c r="F7" s="7">
        <v>0</v>
      </c>
      <c r="G7" s="7">
        <v>0</v>
      </c>
      <c r="J7" s="7" t="s">
        <v>174</v>
      </c>
      <c r="K7" s="7">
        <v>7.7</v>
      </c>
      <c r="L7" s="20">
        <f t="shared" si="0"/>
        <v>8.8549999999999986</v>
      </c>
      <c r="M7" s="7">
        <v>0</v>
      </c>
      <c r="O7" s="7">
        <v>1.44</v>
      </c>
    </row>
    <row r="8" spans="1:17" x14ac:dyDescent="0.2">
      <c r="A8" s="3">
        <v>43288</v>
      </c>
      <c r="B8" s="4"/>
      <c r="C8" s="7">
        <v>78</v>
      </c>
      <c r="D8" s="7">
        <v>54</v>
      </c>
      <c r="E8" s="7">
        <v>66</v>
      </c>
      <c r="F8" s="7" t="s">
        <v>21</v>
      </c>
      <c r="G8" s="7">
        <v>0</v>
      </c>
      <c r="J8" s="7" t="s">
        <v>297</v>
      </c>
      <c r="K8" s="7">
        <v>3.6</v>
      </c>
      <c r="L8" s="20">
        <f t="shared" si="0"/>
        <v>4.1399999999999997</v>
      </c>
      <c r="M8" s="7">
        <v>0</v>
      </c>
    </row>
    <row r="9" spans="1:17" x14ac:dyDescent="0.2">
      <c r="A9" s="3">
        <v>43289</v>
      </c>
      <c r="B9" s="4"/>
      <c r="C9" s="5">
        <v>86</v>
      </c>
      <c r="D9" s="8">
        <v>56</v>
      </c>
      <c r="E9" s="5">
        <v>62</v>
      </c>
      <c r="F9" s="7">
        <v>0</v>
      </c>
      <c r="G9" s="7">
        <v>0</v>
      </c>
      <c r="L9" s="20"/>
    </row>
    <row r="10" spans="1:17" x14ac:dyDescent="0.2">
      <c r="A10" s="3">
        <v>43290</v>
      </c>
      <c r="B10" s="4">
        <v>0.34305555555555556</v>
      </c>
      <c r="C10" s="8">
        <v>88</v>
      </c>
      <c r="D10" s="5">
        <v>62</v>
      </c>
      <c r="E10" s="5">
        <v>73</v>
      </c>
      <c r="F10" s="7">
        <v>0</v>
      </c>
      <c r="G10" s="7">
        <v>0</v>
      </c>
      <c r="J10" s="7" t="s">
        <v>307</v>
      </c>
      <c r="K10" s="7">
        <v>6</v>
      </c>
      <c r="L10" s="20">
        <f t="shared" ref="L10:L15" si="1">K10*1.15</f>
        <v>6.8999999999999995</v>
      </c>
      <c r="M10" s="7">
        <v>3</v>
      </c>
      <c r="N10" s="7" t="s">
        <v>17</v>
      </c>
      <c r="O10" s="7">
        <v>0.65</v>
      </c>
      <c r="P10" s="7">
        <v>713.23</v>
      </c>
      <c r="Q10" s="7" t="s">
        <v>308</v>
      </c>
    </row>
    <row r="11" spans="1:17" x14ac:dyDescent="0.2">
      <c r="A11" s="3">
        <v>43291</v>
      </c>
      <c r="B11" s="4">
        <v>0.35416666666666669</v>
      </c>
      <c r="C11" s="8">
        <v>85</v>
      </c>
      <c r="D11" s="7">
        <v>55</v>
      </c>
      <c r="E11" s="7">
        <v>65</v>
      </c>
      <c r="F11" s="7">
        <v>0</v>
      </c>
      <c r="G11" s="7">
        <v>0</v>
      </c>
      <c r="J11" s="7" t="s">
        <v>287</v>
      </c>
      <c r="K11" s="7">
        <v>4.5999999999999996</v>
      </c>
      <c r="L11" s="20">
        <f t="shared" si="1"/>
        <v>5.2899999999999991</v>
      </c>
      <c r="M11" s="7">
        <v>0</v>
      </c>
      <c r="O11" s="7">
        <v>1.64</v>
      </c>
    </row>
    <row r="12" spans="1:17" x14ac:dyDescent="0.2">
      <c r="A12" s="3">
        <v>43292</v>
      </c>
      <c r="B12" s="4">
        <v>0.33055555555555555</v>
      </c>
      <c r="C12" s="7">
        <v>82</v>
      </c>
      <c r="D12" s="7">
        <v>62</v>
      </c>
      <c r="E12" s="7">
        <v>65</v>
      </c>
      <c r="F12" s="7">
        <v>0</v>
      </c>
      <c r="G12" s="7">
        <v>0</v>
      </c>
      <c r="J12" s="7" t="s">
        <v>174</v>
      </c>
      <c r="K12" s="7">
        <v>3.3</v>
      </c>
      <c r="L12" s="20">
        <f t="shared" si="1"/>
        <v>3.7949999999999995</v>
      </c>
      <c r="M12" s="7">
        <v>2</v>
      </c>
      <c r="N12" s="7" t="s">
        <v>54</v>
      </c>
      <c r="O12" s="7">
        <v>1.4</v>
      </c>
      <c r="Q12" s="7" t="s">
        <v>309</v>
      </c>
    </row>
    <row r="13" spans="1:17" x14ac:dyDescent="0.2">
      <c r="A13" s="3">
        <v>43293</v>
      </c>
      <c r="B13" s="4">
        <v>0.33958333333333335</v>
      </c>
      <c r="C13" s="7">
        <v>86</v>
      </c>
      <c r="D13" s="7">
        <v>60</v>
      </c>
      <c r="E13" s="7">
        <v>65</v>
      </c>
      <c r="F13" s="7">
        <v>0</v>
      </c>
      <c r="G13" s="7">
        <v>0</v>
      </c>
      <c r="J13" s="7" t="s">
        <v>284</v>
      </c>
      <c r="K13" s="7">
        <v>2.2000000000000002</v>
      </c>
      <c r="L13" s="20">
        <f t="shared" si="1"/>
        <v>2.5299999999999998</v>
      </c>
      <c r="M13" s="7">
        <v>8</v>
      </c>
      <c r="N13" s="7" t="s">
        <v>19</v>
      </c>
    </row>
    <row r="14" spans="1:17" x14ac:dyDescent="0.2">
      <c r="A14" s="3">
        <v>43294</v>
      </c>
      <c r="B14" s="4">
        <v>0.34305555555555556</v>
      </c>
      <c r="C14" s="7">
        <v>80</v>
      </c>
      <c r="D14" s="7">
        <v>64</v>
      </c>
      <c r="E14" s="7">
        <v>69</v>
      </c>
      <c r="F14" s="7">
        <v>0.99</v>
      </c>
      <c r="G14" s="7">
        <v>1.07</v>
      </c>
      <c r="J14" s="7" t="s">
        <v>284</v>
      </c>
      <c r="K14" s="7">
        <v>5.6</v>
      </c>
      <c r="L14" s="20">
        <f t="shared" si="1"/>
        <v>6.4399999999999995</v>
      </c>
      <c r="M14" s="7">
        <v>8</v>
      </c>
      <c r="N14" s="7" t="s">
        <v>22</v>
      </c>
      <c r="O14" s="7">
        <v>4.5199999999999996</v>
      </c>
      <c r="Q14" s="7" t="s">
        <v>310</v>
      </c>
    </row>
    <row r="15" spans="1:17" x14ac:dyDescent="0.2">
      <c r="A15" s="3">
        <v>43295</v>
      </c>
      <c r="B15" s="4">
        <v>0.34861111111111109</v>
      </c>
      <c r="C15" s="7">
        <v>82</v>
      </c>
      <c r="D15" s="7">
        <v>69</v>
      </c>
      <c r="E15" s="7">
        <v>72</v>
      </c>
      <c r="F15" s="7">
        <v>0</v>
      </c>
      <c r="G15" s="7">
        <v>0</v>
      </c>
      <c r="J15" s="7" t="s">
        <v>307</v>
      </c>
      <c r="K15" s="7">
        <v>1</v>
      </c>
      <c r="L15" s="20">
        <f t="shared" si="1"/>
        <v>1.1499999999999999</v>
      </c>
      <c r="M15" s="7">
        <v>7</v>
      </c>
      <c r="N15" s="7" t="s">
        <v>42</v>
      </c>
      <c r="O15" s="7">
        <v>3.58</v>
      </c>
      <c r="P15" s="7">
        <v>713.2</v>
      </c>
      <c r="Q15" s="7" t="s">
        <v>158</v>
      </c>
    </row>
    <row r="16" spans="1:17" x14ac:dyDescent="0.2">
      <c r="A16" s="3">
        <v>43296</v>
      </c>
      <c r="B16" s="4">
        <v>0.33333333333333331</v>
      </c>
      <c r="C16" s="7">
        <v>88</v>
      </c>
      <c r="D16" s="7">
        <v>65</v>
      </c>
      <c r="E16" s="5">
        <v>67</v>
      </c>
      <c r="F16" s="7">
        <v>0</v>
      </c>
      <c r="G16" s="7">
        <v>0</v>
      </c>
      <c r="L16" s="20"/>
      <c r="Q16" s="7" t="s">
        <v>311</v>
      </c>
    </row>
    <row r="17" spans="1:17" x14ac:dyDescent="0.2">
      <c r="A17" s="3">
        <v>43297</v>
      </c>
      <c r="B17" s="4">
        <v>0.34583333333333333</v>
      </c>
      <c r="C17" s="7">
        <v>88</v>
      </c>
      <c r="D17" s="5">
        <v>67</v>
      </c>
      <c r="E17" s="7">
        <v>74</v>
      </c>
      <c r="F17" s="7">
        <v>0</v>
      </c>
      <c r="G17" s="7">
        <v>0</v>
      </c>
      <c r="J17" s="7" t="s">
        <v>299</v>
      </c>
      <c r="K17" s="7">
        <v>1.8</v>
      </c>
      <c r="L17" s="20">
        <f t="shared" ref="L17:L26" si="2">K17*1.15</f>
        <v>2.0699999999999998</v>
      </c>
      <c r="M17" s="7">
        <v>7</v>
      </c>
      <c r="N17" s="7" t="s">
        <v>17</v>
      </c>
      <c r="Q17" s="7" t="s">
        <v>312</v>
      </c>
    </row>
    <row r="18" spans="1:17" x14ac:dyDescent="0.2">
      <c r="A18" s="3">
        <v>43298</v>
      </c>
      <c r="B18" s="4">
        <v>0.34027777777777779</v>
      </c>
      <c r="C18" s="7">
        <v>82</v>
      </c>
      <c r="D18" s="7">
        <v>61</v>
      </c>
      <c r="E18" s="7">
        <v>63</v>
      </c>
      <c r="F18" s="7">
        <v>0</v>
      </c>
      <c r="G18" s="7">
        <v>0</v>
      </c>
      <c r="J18" s="7" t="s">
        <v>278</v>
      </c>
      <c r="K18" s="7">
        <v>6.3</v>
      </c>
      <c r="L18" s="20">
        <f t="shared" si="2"/>
        <v>7.2449999999999992</v>
      </c>
      <c r="M18" s="7">
        <v>1</v>
      </c>
      <c r="N18" s="7" t="s">
        <v>42</v>
      </c>
      <c r="O18" s="7">
        <v>2.88</v>
      </c>
    </row>
    <row r="19" spans="1:17" x14ac:dyDescent="0.2">
      <c r="A19" s="3">
        <v>43299</v>
      </c>
      <c r="B19" s="4">
        <v>0.34027777777777779</v>
      </c>
      <c r="C19" s="7">
        <v>73</v>
      </c>
      <c r="D19" s="7">
        <v>51</v>
      </c>
      <c r="E19" s="7">
        <v>57</v>
      </c>
      <c r="F19" s="7">
        <v>0</v>
      </c>
      <c r="G19" s="7">
        <v>0</v>
      </c>
      <c r="J19" s="7" t="s">
        <v>313</v>
      </c>
      <c r="K19" s="7">
        <v>3.5</v>
      </c>
      <c r="L19" s="20">
        <f t="shared" si="2"/>
        <v>4.0249999999999995</v>
      </c>
      <c r="M19" s="7">
        <v>0</v>
      </c>
      <c r="O19" s="7">
        <v>2.65</v>
      </c>
    </row>
    <row r="20" spans="1:17" x14ac:dyDescent="0.2">
      <c r="A20" s="3">
        <v>43300</v>
      </c>
      <c r="B20" s="4">
        <v>0.34236111111111112</v>
      </c>
      <c r="C20" s="7">
        <v>77</v>
      </c>
      <c r="D20" s="25">
        <v>54</v>
      </c>
      <c r="E20" s="8">
        <v>58</v>
      </c>
      <c r="F20" s="7">
        <v>0</v>
      </c>
      <c r="G20" s="7">
        <v>0</v>
      </c>
      <c r="J20" s="7" t="s">
        <v>284</v>
      </c>
      <c r="K20" s="7">
        <v>2.7</v>
      </c>
      <c r="L20" s="20">
        <f t="shared" si="2"/>
        <v>3.105</v>
      </c>
      <c r="M20" s="7">
        <v>1</v>
      </c>
      <c r="N20" s="7" t="s">
        <v>145</v>
      </c>
      <c r="O20" s="7">
        <v>2.44</v>
      </c>
      <c r="P20" s="7">
        <v>713.1</v>
      </c>
    </row>
    <row r="21" spans="1:17" x14ac:dyDescent="0.2">
      <c r="A21" s="3">
        <v>43301</v>
      </c>
      <c r="B21" s="4">
        <v>0.3347222222222222</v>
      </c>
      <c r="C21" s="7">
        <v>84</v>
      </c>
      <c r="D21" s="7">
        <v>58</v>
      </c>
      <c r="E21" s="7">
        <v>69</v>
      </c>
      <c r="F21" s="7">
        <v>0</v>
      </c>
      <c r="G21" s="7">
        <v>0.09</v>
      </c>
      <c r="J21" s="7" t="s">
        <v>295</v>
      </c>
      <c r="K21" s="7">
        <v>3.7</v>
      </c>
      <c r="L21" s="20">
        <f t="shared" si="2"/>
        <v>4.2549999999999999</v>
      </c>
      <c r="M21" s="7">
        <v>4</v>
      </c>
      <c r="N21" s="7" t="s">
        <v>17</v>
      </c>
      <c r="O21" s="7">
        <v>2.21</v>
      </c>
    </row>
    <row r="22" spans="1:17" x14ac:dyDescent="0.2">
      <c r="A22" s="3">
        <v>43302</v>
      </c>
      <c r="B22" s="4">
        <v>0.36458333333333331</v>
      </c>
      <c r="C22" s="7">
        <v>84</v>
      </c>
      <c r="D22" s="7">
        <v>67</v>
      </c>
      <c r="E22" s="7">
        <v>68</v>
      </c>
      <c r="F22" s="7">
        <v>0.11</v>
      </c>
      <c r="G22" s="7">
        <v>0.27</v>
      </c>
      <c r="J22" s="7" t="s">
        <v>268</v>
      </c>
      <c r="K22" s="7">
        <v>7.7</v>
      </c>
      <c r="L22" s="20">
        <f t="shared" si="2"/>
        <v>8.8549999999999986</v>
      </c>
      <c r="M22" s="7">
        <v>8</v>
      </c>
      <c r="N22" s="7" t="s">
        <v>22</v>
      </c>
      <c r="O22" s="7">
        <v>2.17</v>
      </c>
      <c r="Q22" s="7" t="s">
        <v>178</v>
      </c>
    </row>
    <row r="23" spans="1:17" x14ac:dyDescent="0.2">
      <c r="A23" s="3">
        <v>43303</v>
      </c>
      <c r="B23" s="4">
        <v>0.4236111111111111</v>
      </c>
      <c r="C23" s="7">
        <v>74</v>
      </c>
      <c r="D23" s="7">
        <v>67</v>
      </c>
      <c r="E23" s="7">
        <v>70</v>
      </c>
      <c r="F23" s="7">
        <v>0.27</v>
      </c>
      <c r="G23" s="7">
        <v>0</v>
      </c>
      <c r="J23" s="7" t="s">
        <v>268</v>
      </c>
      <c r="K23" s="7">
        <v>5.4</v>
      </c>
      <c r="L23" s="20">
        <f t="shared" si="2"/>
        <v>6.21</v>
      </c>
      <c r="M23" s="7">
        <v>8</v>
      </c>
      <c r="N23" s="7" t="s">
        <v>19</v>
      </c>
      <c r="O23" s="7">
        <v>2.4</v>
      </c>
    </row>
    <row r="24" spans="1:17" x14ac:dyDescent="0.2">
      <c r="A24" s="3">
        <v>43304</v>
      </c>
      <c r="B24" s="4">
        <v>0.34375</v>
      </c>
      <c r="C24" s="7">
        <v>79</v>
      </c>
      <c r="D24" s="7">
        <v>65</v>
      </c>
      <c r="E24" s="7">
        <v>67</v>
      </c>
      <c r="F24" s="7">
        <v>0.03</v>
      </c>
      <c r="G24" s="7">
        <v>0.02</v>
      </c>
      <c r="J24" s="7" t="s">
        <v>83</v>
      </c>
      <c r="K24" s="7">
        <v>3.3</v>
      </c>
      <c r="L24" s="20">
        <f t="shared" si="2"/>
        <v>3.7949999999999995</v>
      </c>
      <c r="M24" s="7">
        <v>8</v>
      </c>
      <c r="N24" s="7" t="s">
        <v>19</v>
      </c>
      <c r="O24" s="7">
        <v>2.31</v>
      </c>
    </row>
    <row r="25" spans="1:17" x14ac:dyDescent="0.2">
      <c r="A25" s="3">
        <v>43305</v>
      </c>
      <c r="B25" s="4">
        <v>0.32291666666666669</v>
      </c>
      <c r="C25" s="7">
        <v>74</v>
      </c>
      <c r="D25" s="7">
        <v>67</v>
      </c>
      <c r="E25" s="7">
        <v>68</v>
      </c>
      <c r="F25" s="7">
        <v>0</v>
      </c>
      <c r="G25" s="8">
        <v>0</v>
      </c>
      <c r="J25" s="7" t="s">
        <v>287</v>
      </c>
      <c r="K25" s="7">
        <v>6.2</v>
      </c>
      <c r="L25" s="20">
        <f t="shared" si="2"/>
        <v>7.13</v>
      </c>
      <c r="M25" s="7">
        <v>6</v>
      </c>
      <c r="N25" s="7" t="s">
        <v>42</v>
      </c>
      <c r="O25" s="7">
        <v>2.25</v>
      </c>
    </row>
    <row r="26" spans="1:17" x14ac:dyDescent="0.2">
      <c r="A26" s="3">
        <v>43306</v>
      </c>
      <c r="B26" s="4">
        <v>0.33124999999999999</v>
      </c>
      <c r="C26" s="7">
        <v>82</v>
      </c>
      <c r="D26" s="7">
        <v>62</v>
      </c>
      <c r="E26" s="7">
        <v>65</v>
      </c>
      <c r="F26" s="7">
        <v>0</v>
      </c>
      <c r="G26" s="7">
        <v>0</v>
      </c>
      <c r="J26" s="7" t="s">
        <v>307</v>
      </c>
      <c r="K26" s="7">
        <v>1.2</v>
      </c>
      <c r="L26" s="20">
        <f t="shared" si="2"/>
        <v>1.38</v>
      </c>
      <c r="M26" s="7">
        <v>0</v>
      </c>
    </row>
    <row r="27" spans="1:17" x14ac:dyDescent="0.2">
      <c r="A27" s="3">
        <v>43307</v>
      </c>
      <c r="B27" s="4">
        <v>0.34097222222222223</v>
      </c>
      <c r="C27" s="7">
        <v>82</v>
      </c>
      <c r="D27" s="7">
        <v>62</v>
      </c>
      <c r="E27" s="7">
        <v>66</v>
      </c>
      <c r="F27" s="7">
        <v>0.22</v>
      </c>
      <c r="G27" s="7">
        <v>0.24</v>
      </c>
      <c r="M27" s="7">
        <v>8</v>
      </c>
      <c r="N27" s="7" t="s">
        <v>42</v>
      </c>
      <c r="O27" s="7">
        <v>2.08</v>
      </c>
      <c r="Q27" s="7" t="s">
        <v>314</v>
      </c>
    </row>
    <row r="28" spans="1:17" x14ac:dyDescent="0.2">
      <c r="A28" s="3">
        <v>43308</v>
      </c>
      <c r="B28" s="4">
        <v>0.35486111111111113</v>
      </c>
      <c r="C28" s="7">
        <v>76</v>
      </c>
      <c r="D28" s="7">
        <v>59</v>
      </c>
      <c r="E28" s="7">
        <v>61</v>
      </c>
      <c r="F28" s="7">
        <v>0.02</v>
      </c>
      <c r="G28" s="7">
        <v>0</v>
      </c>
      <c r="J28" s="26"/>
      <c r="M28" s="7">
        <v>8</v>
      </c>
      <c r="N28" s="7" t="s">
        <v>22</v>
      </c>
      <c r="O28" s="7">
        <v>1.95</v>
      </c>
      <c r="Q28" s="7" t="s">
        <v>314</v>
      </c>
    </row>
    <row r="29" spans="1:17" x14ac:dyDescent="0.2">
      <c r="A29" s="3">
        <v>43309</v>
      </c>
      <c r="B29" s="4">
        <v>0.33333333333333331</v>
      </c>
      <c r="C29" s="5">
        <v>64</v>
      </c>
      <c r="D29" s="5">
        <v>56</v>
      </c>
      <c r="E29" s="5">
        <v>60</v>
      </c>
      <c r="F29" s="7">
        <v>0</v>
      </c>
      <c r="G29" s="7">
        <v>0</v>
      </c>
      <c r="J29" s="26"/>
    </row>
    <row r="30" spans="1:17" x14ac:dyDescent="0.2">
      <c r="A30" s="3">
        <v>43310</v>
      </c>
      <c r="B30" s="4">
        <v>0.33333333333333331</v>
      </c>
      <c r="C30" s="5">
        <v>78</v>
      </c>
      <c r="D30" s="7">
        <v>55</v>
      </c>
      <c r="E30" s="5">
        <v>58</v>
      </c>
      <c r="F30" s="7">
        <v>0</v>
      </c>
      <c r="G30" s="7">
        <v>0</v>
      </c>
    </row>
    <row r="31" spans="1:17" x14ac:dyDescent="0.2">
      <c r="A31" s="3">
        <v>43311</v>
      </c>
      <c r="B31" s="4">
        <v>0.33333333333333331</v>
      </c>
      <c r="C31" s="7">
        <v>83</v>
      </c>
      <c r="D31" s="5">
        <v>58</v>
      </c>
      <c r="E31" s="5">
        <v>62</v>
      </c>
      <c r="F31" s="7">
        <v>0</v>
      </c>
      <c r="G31" s="7">
        <v>0</v>
      </c>
    </row>
    <row r="32" spans="1:17" x14ac:dyDescent="0.2">
      <c r="A32" s="3">
        <v>43312</v>
      </c>
      <c r="B32" s="4">
        <v>0.33541666666666664</v>
      </c>
      <c r="C32" s="7">
        <v>83</v>
      </c>
      <c r="D32" s="5">
        <v>60</v>
      </c>
      <c r="E32" s="5">
        <v>63</v>
      </c>
      <c r="F32" s="7">
        <v>0</v>
      </c>
      <c r="G32" s="15">
        <v>0</v>
      </c>
      <c r="J32" s="7" t="s">
        <v>284</v>
      </c>
      <c r="K32" s="7">
        <v>1</v>
      </c>
      <c r="L32" s="20">
        <f>K32*1.15</f>
        <v>1.1499999999999999</v>
      </c>
      <c r="M32" s="7">
        <v>0</v>
      </c>
      <c r="O32" s="7">
        <v>1.28</v>
      </c>
      <c r="P32" s="7">
        <v>712.99</v>
      </c>
      <c r="Q32" s="7" t="s">
        <v>315</v>
      </c>
    </row>
    <row r="35" spans="15:15" x14ac:dyDescent="0.2">
      <c r="O35" s="7"/>
    </row>
    <row r="49" spans="15:15" x14ac:dyDescent="0.2">
      <c r="O49" s="7">
        <v>2.71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43252</v>
      </c>
      <c r="B2" s="4">
        <v>0.36458333333333331</v>
      </c>
      <c r="C2" s="7">
        <v>85</v>
      </c>
      <c r="D2" s="7">
        <v>65</v>
      </c>
      <c r="E2" s="7">
        <v>69</v>
      </c>
      <c r="F2" s="7">
        <v>0</v>
      </c>
      <c r="M2" s="7">
        <v>8</v>
      </c>
      <c r="N2" s="7" t="s">
        <v>22</v>
      </c>
      <c r="O2" s="7">
        <v>3.11</v>
      </c>
    </row>
    <row r="3" spans="1:17" x14ac:dyDescent="0.2">
      <c r="A3" s="3">
        <v>43253</v>
      </c>
      <c r="C3" s="7">
        <v>77</v>
      </c>
      <c r="D3" s="7">
        <v>50</v>
      </c>
      <c r="E3" s="7">
        <v>52</v>
      </c>
      <c r="F3" s="7">
        <v>0</v>
      </c>
    </row>
    <row r="4" spans="1:17" x14ac:dyDescent="0.2">
      <c r="A4" s="3">
        <v>43254</v>
      </c>
      <c r="B4" s="4">
        <v>0.33333333333333331</v>
      </c>
      <c r="C4" s="5">
        <v>60</v>
      </c>
      <c r="D4" s="5">
        <v>48</v>
      </c>
      <c r="E4" s="5">
        <v>49</v>
      </c>
      <c r="F4" s="7">
        <v>0</v>
      </c>
    </row>
    <row r="5" spans="1:17" x14ac:dyDescent="0.2">
      <c r="A5" s="3">
        <v>43255</v>
      </c>
      <c r="B5" s="4">
        <v>0.33333333333333331</v>
      </c>
      <c r="C5" s="7">
        <v>68</v>
      </c>
      <c r="D5" s="5">
        <v>49</v>
      </c>
      <c r="E5" s="7">
        <v>52</v>
      </c>
      <c r="F5" s="7">
        <v>0.14000000000000001</v>
      </c>
      <c r="M5" s="7">
        <v>8</v>
      </c>
      <c r="N5" s="7" t="s">
        <v>19</v>
      </c>
    </row>
    <row r="6" spans="1:17" x14ac:dyDescent="0.2">
      <c r="A6" s="3">
        <v>43256</v>
      </c>
      <c r="B6" s="4">
        <v>0.34166666666666667</v>
      </c>
      <c r="C6" s="7">
        <v>64</v>
      </c>
      <c r="D6" s="7">
        <v>46</v>
      </c>
      <c r="E6" s="7">
        <v>48</v>
      </c>
      <c r="F6" s="7">
        <v>0</v>
      </c>
      <c r="M6" s="7">
        <v>8</v>
      </c>
      <c r="N6" s="7" t="s">
        <v>22</v>
      </c>
      <c r="O6" s="7">
        <v>2.5499999999999998</v>
      </c>
    </row>
    <row r="7" spans="1:17" x14ac:dyDescent="0.2">
      <c r="A7" s="3">
        <v>43257</v>
      </c>
      <c r="B7" s="4">
        <v>0.35</v>
      </c>
      <c r="C7" s="7">
        <v>63</v>
      </c>
      <c r="D7" s="7">
        <v>44</v>
      </c>
      <c r="E7" s="7">
        <v>52</v>
      </c>
      <c r="F7" s="7">
        <v>0</v>
      </c>
      <c r="M7" s="7">
        <v>3</v>
      </c>
      <c r="N7" s="7" t="s">
        <v>54</v>
      </c>
      <c r="O7" s="7">
        <v>2.41</v>
      </c>
    </row>
    <row r="8" spans="1:17" x14ac:dyDescent="0.2">
      <c r="A8" s="3">
        <v>43258</v>
      </c>
      <c r="B8" s="4">
        <v>0.33958333333333335</v>
      </c>
      <c r="C8" s="7">
        <v>71</v>
      </c>
      <c r="D8" s="7">
        <v>49</v>
      </c>
      <c r="E8" s="7">
        <v>53</v>
      </c>
      <c r="F8" s="7">
        <v>0</v>
      </c>
      <c r="M8" s="7">
        <v>7</v>
      </c>
      <c r="N8" s="7" t="s">
        <v>19</v>
      </c>
      <c r="O8" s="7">
        <v>2.25</v>
      </c>
    </row>
    <row r="9" spans="1:17" x14ac:dyDescent="0.2">
      <c r="A9" s="3">
        <v>43259</v>
      </c>
      <c r="B9" s="4">
        <v>0.3347222222222222</v>
      </c>
      <c r="C9" s="7">
        <v>74</v>
      </c>
      <c r="D9" s="7">
        <v>51</v>
      </c>
      <c r="E9" s="7">
        <v>57</v>
      </c>
      <c r="F9" s="7">
        <v>0</v>
      </c>
      <c r="M9" s="7">
        <v>2</v>
      </c>
      <c r="N9" s="7" t="s">
        <v>32</v>
      </c>
      <c r="O9" s="7">
        <v>2.04</v>
      </c>
    </row>
    <row r="10" spans="1:17" x14ac:dyDescent="0.2">
      <c r="A10" s="3">
        <v>43260</v>
      </c>
      <c r="B10" s="4">
        <v>0.33333333333333331</v>
      </c>
      <c r="C10" s="5">
        <v>79</v>
      </c>
      <c r="D10" s="5">
        <v>56</v>
      </c>
      <c r="E10" s="5">
        <v>61</v>
      </c>
      <c r="F10" s="7">
        <v>0</v>
      </c>
    </row>
    <row r="11" spans="1:17" x14ac:dyDescent="0.2">
      <c r="A11" s="3">
        <v>43261</v>
      </c>
      <c r="B11" s="4">
        <v>0.33333333333333331</v>
      </c>
      <c r="C11" s="8">
        <v>81</v>
      </c>
      <c r="D11" s="5">
        <v>53</v>
      </c>
      <c r="E11" s="5">
        <v>57</v>
      </c>
      <c r="F11" s="7">
        <v>0</v>
      </c>
    </row>
    <row r="12" spans="1:17" x14ac:dyDescent="0.2">
      <c r="A12" s="3">
        <v>43262</v>
      </c>
      <c r="B12" s="4">
        <v>0.35208333333333336</v>
      </c>
      <c r="C12" s="5">
        <v>78</v>
      </c>
      <c r="D12" s="7">
        <v>52</v>
      </c>
      <c r="E12" s="7">
        <v>60</v>
      </c>
      <c r="F12" s="7">
        <v>0</v>
      </c>
      <c r="M12" s="7">
        <v>0</v>
      </c>
      <c r="O12" s="7">
        <v>1.36</v>
      </c>
    </row>
    <row r="13" spans="1:17" x14ac:dyDescent="0.2">
      <c r="A13" s="3">
        <v>43263</v>
      </c>
      <c r="B13" s="4">
        <v>0.34722222222222221</v>
      </c>
      <c r="C13" s="7">
        <v>81</v>
      </c>
      <c r="D13" s="7">
        <v>51</v>
      </c>
      <c r="E13" s="7">
        <v>60</v>
      </c>
      <c r="F13" s="7">
        <v>0</v>
      </c>
      <c r="M13" s="7">
        <v>3</v>
      </c>
      <c r="N13" s="7" t="s">
        <v>32</v>
      </c>
      <c r="O13" s="7">
        <v>1.1100000000000001</v>
      </c>
      <c r="Q13" s="7" t="s">
        <v>316</v>
      </c>
    </row>
    <row r="14" spans="1:17" x14ac:dyDescent="0.2">
      <c r="A14" s="3">
        <v>43264</v>
      </c>
      <c r="B14" s="4">
        <v>0.34930555555555554</v>
      </c>
      <c r="C14" s="7">
        <v>83</v>
      </c>
      <c r="D14" s="7">
        <v>59</v>
      </c>
      <c r="E14" s="7">
        <v>65</v>
      </c>
      <c r="F14" s="7">
        <v>0.44</v>
      </c>
      <c r="M14" s="7">
        <v>7</v>
      </c>
      <c r="N14" s="7" t="s">
        <v>42</v>
      </c>
      <c r="O14" s="7">
        <v>2.54</v>
      </c>
      <c r="Q14" s="7" t="s">
        <v>317</v>
      </c>
    </row>
    <row r="15" spans="1:17" x14ac:dyDescent="0.2">
      <c r="A15" s="3">
        <v>43265</v>
      </c>
      <c r="B15" s="4">
        <v>0.33611111111111114</v>
      </c>
      <c r="C15" s="7">
        <v>73</v>
      </c>
      <c r="D15" s="7">
        <v>54</v>
      </c>
      <c r="E15" s="7">
        <v>59</v>
      </c>
      <c r="F15" s="7">
        <v>0</v>
      </c>
      <c r="M15" s="7">
        <v>0</v>
      </c>
      <c r="O15" s="7">
        <v>2.36</v>
      </c>
    </row>
    <row r="16" spans="1:17" x14ac:dyDescent="0.2">
      <c r="A16" s="3">
        <v>43266</v>
      </c>
      <c r="B16" s="4">
        <v>0.34166666666666667</v>
      </c>
      <c r="C16" s="7">
        <v>77</v>
      </c>
      <c r="D16" s="7">
        <v>54</v>
      </c>
      <c r="E16" s="7">
        <v>60</v>
      </c>
      <c r="F16" s="7">
        <v>0</v>
      </c>
      <c r="M16" s="7">
        <v>1</v>
      </c>
      <c r="N16" s="7" t="s">
        <v>32</v>
      </c>
      <c r="O16" s="7">
        <v>2.15</v>
      </c>
    </row>
    <row r="17" spans="1:17" x14ac:dyDescent="0.2">
      <c r="A17" s="3">
        <v>43267</v>
      </c>
      <c r="B17" s="4">
        <v>0.3923611111111111</v>
      </c>
      <c r="C17" s="7">
        <v>78</v>
      </c>
      <c r="D17" s="7">
        <v>60</v>
      </c>
      <c r="E17" s="7">
        <v>72</v>
      </c>
      <c r="F17" s="7">
        <v>0</v>
      </c>
      <c r="M17" s="7">
        <v>8</v>
      </c>
      <c r="N17" s="7" t="s">
        <v>54</v>
      </c>
      <c r="O17" s="7">
        <v>2</v>
      </c>
    </row>
    <row r="18" spans="1:17" x14ac:dyDescent="0.2">
      <c r="A18" s="3">
        <v>43268</v>
      </c>
      <c r="B18" s="4">
        <v>0.33333333333333331</v>
      </c>
      <c r="C18" s="5">
        <v>75</v>
      </c>
      <c r="D18" s="5">
        <v>64</v>
      </c>
      <c r="E18" s="5">
        <v>70</v>
      </c>
      <c r="F18" s="7">
        <v>0</v>
      </c>
    </row>
    <row r="19" spans="1:17" x14ac:dyDescent="0.2">
      <c r="A19" s="3">
        <v>43269</v>
      </c>
      <c r="B19" s="4">
        <v>0.33333333333333331</v>
      </c>
      <c r="C19" s="7">
        <v>91</v>
      </c>
      <c r="D19" s="5">
        <v>66</v>
      </c>
      <c r="E19" s="5">
        <v>70</v>
      </c>
      <c r="F19" s="7">
        <v>0.39</v>
      </c>
    </row>
    <row r="20" spans="1:17" x14ac:dyDescent="0.2">
      <c r="A20" s="3">
        <v>43270</v>
      </c>
      <c r="B20" s="4">
        <v>0.34166666666666667</v>
      </c>
      <c r="C20" s="5">
        <v>74</v>
      </c>
      <c r="D20" s="25">
        <v>59</v>
      </c>
      <c r="E20" s="8">
        <v>64</v>
      </c>
      <c r="F20" s="7">
        <v>0.02</v>
      </c>
      <c r="M20" s="7">
        <v>3</v>
      </c>
      <c r="N20" s="7" t="s">
        <v>17</v>
      </c>
      <c r="O20" s="7">
        <v>2.0699999999999998</v>
      </c>
      <c r="Q20" s="7"/>
    </row>
    <row r="21" spans="1:17" x14ac:dyDescent="0.2">
      <c r="A21" s="3">
        <v>43271</v>
      </c>
      <c r="B21" s="4">
        <v>0.34027777777777779</v>
      </c>
      <c r="C21" s="7">
        <v>78</v>
      </c>
      <c r="D21" s="7">
        <v>55</v>
      </c>
      <c r="E21" s="7">
        <v>62</v>
      </c>
      <c r="F21" s="7">
        <v>0</v>
      </c>
      <c r="M21" s="7">
        <v>5</v>
      </c>
      <c r="N21" s="7" t="s">
        <v>54</v>
      </c>
      <c r="O21" s="7">
        <v>1.89</v>
      </c>
    </row>
    <row r="22" spans="1:17" x14ac:dyDescent="0.2">
      <c r="A22" s="3">
        <v>43272</v>
      </c>
      <c r="B22" s="4">
        <v>0.34375</v>
      </c>
      <c r="C22" s="7">
        <v>81</v>
      </c>
      <c r="D22" s="7">
        <v>56</v>
      </c>
      <c r="E22" s="7">
        <v>59</v>
      </c>
      <c r="F22" s="7">
        <v>0</v>
      </c>
      <c r="M22" s="7">
        <v>1</v>
      </c>
      <c r="N22" s="7" t="s">
        <v>145</v>
      </c>
      <c r="O22" s="7">
        <v>1.67</v>
      </c>
    </row>
    <row r="23" spans="1:17" x14ac:dyDescent="0.2">
      <c r="A23" s="3">
        <v>43273</v>
      </c>
      <c r="B23" s="4">
        <v>0.375</v>
      </c>
      <c r="C23" s="7">
        <v>73</v>
      </c>
      <c r="D23" s="7">
        <v>50</v>
      </c>
      <c r="E23" s="7">
        <v>62</v>
      </c>
      <c r="F23" s="7">
        <v>0</v>
      </c>
    </row>
    <row r="24" spans="1:17" x14ac:dyDescent="0.2">
      <c r="A24" s="3">
        <v>43274</v>
      </c>
      <c r="B24" s="4">
        <v>0.35625000000000001</v>
      </c>
      <c r="C24" s="7">
        <v>76</v>
      </c>
      <c r="D24" s="7">
        <v>55</v>
      </c>
      <c r="E24" s="7">
        <v>60</v>
      </c>
      <c r="F24" s="7">
        <v>0.04</v>
      </c>
      <c r="J24" s="7" t="s">
        <v>280</v>
      </c>
      <c r="K24" s="7">
        <v>5.7</v>
      </c>
      <c r="L24" s="20">
        <f t="shared" ref="L24:L29" si="0">K24*1.15</f>
        <v>6.5549999999999997</v>
      </c>
      <c r="M24" s="7">
        <v>8</v>
      </c>
      <c r="N24" s="7" t="s">
        <v>22</v>
      </c>
      <c r="O24" s="7">
        <v>1.3</v>
      </c>
    </row>
    <row r="25" spans="1:17" x14ac:dyDescent="0.2">
      <c r="A25" s="3">
        <v>43275</v>
      </c>
      <c r="B25" s="4">
        <v>0.39513888888888887</v>
      </c>
      <c r="C25" s="7">
        <v>69</v>
      </c>
      <c r="D25" s="7">
        <v>55</v>
      </c>
      <c r="E25" s="7">
        <v>61</v>
      </c>
      <c r="F25" s="7">
        <v>0.33</v>
      </c>
      <c r="J25" s="7" t="s">
        <v>268</v>
      </c>
      <c r="K25" s="7">
        <v>6.4</v>
      </c>
      <c r="L25" s="20">
        <f t="shared" si="0"/>
        <v>7.3599999999999994</v>
      </c>
      <c r="M25" s="7">
        <v>8</v>
      </c>
      <c r="N25" s="7" t="s">
        <v>19</v>
      </c>
      <c r="O25" s="7">
        <v>1.1299999999999999</v>
      </c>
    </row>
    <row r="26" spans="1:17" x14ac:dyDescent="0.2">
      <c r="A26" s="3">
        <v>43276</v>
      </c>
      <c r="B26" s="4">
        <v>0.33958333333333335</v>
      </c>
      <c r="C26" s="7">
        <v>68</v>
      </c>
      <c r="D26" s="7">
        <v>53</v>
      </c>
      <c r="E26" s="7">
        <v>58</v>
      </c>
      <c r="F26" s="7">
        <v>0</v>
      </c>
      <c r="J26" s="7" t="s">
        <v>175</v>
      </c>
      <c r="K26" s="7">
        <v>6</v>
      </c>
      <c r="L26" s="20">
        <f t="shared" si="0"/>
        <v>6.8999999999999995</v>
      </c>
      <c r="M26" s="7">
        <v>0</v>
      </c>
      <c r="O26" s="7">
        <v>1.01</v>
      </c>
    </row>
    <row r="27" spans="1:17" x14ac:dyDescent="0.2">
      <c r="A27" s="3">
        <v>43277</v>
      </c>
      <c r="B27" s="4">
        <v>0.34722222222222221</v>
      </c>
      <c r="C27" s="7">
        <v>74</v>
      </c>
      <c r="D27" s="7">
        <v>48</v>
      </c>
      <c r="E27" s="7">
        <v>56</v>
      </c>
      <c r="F27" s="7">
        <v>0</v>
      </c>
      <c r="J27" s="7" t="s">
        <v>284</v>
      </c>
      <c r="K27" s="7">
        <v>6.4</v>
      </c>
      <c r="L27" s="20">
        <f t="shared" si="0"/>
        <v>7.3599999999999994</v>
      </c>
      <c r="M27" s="7">
        <v>7</v>
      </c>
      <c r="N27" s="7" t="s">
        <v>54</v>
      </c>
      <c r="O27" s="7">
        <v>1.27</v>
      </c>
    </row>
    <row r="28" spans="1:17" x14ac:dyDescent="0.2">
      <c r="A28" s="3">
        <v>43278</v>
      </c>
      <c r="B28" s="4">
        <v>0.33750000000000002</v>
      </c>
      <c r="C28" s="7">
        <v>79</v>
      </c>
      <c r="D28" s="7">
        <v>55</v>
      </c>
      <c r="E28" s="7">
        <v>61</v>
      </c>
      <c r="F28" s="7">
        <v>0</v>
      </c>
      <c r="J28" s="26" t="s">
        <v>175</v>
      </c>
      <c r="K28" s="7">
        <v>2.5</v>
      </c>
      <c r="L28" s="20">
        <f t="shared" si="0"/>
        <v>2.875</v>
      </c>
      <c r="M28" s="7">
        <v>6</v>
      </c>
      <c r="N28" s="7" t="s">
        <v>19</v>
      </c>
      <c r="O28" s="7">
        <v>1.0900000000000001</v>
      </c>
      <c r="P28" s="7">
        <v>713.49</v>
      </c>
    </row>
    <row r="29" spans="1:17" x14ac:dyDescent="0.2">
      <c r="A29" s="3">
        <v>43279</v>
      </c>
      <c r="B29" s="4">
        <v>0.34513888888888888</v>
      </c>
      <c r="C29" s="7">
        <v>78</v>
      </c>
      <c r="D29" s="7">
        <v>60</v>
      </c>
      <c r="E29" s="7">
        <v>66</v>
      </c>
      <c r="F29" s="7">
        <v>0</v>
      </c>
      <c r="J29" s="26" t="s">
        <v>297</v>
      </c>
      <c r="K29" s="7">
        <v>3</v>
      </c>
      <c r="L29" s="20">
        <f t="shared" si="0"/>
        <v>3.4499999999999997</v>
      </c>
      <c r="M29" s="7">
        <v>1</v>
      </c>
      <c r="N29" s="7" t="s">
        <v>42</v>
      </c>
      <c r="O29" s="7">
        <v>0.91</v>
      </c>
      <c r="Q29" s="7" t="s">
        <v>318</v>
      </c>
    </row>
    <row r="30" spans="1:17" x14ac:dyDescent="0.2">
      <c r="A30" s="3">
        <v>43280</v>
      </c>
      <c r="B30" s="4">
        <v>0.33333333333333331</v>
      </c>
      <c r="C30" s="5">
        <v>87</v>
      </c>
      <c r="D30" s="7">
        <v>62</v>
      </c>
      <c r="E30" s="5">
        <v>66</v>
      </c>
      <c r="F30" s="7">
        <v>0</v>
      </c>
      <c r="L30" s="20"/>
    </row>
    <row r="31" spans="1:17" x14ac:dyDescent="0.2">
      <c r="A31" s="3">
        <v>43281</v>
      </c>
      <c r="B31" s="4">
        <v>0.33958333333333335</v>
      </c>
      <c r="C31" s="7">
        <v>91</v>
      </c>
      <c r="D31" s="5">
        <v>66</v>
      </c>
      <c r="E31" s="7">
        <v>80</v>
      </c>
      <c r="F31" s="7">
        <v>0</v>
      </c>
      <c r="J31" s="7" t="s">
        <v>307</v>
      </c>
      <c r="K31" s="7">
        <v>5.8</v>
      </c>
      <c r="L31" s="20">
        <f>K31*1.15</f>
        <v>6.669999999999999</v>
      </c>
      <c r="M31" s="7">
        <v>3</v>
      </c>
      <c r="N31" s="7" t="s">
        <v>42</v>
      </c>
      <c r="O31" s="7">
        <v>2.95</v>
      </c>
      <c r="Q31" s="7"/>
    </row>
    <row r="32" spans="1:17" x14ac:dyDescent="0.2">
      <c r="A32" s="3"/>
      <c r="B32" s="4"/>
    </row>
    <row r="49" spans="15:15" x14ac:dyDescent="0.2">
      <c r="O49" s="7">
        <v>2.71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43221</v>
      </c>
      <c r="B2" s="4">
        <v>0.33333333333333331</v>
      </c>
      <c r="C2" s="7">
        <v>74</v>
      </c>
      <c r="D2" s="7">
        <v>39</v>
      </c>
      <c r="E2" s="7">
        <v>59</v>
      </c>
      <c r="F2" s="7">
        <v>0</v>
      </c>
      <c r="M2" s="7">
        <v>1</v>
      </c>
      <c r="N2" s="7" t="s">
        <v>54</v>
      </c>
      <c r="O2" s="7">
        <v>1.41</v>
      </c>
      <c r="Q2" s="7" t="s">
        <v>319</v>
      </c>
    </row>
    <row r="3" spans="1:17" x14ac:dyDescent="0.2">
      <c r="A3" s="3">
        <v>43222</v>
      </c>
      <c r="B3" s="4">
        <v>0.33750000000000002</v>
      </c>
      <c r="C3" s="7">
        <v>83</v>
      </c>
      <c r="D3" s="7">
        <v>52</v>
      </c>
      <c r="E3" s="7">
        <v>55</v>
      </c>
      <c r="F3" s="7">
        <v>0.41</v>
      </c>
      <c r="M3" s="7">
        <v>8</v>
      </c>
      <c r="N3" s="7" t="s">
        <v>22</v>
      </c>
      <c r="O3" s="7">
        <v>1.96</v>
      </c>
      <c r="P3" s="7">
        <v>714.45</v>
      </c>
      <c r="Q3" s="7" t="s">
        <v>320</v>
      </c>
    </row>
    <row r="4" spans="1:17" x14ac:dyDescent="0.2">
      <c r="A4" s="3">
        <v>43223</v>
      </c>
      <c r="B4" s="4">
        <v>0.35</v>
      </c>
      <c r="C4" s="7">
        <v>69</v>
      </c>
      <c r="D4" s="7">
        <v>39</v>
      </c>
      <c r="E4" s="7">
        <v>42</v>
      </c>
      <c r="F4" s="7">
        <v>0.21</v>
      </c>
      <c r="M4" s="7">
        <v>7</v>
      </c>
      <c r="N4" s="7" t="s">
        <v>22</v>
      </c>
      <c r="O4" s="7">
        <v>1.96</v>
      </c>
    </row>
    <row r="5" spans="1:17" x14ac:dyDescent="0.2">
      <c r="A5" s="3">
        <v>43224</v>
      </c>
      <c r="B5" s="4">
        <v>0.35416666666666669</v>
      </c>
      <c r="C5" s="7">
        <v>62</v>
      </c>
      <c r="D5" s="7">
        <v>40</v>
      </c>
      <c r="E5" s="7">
        <v>41</v>
      </c>
      <c r="F5" s="7">
        <v>1.35</v>
      </c>
      <c r="M5" s="7">
        <v>8</v>
      </c>
      <c r="N5" s="7" t="s">
        <v>22</v>
      </c>
      <c r="O5" s="7">
        <v>3.83</v>
      </c>
      <c r="P5" s="7">
        <v>714.8</v>
      </c>
      <c r="Q5" s="7" t="s">
        <v>321</v>
      </c>
    </row>
    <row r="6" spans="1:17" x14ac:dyDescent="0.2">
      <c r="A6" s="3">
        <v>43225</v>
      </c>
      <c r="B6" s="4">
        <v>0.37361111111111112</v>
      </c>
      <c r="C6" s="7">
        <v>56</v>
      </c>
      <c r="D6" s="7">
        <v>40</v>
      </c>
      <c r="E6" s="7">
        <v>56</v>
      </c>
      <c r="F6" s="7">
        <v>0.99</v>
      </c>
      <c r="M6" s="7">
        <v>0</v>
      </c>
      <c r="O6" s="7">
        <v>3.79</v>
      </c>
      <c r="P6" s="7">
        <v>714.86</v>
      </c>
    </row>
    <row r="7" spans="1:17" x14ac:dyDescent="0.2">
      <c r="A7" s="3">
        <v>43226</v>
      </c>
      <c r="B7" s="4">
        <v>0.34027777777777779</v>
      </c>
      <c r="C7" s="7">
        <v>67</v>
      </c>
      <c r="D7" s="7">
        <v>42</v>
      </c>
      <c r="E7" s="7">
        <v>48</v>
      </c>
      <c r="F7" s="7">
        <v>0</v>
      </c>
      <c r="M7" s="7">
        <v>7</v>
      </c>
      <c r="N7" s="7" t="s">
        <v>17</v>
      </c>
      <c r="O7" s="7">
        <v>3.56</v>
      </c>
      <c r="P7" s="7">
        <v>714.93</v>
      </c>
      <c r="Q7" s="7" t="s">
        <v>322</v>
      </c>
    </row>
    <row r="8" spans="1:17" x14ac:dyDescent="0.2">
      <c r="A8" s="3">
        <v>43227</v>
      </c>
      <c r="B8" s="4">
        <v>0.34722222222222221</v>
      </c>
      <c r="C8" s="7">
        <v>61</v>
      </c>
      <c r="D8" s="7">
        <v>35</v>
      </c>
      <c r="E8" s="7">
        <v>43</v>
      </c>
      <c r="F8" s="7">
        <v>0</v>
      </c>
      <c r="M8" s="7">
        <v>0</v>
      </c>
      <c r="O8" s="7">
        <v>3.39</v>
      </c>
    </row>
    <row r="9" spans="1:17" x14ac:dyDescent="0.2">
      <c r="A9" s="3">
        <v>43228</v>
      </c>
      <c r="B9" s="4">
        <v>0.33750000000000002</v>
      </c>
      <c r="C9" s="7">
        <v>71</v>
      </c>
      <c r="D9" s="7">
        <v>43</v>
      </c>
      <c r="E9" s="7">
        <v>55</v>
      </c>
      <c r="F9" s="7">
        <v>0</v>
      </c>
      <c r="M9" s="7">
        <v>1</v>
      </c>
      <c r="N9" s="7" t="s">
        <v>145</v>
      </c>
      <c r="O9" s="7">
        <v>3.2</v>
      </c>
    </row>
    <row r="10" spans="1:17" x14ac:dyDescent="0.2">
      <c r="A10" s="3">
        <v>43229</v>
      </c>
      <c r="B10" s="4">
        <v>0.33888888888888891</v>
      </c>
      <c r="C10" s="7">
        <v>81</v>
      </c>
      <c r="D10" s="7">
        <v>47</v>
      </c>
      <c r="E10" s="7">
        <v>50</v>
      </c>
      <c r="F10" s="7">
        <v>0</v>
      </c>
      <c r="M10" s="7">
        <v>7</v>
      </c>
      <c r="N10" s="7" t="s">
        <v>17</v>
      </c>
      <c r="O10" s="7">
        <v>2.97</v>
      </c>
    </row>
    <row r="11" spans="1:17" x14ac:dyDescent="0.2">
      <c r="A11" s="3">
        <v>43230</v>
      </c>
      <c r="B11" s="4">
        <v>0.34027777777777779</v>
      </c>
      <c r="C11" s="7">
        <v>78</v>
      </c>
      <c r="D11" s="7">
        <v>47</v>
      </c>
      <c r="E11" s="7">
        <v>48</v>
      </c>
      <c r="F11" s="7">
        <v>0.5</v>
      </c>
      <c r="M11" s="7">
        <v>8</v>
      </c>
      <c r="N11" s="7" t="s">
        <v>22</v>
      </c>
      <c r="O11" s="7">
        <v>3.37</v>
      </c>
    </row>
    <row r="12" spans="1:17" x14ac:dyDescent="0.2">
      <c r="A12" s="3">
        <v>43231</v>
      </c>
      <c r="B12" s="4">
        <v>0.3298611111111111</v>
      </c>
      <c r="C12" s="7">
        <v>53</v>
      </c>
      <c r="D12" s="7">
        <v>31</v>
      </c>
      <c r="E12" s="7">
        <v>38</v>
      </c>
      <c r="F12" s="7">
        <v>0</v>
      </c>
      <c r="M12" s="7">
        <v>1</v>
      </c>
      <c r="N12" s="7" t="s">
        <v>145</v>
      </c>
      <c r="O12" s="7">
        <v>3.17</v>
      </c>
      <c r="P12" s="7">
        <v>714.82</v>
      </c>
      <c r="Q12" s="7" t="s">
        <v>323</v>
      </c>
    </row>
    <row r="13" spans="1:17" x14ac:dyDescent="0.2">
      <c r="A13" s="3">
        <v>43232</v>
      </c>
      <c r="B13" s="4">
        <v>0.33541666666666664</v>
      </c>
      <c r="C13" s="7">
        <v>53</v>
      </c>
      <c r="D13" s="7">
        <v>41</v>
      </c>
      <c r="E13" s="7">
        <v>34</v>
      </c>
      <c r="F13" s="7">
        <v>0</v>
      </c>
      <c r="M13" s="7">
        <v>0</v>
      </c>
      <c r="N13" s="7"/>
      <c r="O13" s="7">
        <v>3.05</v>
      </c>
    </row>
    <row r="14" spans="1:17" x14ac:dyDescent="0.2">
      <c r="A14" s="3">
        <v>43233</v>
      </c>
      <c r="C14" s="5">
        <v>64</v>
      </c>
      <c r="D14" s="7">
        <v>39</v>
      </c>
      <c r="E14" s="5">
        <v>46</v>
      </c>
      <c r="F14" s="7">
        <v>0</v>
      </c>
    </row>
    <row r="15" spans="1:17" x14ac:dyDescent="0.2">
      <c r="A15" s="3">
        <v>43234</v>
      </c>
      <c r="B15" s="4">
        <v>0.33611111111111114</v>
      </c>
      <c r="C15" s="7">
        <v>72</v>
      </c>
      <c r="D15" s="5">
        <v>46</v>
      </c>
      <c r="E15" s="7">
        <v>57</v>
      </c>
      <c r="F15" s="7">
        <v>0</v>
      </c>
      <c r="M15" s="7">
        <v>1</v>
      </c>
      <c r="N15" s="7" t="s">
        <v>17</v>
      </c>
      <c r="O15" s="7">
        <v>2.66</v>
      </c>
    </row>
    <row r="16" spans="1:17" x14ac:dyDescent="0.2">
      <c r="A16" s="3">
        <v>43235</v>
      </c>
      <c r="B16" s="4">
        <v>0.35</v>
      </c>
      <c r="C16" s="7">
        <v>78</v>
      </c>
      <c r="D16" s="7">
        <v>39</v>
      </c>
      <c r="E16" s="7">
        <v>56</v>
      </c>
      <c r="F16" s="7">
        <v>0.02</v>
      </c>
      <c r="M16" s="7">
        <v>7</v>
      </c>
      <c r="N16" s="7" t="s">
        <v>54</v>
      </c>
    </row>
    <row r="17" spans="1:17" x14ac:dyDescent="0.2">
      <c r="A17" s="3">
        <v>43236</v>
      </c>
      <c r="B17" s="4">
        <v>0.33750000000000002</v>
      </c>
      <c r="C17" s="7">
        <v>66</v>
      </c>
      <c r="D17" s="7">
        <v>47</v>
      </c>
      <c r="E17" s="7">
        <v>58</v>
      </c>
      <c r="F17" s="7">
        <v>0</v>
      </c>
      <c r="M17" s="7">
        <v>1</v>
      </c>
      <c r="N17" s="7" t="s">
        <v>19</v>
      </c>
      <c r="O17" s="7">
        <v>2.2200000000000002</v>
      </c>
    </row>
    <row r="18" spans="1:17" x14ac:dyDescent="0.2">
      <c r="A18" s="3">
        <v>43237</v>
      </c>
      <c r="B18" s="4">
        <v>0.33333333333333331</v>
      </c>
      <c r="C18" s="5">
        <v>63</v>
      </c>
      <c r="D18" s="5">
        <v>43</v>
      </c>
      <c r="E18" s="5">
        <v>49</v>
      </c>
      <c r="F18" s="7">
        <v>0</v>
      </c>
    </row>
    <row r="19" spans="1:17" x14ac:dyDescent="0.2">
      <c r="A19" s="3">
        <v>43238</v>
      </c>
      <c r="B19" s="4">
        <v>0.35</v>
      </c>
      <c r="C19" s="7">
        <v>81</v>
      </c>
      <c r="D19" s="7">
        <v>48</v>
      </c>
      <c r="E19" s="7">
        <v>51</v>
      </c>
      <c r="F19" s="7">
        <v>0</v>
      </c>
      <c r="M19" s="7">
        <v>5</v>
      </c>
      <c r="N19" s="7" t="s">
        <v>17</v>
      </c>
      <c r="O19" s="7">
        <v>1.73</v>
      </c>
    </row>
    <row r="20" spans="1:17" x14ac:dyDescent="0.2">
      <c r="A20" s="3">
        <v>43239</v>
      </c>
      <c r="B20" s="4">
        <v>0.34097222222222223</v>
      </c>
      <c r="C20" s="7">
        <v>60</v>
      </c>
      <c r="D20" s="7">
        <v>47</v>
      </c>
      <c r="E20" s="7">
        <v>49</v>
      </c>
      <c r="F20" s="7">
        <v>0.03</v>
      </c>
      <c r="M20" s="7">
        <v>8</v>
      </c>
      <c r="N20" s="7" t="s">
        <v>19</v>
      </c>
    </row>
    <row r="21" spans="1:17" x14ac:dyDescent="0.2">
      <c r="A21" s="3">
        <v>43240</v>
      </c>
      <c r="B21" s="4">
        <v>0.34791666666666665</v>
      </c>
      <c r="C21" s="7">
        <v>58</v>
      </c>
      <c r="D21" s="7">
        <v>42</v>
      </c>
      <c r="E21" s="7">
        <v>46</v>
      </c>
      <c r="F21" s="7">
        <v>0.33</v>
      </c>
      <c r="M21" s="7">
        <v>4</v>
      </c>
      <c r="N21" s="7" t="s">
        <v>54</v>
      </c>
      <c r="O21" s="7">
        <v>1.91</v>
      </c>
    </row>
    <row r="22" spans="1:17" x14ac:dyDescent="0.2">
      <c r="A22" s="3">
        <v>43241</v>
      </c>
      <c r="B22" s="4">
        <v>0.35069444444444442</v>
      </c>
      <c r="C22" s="7">
        <v>66</v>
      </c>
      <c r="D22" s="7">
        <v>42</v>
      </c>
      <c r="E22" s="7">
        <v>53</v>
      </c>
      <c r="F22" s="7">
        <v>0</v>
      </c>
      <c r="M22" s="7">
        <v>1</v>
      </c>
      <c r="N22" s="7" t="s">
        <v>145</v>
      </c>
      <c r="O22" s="7">
        <v>1.73</v>
      </c>
      <c r="P22" s="7">
        <v>714.39</v>
      </c>
    </row>
    <row r="23" spans="1:17" x14ac:dyDescent="0.2">
      <c r="A23" s="3">
        <v>43242</v>
      </c>
      <c r="B23" s="4">
        <v>0.35069444444444442</v>
      </c>
      <c r="C23" s="7">
        <v>74</v>
      </c>
      <c r="D23" s="7">
        <v>53</v>
      </c>
      <c r="E23" s="7">
        <v>58</v>
      </c>
      <c r="F23" s="7">
        <v>0</v>
      </c>
      <c r="M23" s="7">
        <v>3</v>
      </c>
      <c r="N23" s="7" t="s">
        <v>145</v>
      </c>
      <c r="O23" s="7">
        <v>1.57</v>
      </c>
    </row>
    <row r="24" spans="1:17" x14ac:dyDescent="0.2">
      <c r="A24" s="3">
        <v>43243</v>
      </c>
      <c r="B24" s="4">
        <v>0.33958333333333335</v>
      </c>
      <c r="C24" s="7">
        <v>73</v>
      </c>
      <c r="D24" s="7">
        <v>48</v>
      </c>
      <c r="E24" s="7">
        <v>55</v>
      </c>
      <c r="F24" s="7">
        <v>0</v>
      </c>
      <c r="M24" s="7">
        <v>1</v>
      </c>
      <c r="N24" s="7" t="s">
        <v>54</v>
      </c>
      <c r="O24" s="7">
        <v>1.33</v>
      </c>
    </row>
    <row r="25" spans="1:17" x14ac:dyDescent="0.2">
      <c r="A25" s="3">
        <v>43244</v>
      </c>
      <c r="B25" s="4">
        <v>0.35</v>
      </c>
      <c r="C25" s="7">
        <v>82</v>
      </c>
      <c r="D25" s="7">
        <v>52</v>
      </c>
      <c r="E25" s="7">
        <v>59</v>
      </c>
      <c r="F25" s="7">
        <v>0</v>
      </c>
      <c r="M25" s="7">
        <v>0</v>
      </c>
      <c r="O25" s="7">
        <v>1.1000000000000001</v>
      </c>
    </row>
    <row r="26" spans="1:17" x14ac:dyDescent="0.2">
      <c r="A26" s="3">
        <v>43245</v>
      </c>
      <c r="B26" s="4">
        <v>0.33680555555555558</v>
      </c>
      <c r="C26" s="7">
        <v>81</v>
      </c>
      <c r="D26" s="7">
        <v>57</v>
      </c>
      <c r="E26" s="7">
        <v>60</v>
      </c>
      <c r="F26" s="7">
        <v>0.2</v>
      </c>
      <c r="M26" s="7">
        <v>7</v>
      </c>
      <c r="N26" s="7" t="s">
        <v>19</v>
      </c>
      <c r="O26" s="7">
        <v>1.08</v>
      </c>
      <c r="Q26" s="7" t="s">
        <v>324</v>
      </c>
    </row>
    <row r="27" spans="1:17" x14ac:dyDescent="0.2">
      <c r="A27" s="3">
        <v>43246</v>
      </c>
      <c r="C27" s="7">
        <v>85</v>
      </c>
      <c r="D27" s="7">
        <v>59</v>
      </c>
      <c r="E27" s="7">
        <v>64</v>
      </c>
      <c r="F27" s="7">
        <v>0</v>
      </c>
      <c r="M27" s="7">
        <v>3</v>
      </c>
      <c r="N27" s="7" t="s">
        <v>54</v>
      </c>
      <c r="O27" s="7">
        <v>3.2</v>
      </c>
    </row>
    <row r="28" spans="1:17" x14ac:dyDescent="0.2">
      <c r="A28" s="3">
        <v>43247</v>
      </c>
      <c r="C28" s="7">
        <v>84</v>
      </c>
      <c r="D28" s="7">
        <v>62</v>
      </c>
      <c r="E28" s="7">
        <v>66</v>
      </c>
      <c r="F28" s="7">
        <v>0</v>
      </c>
      <c r="M28" s="7">
        <v>1</v>
      </c>
      <c r="N28" s="7" t="s">
        <v>42</v>
      </c>
      <c r="O28" s="7">
        <v>2.99</v>
      </c>
    </row>
    <row r="29" spans="1:17" x14ac:dyDescent="0.2">
      <c r="A29" s="3">
        <v>43248</v>
      </c>
      <c r="B29" s="4">
        <v>0.35</v>
      </c>
      <c r="C29" s="7">
        <v>85</v>
      </c>
      <c r="D29" s="7">
        <v>61</v>
      </c>
      <c r="E29" s="7">
        <v>67</v>
      </c>
      <c r="F29" s="7">
        <v>0</v>
      </c>
      <c r="M29" s="7">
        <v>8</v>
      </c>
      <c r="N29" s="7" t="s">
        <v>19</v>
      </c>
      <c r="O29" s="7">
        <v>2.72</v>
      </c>
    </row>
    <row r="30" spans="1:17" x14ac:dyDescent="0.2">
      <c r="A30" s="3">
        <v>43249</v>
      </c>
      <c r="B30" s="4">
        <v>0.34097222222222223</v>
      </c>
      <c r="C30" s="7">
        <v>85</v>
      </c>
      <c r="D30" s="7">
        <v>59</v>
      </c>
      <c r="E30" s="7">
        <v>65</v>
      </c>
      <c r="F30" s="7">
        <v>0</v>
      </c>
      <c r="M30" s="7">
        <v>3</v>
      </c>
      <c r="N30" s="7" t="s">
        <v>54</v>
      </c>
      <c r="O30" s="7">
        <v>2.5099999999999998</v>
      </c>
    </row>
    <row r="31" spans="1:17" x14ac:dyDescent="0.2">
      <c r="A31" s="3">
        <v>43250</v>
      </c>
      <c r="C31" s="7">
        <v>82</v>
      </c>
      <c r="D31" s="7">
        <v>61</v>
      </c>
      <c r="E31" s="7">
        <v>66</v>
      </c>
      <c r="F31" s="7">
        <v>0</v>
      </c>
      <c r="M31" s="7">
        <v>4</v>
      </c>
      <c r="N31" s="7" t="s">
        <v>54</v>
      </c>
      <c r="O31" s="7">
        <v>2.2400000000000002</v>
      </c>
    </row>
    <row r="32" spans="1:17" x14ac:dyDescent="0.2">
      <c r="A32" s="3">
        <v>43251</v>
      </c>
      <c r="B32" s="4">
        <v>0.36458333333333331</v>
      </c>
      <c r="C32" s="7">
        <v>85</v>
      </c>
      <c r="D32" s="7">
        <v>65</v>
      </c>
      <c r="E32" s="7">
        <v>69</v>
      </c>
      <c r="F32" s="7">
        <v>1.04</v>
      </c>
      <c r="M32" s="7">
        <v>8</v>
      </c>
      <c r="N32" s="7" t="s">
        <v>22</v>
      </c>
      <c r="O32" s="7">
        <v>3.11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Q33"/>
  <sheetViews>
    <sheetView workbookViewId="0"/>
  </sheetViews>
  <sheetFormatPr baseColWidth="10" defaultColWidth="14.5" defaultRowHeight="15" customHeight="1" x14ac:dyDescent="0.2"/>
  <cols>
    <col min="17" max="17" width="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43191</v>
      </c>
      <c r="B2" s="4">
        <v>0.33333333333333331</v>
      </c>
      <c r="C2" s="5">
        <v>35</v>
      </c>
      <c r="D2" s="5">
        <v>18</v>
      </c>
      <c r="E2" s="5">
        <v>20</v>
      </c>
      <c r="F2" s="7">
        <v>0.28000000000000003</v>
      </c>
      <c r="G2" s="7">
        <v>0</v>
      </c>
      <c r="H2" s="7">
        <v>2.5</v>
      </c>
      <c r="I2" s="7">
        <v>8.75</v>
      </c>
    </row>
    <row r="3" spans="1:17" x14ac:dyDescent="0.2">
      <c r="A3" s="3">
        <v>43192</v>
      </c>
      <c r="B3" s="4">
        <v>0.33333333333333331</v>
      </c>
      <c r="C3" s="5">
        <v>30</v>
      </c>
      <c r="D3" s="7">
        <v>13</v>
      </c>
      <c r="E3" s="7">
        <v>18</v>
      </c>
      <c r="F3" s="7">
        <v>0</v>
      </c>
      <c r="G3" s="7">
        <v>0</v>
      </c>
      <c r="H3" s="7" t="s">
        <v>21</v>
      </c>
      <c r="I3" s="7">
        <v>8.25</v>
      </c>
      <c r="M3" s="7">
        <v>3</v>
      </c>
      <c r="N3" s="7" t="s">
        <v>325</v>
      </c>
    </row>
    <row r="4" spans="1:17" x14ac:dyDescent="0.2">
      <c r="A4" s="3">
        <v>43193</v>
      </c>
      <c r="B4" s="4">
        <v>0.33333333333333331</v>
      </c>
      <c r="C4" s="7">
        <v>39</v>
      </c>
      <c r="D4" s="7">
        <v>17</v>
      </c>
      <c r="E4" s="7">
        <v>29</v>
      </c>
      <c r="F4" s="7">
        <v>0.01</v>
      </c>
      <c r="G4" s="7">
        <v>0.59</v>
      </c>
      <c r="H4" s="7">
        <v>0.5</v>
      </c>
      <c r="I4" s="7">
        <v>8</v>
      </c>
      <c r="M4" s="7">
        <v>8</v>
      </c>
      <c r="N4" s="7" t="s">
        <v>22</v>
      </c>
    </row>
    <row r="5" spans="1:17" x14ac:dyDescent="0.2">
      <c r="A5" s="3">
        <v>43194</v>
      </c>
      <c r="B5" s="4">
        <v>0.33333333333333331</v>
      </c>
      <c r="C5" s="7">
        <v>33</v>
      </c>
      <c r="D5" s="7">
        <v>20</v>
      </c>
      <c r="E5" s="7">
        <v>20</v>
      </c>
      <c r="F5" s="7">
        <v>0.7</v>
      </c>
      <c r="G5" s="7">
        <v>0.5</v>
      </c>
      <c r="H5" s="7">
        <v>10.25</v>
      </c>
      <c r="I5" s="7">
        <v>18.25</v>
      </c>
      <c r="M5" s="7">
        <v>8</v>
      </c>
      <c r="N5" s="7" t="s">
        <v>22</v>
      </c>
    </row>
    <row r="6" spans="1:17" x14ac:dyDescent="0.2">
      <c r="A6" s="3">
        <v>43195</v>
      </c>
      <c r="B6" s="4">
        <v>0.33333333333333331</v>
      </c>
      <c r="C6" s="7">
        <v>29</v>
      </c>
      <c r="D6" s="7">
        <v>1</v>
      </c>
      <c r="E6" s="7">
        <v>11</v>
      </c>
      <c r="F6" s="7">
        <v>0.08</v>
      </c>
      <c r="G6" s="7">
        <v>0</v>
      </c>
      <c r="H6" s="7" t="s">
        <v>21</v>
      </c>
      <c r="I6" s="7">
        <v>16.5</v>
      </c>
      <c r="M6" s="7">
        <v>1</v>
      </c>
      <c r="N6" s="7" t="s">
        <v>42</v>
      </c>
      <c r="P6" s="7">
        <v>713.84</v>
      </c>
      <c r="Q6" s="7" t="s">
        <v>326</v>
      </c>
    </row>
    <row r="7" spans="1:17" x14ac:dyDescent="0.2">
      <c r="A7" s="3">
        <v>43196</v>
      </c>
      <c r="B7" s="4">
        <v>0.33333333333333331</v>
      </c>
      <c r="C7" s="7">
        <v>39</v>
      </c>
      <c r="D7" s="7">
        <v>10</v>
      </c>
      <c r="E7" s="7">
        <v>27</v>
      </c>
      <c r="F7" s="7">
        <v>0.01</v>
      </c>
      <c r="G7" s="7">
        <v>0.03</v>
      </c>
      <c r="H7" s="7">
        <v>0.5</v>
      </c>
      <c r="I7" s="7">
        <v>14.75</v>
      </c>
      <c r="M7" s="7">
        <v>6</v>
      </c>
      <c r="N7" s="7" t="s">
        <v>22</v>
      </c>
    </row>
    <row r="8" spans="1:17" x14ac:dyDescent="0.2">
      <c r="A8" s="3">
        <v>43197</v>
      </c>
      <c r="B8" s="4">
        <v>0.33333333333333331</v>
      </c>
      <c r="C8" s="5">
        <v>35</v>
      </c>
      <c r="D8" s="5">
        <v>19</v>
      </c>
      <c r="E8" s="5">
        <v>22</v>
      </c>
      <c r="F8" s="7">
        <v>0.01</v>
      </c>
      <c r="G8" s="7">
        <v>0</v>
      </c>
      <c r="H8" s="7" t="s">
        <v>21</v>
      </c>
    </row>
    <row r="9" spans="1:17" x14ac:dyDescent="0.2">
      <c r="A9" s="3">
        <v>43198</v>
      </c>
      <c r="B9" s="4">
        <v>0.33333333333333331</v>
      </c>
      <c r="C9" s="5">
        <v>33</v>
      </c>
      <c r="D9" s="8">
        <v>5</v>
      </c>
      <c r="E9" s="5">
        <v>14</v>
      </c>
      <c r="F9" s="7">
        <v>0</v>
      </c>
      <c r="G9" s="7">
        <v>0</v>
      </c>
      <c r="H9" s="7" t="s">
        <v>21</v>
      </c>
    </row>
    <row r="10" spans="1:17" x14ac:dyDescent="0.2">
      <c r="A10" s="3">
        <v>43199</v>
      </c>
      <c r="B10" s="4">
        <v>0.33333333333333331</v>
      </c>
      <c r="C10" s="8">
        <v>37</v>
      </c>
      <c r="D10" s="5">
        <v>14</v>
      </c>
      <c r="E10" s="5">
        <v>17</v>
      </c>
      <c r="F10" s="7">
        <v>0</v>
      </c>
      <c r="G10" s="7">
        <v>0</v>
      </c>
      <c r="H10" s="7">
        <v>0</v>
      </c>
      <c r="I10" s="7">
        <v>12.5</v>
      </c>
      <c r="M10" s="7">
        <v>8</v>
      </c>
      <c r="N10" s="7" t="s">
        <v>23</v>
      </c>
    </row>
    <row r="11" spans="1:17" x14ac:dyDescent="0.2">
      <c r="A11" s="3">
        <v>43200</v>
      </c>
      <c r="B11" s="4">
        <v>0.34930555555555554</v>
      </c>
      <c r="C11" s="7">
        <v>42</v>
      </c>
      <c r="D11" s="7">
        <v>17</v>
      </c>
      <c r="E11" s="7">
        <v>25</v>
      </c>
      <c r="F11" s="7">
        <v>0</v>
      </c>
      <c r="G11" s="7">
        <v>0</v>
      </c>
      <c r="H11" s="7">
        <v>0</v>
      </c>
      <c r="I11" s="7">
        <v>11.5</v>
      </c>
      <c r="M11" s="7">
        <v>1</v>
      </c>
      <c r="N11" s="7" t="s">
        <v>145</v>
      </c>
    </row>
    <row r="12" spans="1:17" x14ac:dyDescent="0.2">
      <c r="A12" s="3">
        <v>43201</v>
      </c>
      <c r="B12" s="4">
        <v>0.33333333333333331</v>
      </c>
      <c r="C12" s="7">
        <v>41</v>
      </c>
      <c r="D12" s="7">
        <v>24</v>
      </c>
      <c r="E12" s="7">
        <v>32</v>
      </c>
      <c r="F12" s="7">
        <v>0.02</v>
      </c>
      <c r="G12" s="7">
        <v>0.03</v>
      </c>
      <c r="H12" s="7">
        <v>0.25</v>
      </c>
      <c r="I12" s="7">
        <v>10.5</v>
      </c>
      <c r="M12" s="7">
        <v>8</v>
      </c>
      <c r="N12" s="7" t="s">
        <v>22</v>
      </c>
    </row>
    <row r="13" spans="1:17" x14ac:dyDescent="0.2">
      <c r="A13" s="3">
        <v>43202</v>
      </c>
      <c r="B13" s="4">
        <v>0.34375</v>
      </c>
      <c r="C13" s="7">
        <v>44</v>
      </c>
      <c r="D13" s="7">
        <v>25</v>
      </c>
      <c r="E13" s="7">
        <v>34</v>
      </c>
      <c r="F13" s="7">
        <v>0.03</v>
      </c>
      <c r="G13" s="7">
        <v>0.2</v>
      </c>
      <c r="H13" s="7" t="s">
        <v>21</v>
      </c>
      <c r="I13" s="7">
        <v>9.5</v>
      </c>
      <c r="M13" s="7">
        <v>8</v>
      </c>
      <c r="N13" s="7" t="s">
        <v>22</v>
      </c>
      <c r="Q13" s="7" t="s">
        <v>327</v>
      </c>
    </row>
    <row r="14" spans="1:17" x14ac:dyDescent="0.2">
      <c r="A14" s="3">
        <v>43203</v>
      </c>
      <c r="B14" s="4">
        <v>0.36041666666666666</v>
      </c>
      <c r="C14" s="7">
        <v>37</v>
      </c>
      <c r="D14" s="7">
        <v>31</v>
      </c>
      <c r="E14" s="7">
        <v>34</v>
      </c>
      <c r="F14" s="7">
        <v>0.17</v>
      </c>
      <c r="G14" s="7">
        <v>0</v>
      </c>
      <c r="H14" s="7" t="s">
        <v>21</v>
      </c>
      <c r="I14" s="7">
        <v>9</v>
      </c>
      <c r="M14" s="7">
        <v>8</v>
      </c>
      <c r="N14" s="7" t="s">
        <v>22</v>
      </c>
    </row>
    <row r="15" spans="1:17" x14ac:dyDescent="0.2">
      <c r="A15" s="3">
        <v>43204</v>
      </c>
      <c r="B15" s="4">
        <v>0.34027777777777779</v>
      </c>
      <c r="C15" s="7">
        <v>39</v>
      </c>
      <c r="D15" s="7">
        <v>26</v>
      </c>
      <c r="E15" s="7">
        <v>26</v>
      </c>
      <c r="F15" s="7">
        <v>0.21</v>
      </c>
      <c r="G15" s="7">
        <v>0.3</v>
      </c>
      <c r="H15" s="7">
        <v>2.25</v>
      </c>
      <c r="I15" s="7">
        <v>11</v>
      </c>
      <c r="M15" s="7">
        <v>8</v>
      </c>
      <c r="N15" s="7" t="s">
        <v>22</v>
      </c>
    </row>
    <row r="16" spans="1:17" x14ac:dyDescent="0.2">
      <c r="A16" s="3">
        <v>43205</v>
      </c>
      <c r="B16" s="4">
        <v>0.33333333333333331</v>
      </c>
      <c r="C16" s="7">
        <v>28</v>
      </c>
      <c r="D16" s="7">
        <v>21</v>
      </c>
      <c r="E16" s="7">
        <v>21</v>
      </c>
      <c r="F16" s="7">
        <v>0.12</v>
      </c>
      <c r="G16" s="7">
        <v>1.33</v>
      </c>
      <c r="H16" s="7" t="s">
        <v>21</v>
      </c>
      <c r="I16" s="7">
        <v>11</v>
      </c>
      <c r="M16" s="7">
        <v>8</v>
      </c>
      <c r="N16" s="7" t="s">
        <v>22</v>
      </c>
      <c r="P16" s="7">
        <v>713.96</v>
      </c>
      <c r="Q16" s="7" t="s">
        <v>328</v>
      </c>
    </row>
    <row r="17" spans="1:17" x14ac:dyDescent="0.2">
      <c r="A17" s="3">
        <v>43206</v>
      </c>
      <c r="B17" s="4">
        <v>0.34513888888888888</v>
      </c>
      <c r="C17" s="7">
        <v>29</v>
      </c>
      <c r="D17" s="7">
        <v>24</v>
      </c>
      <c r="E17" s="7">
        <v>28</v>
      </c>
      <c r="F17" s="7">
        <v>0.65</v>
      </c>
      <c r="G17" s="7">
        <v>0.73</v>
      </c>
      <c r="H17" s="7">
        <v>3.75</v>
      </c>
      <c r="I17" s="7">
        <v>14.75</v>
      </c>
      <c r="M17" s="7">
        <v>8</v>
      </c>
      <c r="N17" s="7" t="s">
        <v>22</v>
      </c>
      <c r="Q17" s="7" t="s">
        <v>167</v>
      </c>
    </row>
    <row r="18" spans="1:17" x14ac:dyDescent="0.2">
      <c r="A18" s="3">
        <v>43207</v>
      </c>
      <c r="B18" s="4">
        <v>0.34513888888888888</v>
      </c>
      <c r="C18" s="7">
        <v>31</v>
      </c>
      <c r="D18" s="7">
        <v>24</v>
      </c>
      <c r="E18" s="7">
        <v>27</v>
      </c>
      <c r="F18" s="7">
        <v>0.55000000000000004</v>
      </c>
      <c r="G18" s="7">
        <v>0.18</v>
      </c>
      <c r="H18" s="7">
        <v>5.75</v>
      </c>
      <c r="I18" s="7">
        <v>20.5</v>
      </c>
      <c r="M18" s="7">
        <v>8</v>
      </c>
      <c r="N18" s="7" t="s">
        <v>22</v>
      </c>
    </row>
    <row r="19" spans="1:17" x14ac:dyDescent="0.2">
      <c r="A19" s="3">
        <v>43208</v>
      </c>
      <c r="B19" s="4">
        <v>0.33819444444444446</v>
      </c>
      <c r="C19" s="7">
        <v>35</v>
      </c>
      <c r="D19" s="7">
        <v>27</v>
      </c>
      <c r="E19" s="7">
        <v>35</v>
      </c>
      <c r="F19" s="7">
        <v>0</v>
      </c>
      <c r="G19" s="7">
        <v>0</v>
      </c>
      <c r="H19" s="7">
        <v>0</v>
      </c>
      <c r="I19" s="7">
        <v>18</v>
      </c>
      <c r="M19" s="7">
        <v>7</v>
      </c>
      <c r="N19" s="7" t="s">
        <v>22</v>
      </c>
    </row>
    <row r="20" spans="1:17" x14ac:dyDescent="0.2">
      <c r="A20" s="3">
        <v>43209</v>
      </c>
      <c r="B20" s="4">
        <v>0.34652777777777777</v>
      </c>
      <c r="C20" s="7">
        <v>41</v>
      </c>
      <c r="D20" s="7">
        <v>28</v>
      </c>
      <c r="E20" s="7">
        <v>30</v>
      </c>
      <c r="F20" s="7">
        <v>0</v>
      </c>
      <c r="G20" s="7">
        <v>0</v>
      </c>
      <c r="H20" s="7">
        <v>0</v>
      </c>
      <c r="I20" s="7">
        <v>15.5</v>
      </c>
      <c r="M20" s="7">
        <v>0</v>
      </c>
    </row>
    <row r="21" spans="1:17" x14ac:dyDescent="0.2">
      <c r="A21" s="3">
        <v>43210</v>
      </c>
      <c r="B21" s="4">
        <v>0.34583333333333333</v>
      </c>
      <c r="C21" s="7">
        <v>41</v>
      </c>
      <c r="D21" s="7">
        <v>23</v>
      </c>
      <c r="E21" s="7">
        <v>28</v>
      </c>
      <c r="F21" s="7">
        <v>0</v>
      </c>
      <c r="G21" s="7">
        <v>0</v>
      </c>
      <c r="H21" s="7">
        <v>0</v>
      </c>
      <c r="I21" s="7">
        <v>13.75</v>
      </c>
      <c r="M21" s="7">
        <v>0</v>
      </c>
    </row>
    <row r="22" spans="1:17" x14ac:dyDescent="0.2">
      <c r="A22" s="3">
        <v>43211</v>
      </c>
      <c r="B22" s="4">
        <v>0.34722222222222221</v>
      </c>
      <c r="C22" s="7">
        <v>56</v>
      </c>
      <c r="D22" s="7">
        <v>27</v>
      </c>
      <c r="E22" s="7">
        <v>34</v>
      </c>
      <c r="F22" s="7">
        <v>0</v>
      </c>
      <c r="G22" s="7">
        <v>0</v>
      </c>
      <c r="H22" s="7">
        <v>0</v>
      </c>
      <c r="I22" s="7">
        <v>12</v>
      </c>
      <c r="M22" s="7">
        <v>3</v>
      </c>
      <c r="N22" s="7" t="s">
        <v>54</v>
      </c>
    </row>
    <row r="23" spans="1:17" x14ac:dyDescent="0.2">
      <c r="A23" s="3">
        <v>43212</v>
      </c>
      <c r="B23" s="4">
        <v>0.39861111111111114</v>
      </c>
      <c r="C23" s="7">
        <v>62</v>
      </c>
      <c r="D23" s="7">
        <v>27</v>
      </c>
      <c r="E23" s="7">
        <v>36</v>
      </c>
      <c r="F23" s="7">
        <v>0</v>
      </c>
      <c r="G23" s="7">
        <v>0</v>
      </c>
      <c r="H23" s="7">
        <v>0</v>
      </c>
      <c r="I23" s="7">
        <v>11</v>
      </c>
      <c r="M23" s="7">
        <v>0</v>
      </c>
      <c r="P23" s="7">
        <v>714.04</v>
      </c>
    </row>
    <row r="24" spans="1:17" x14ac:dyDescent="0.2">
      <c r="A24" s="3">
        <v>43213</v>
      </c>
      <c r="B24" s="4">
        <v>0.34375</v>
      </c>
      <c r="C24" s="7">
        <v>64</v>
      </c>
      <c r="D24" s="7">
        <v>33</v>
      </c>
      <c r="E24" s="7">
        <v>40</v>
      </c>
      <c r="F24" s="7">
        <v>0</v>
      </c>
      <c r="G24" s="7">
        <v>0</v>
      </c>
      <c r="H24" s="7">
        <v>0</v>
      </c>
      <c r="I24" s="7">
        <v>10</v>
      </c>
      <c r="M24" s="7">
        <v>0</v>
      </c>
    </row>
    <row r="25" spans="1:17" x14ac:dyDescent="0.2">
      <c r="A25" s="3">
        <v>43214</v>
      </c>
      <c r="B25" s="4">
        <v>0.36388888888888887</v>
      </c>
      <c r="C25" s="7">
        <v>65</v>
      </c>
      <c r="D25" s="7">
        <v>33</v>
      </c>
      <c r="E25" s="7">
        <v>39</v>
      </c>
      <c r="F25" s="7">
        <v>0</v>
      </c>
      <c r="G25" s="7">
        <v>0</v>
      </c>
      <c r="H25" s="7">
        <v>0</v>
      </c>
      <c r="I25" s="7">
        <v>8</v>
      </c>
      <c r="M25" s="7">
        <v>7</v>
      </c>
      <c r="N25" s="7" t="s">
        <v>23</v>
      </c>
      <c r="Q25" s="7" t="s">
        <v>329</v>
      </c>
    </row>
    <row r="26" spans="1:17" x14ac:dyDescent="0.2">
      <c r="A26" s="3">
        <v>43215</v>
      </c>
      <c r="B26" s="4">
        <v>0.33888888888888891</v>
      </c>
      <c r="C26" s="7">
        <v>67</v>
      </c>
      <c r="D26" s="7">
        <v>36</v>
      </c>
      <c r="E26" s="7">
        <v>36</v>
      </c>
      <c r="F26" s="7">
        <v>0.02</v>
      </c>
      <c r="G26" s="7">
        <v>0.03</v>
      </c>
      <c r="H26" s="7">
        <v>0</v>
      </c>
      <c r="I26" s="7">
        <v>4.75</v>
      </c>
      <c r="M26" s="7">
        <v>6</v>
      </c>
      <c r="N26" s="7" t="s">
        <v>22</v>
      </c>
    </row>
    <row r="27" spans="1:17" x14ac:dyDescent="0.2">
      <c r="A27" s="3">
        <v>43216</v>
      </c>
      <c r="B27" s="4">
        <v>0.34930555555555554</v>
      </c>
      <c r="C27" s="7">
        <v>48</v>
      </c>
      <c r="D27" s="7">
        <v>26</v>
      </c>
      <c r="E27" s="7">
        <v>33</v>
      </c>
      <c r="F27" s="7">
        <v>0</v>
      </c>
      <c r="G27" s="7">
        <v>0</v>
      </c>
      <c r="H27" s="7">
        <v>0</v>
      </c>
      <c r="I27" s="7">
        <v>3</v>
      </c>
      <c r="M27" s="7">
        <v>0</v>
      </c>
    </row>
    <row r="28" spans="1:17" x14ac:dyDescent="0.2">
      <c r="A28" s="3">
        <v>43217</v>
      </c>
      <c r="B28" s="4">
        <v>0.37152777777777779</v>
      </c>
      <c r="C28" s="7">
        <v>60</v>
      </c>
      <c r="D28" s="7">
        <v>26</v>
      </c>
      <c r="E28" s="7">
        <v>36</v>
      </c>
      <c r="F28" s="7">
        <v>0.06</v>
      </c>
      <c r="G28" s="7">
        <v>0.08</v>
      </c>
      <c r="H28" s="7">
        <v>0</v>
      </c>
      <c r="I28" s="7">
        <v>0</v>
      </c>
      <c r="M28" s="7">
        <v>8</v>
      </c>
      <c r="N28" s="7" t="s">
        <v>22</v>
      </c>
    </row>
    <row r="29" spans="1:17" x14ac:dyDescent="0.2">
      <c r="A29" s="3">
        <v>43218</v>
      </c>
      <c r="B29" s="4">
        <v>0.33333333333333331</v>
      </c>
      <c r="C29" s="7">
        <v>43</v>
      </c>
      <c r="D29" s="7">
        <v>31</v>
      </c>
      <c r="E29" s="7">
        <v>32</v>
      </c>
      <c r="F29" s="7">
        <v>0</v>
      </c>
      <c r="G29" s="7">
        <v>0</v>
      </c>
      <c r="H29" s="7">
        <v>0</v>
      </c>
      <c r="I29" s="7">
        <v>0</v>
      </c>
    </row>
    <row r="30" spans="1:17" x14ac:dyDescent="0.2">
      <c r="A30" s="3">
        <v>43219</v>
      </c>
      <c r="C30" s="7">
        <v>44</v>
      </c>
      <c r="D30" s="7">
        <v>26</v>
      </c>
      <c r="E30" s="7">
        <v>30</v>
      </c>
      <c r="F30" s="7">
        <v>0</v>
      </c>
      <c r="G30" s="7">
        <v>0</v>
      </c>
      <c r="H30" s="7">
        <v>0</v>
      </c>
      <c r="I30" s="7">
        <v>0</v>
      </c>
    </row>
    <row r="31" spans="1:17" x14ac:dyDescent="0.2">
      <c r="A31" s="3">
        <v>43220</v>
      </c>
      <c r="B31" s="4">
        <v>0.34861111111111109</v>
      </c>
      <c r="C31" s="7">
        <v>54</v>
      </c>
      <c r="D31" s="7">
        <v>30</v>
      </c>
      <c r="E31" s="7">
        <v>40</v>
      </c>
      <c r="F31" s="7">
        <v>0</v>
      </c>
      <c r="G31" s="7">
        <v>0</v>
      </c>
      <c r="H31" s="7">
        <v>0</v>
      </c>
      <c r="I31" s="7">
        <v>0</v>
      </c>
    </row>
    <row r="32" spans="1:17" x14ac:dyDescent="0.2">
      <c r="A32" s="3"/>
    </row>
    <row r="33" spans="1:8" x14ac:dyDescent="0.2">
      <c r="A33" s="3"/>
      <c r="H33">
        <f>SUM(H2:H31)</f>
        <v>25.75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Q32"/>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43160</v>
      </c>
      <c r="B2" s="4">
        <v>0.35416666666666669</v>
      </c>
      <c r="C2" s="7">
        <v>41</v>
      </c>
      <c r="D2" s="7">
        <v>20</v>
      </c>
      <c r="E2" s="7">
        <v>24</v>
      </c>
      <c r="F2" s="7">
        <v>0</v>
      </c>
      <c r="G2" s="7">
        <v>0</v>
      </c>
      <c r="H2" s="7">
        <v>0</v>
      </c>
      <c r="I2" s="7">
        <v>9</v>
      </c>
      <c r="M2" s="7">
        <v>8</v>
      </c>
      <c r="N2" s="7" t="s">
        <v>22</v>
      </c>
    </row>
    <row r="3" spans="1:17" x14ac:dyDescent="0.2">
      <c r="A3" s="3">
        <v>43161</v>
      </c>
      <c r="B3" s="4">
        <v>0.39583333333333331</v>
      </c>
      <c r="C3" s="7">
        <v>32</v>
      </c>
      <c r="D3" s="7">
        <v>23</v>
      </c>
      <c r="E3" s="7">
        <v>27</v>
      </c>
      <c r="F3" s="7">
        <v>0</v>
      </c>
      <c r="G3" s="7">
        <v>0</v>
      </c>
      <c r="H3" s="7">
        <v>0</v>
      </c>
      <c r="I3" s="7">
        <v>9</v>
      </c>
      <c r="M3" s="7">
        <v>0</v>
      </c>
    </row>
    <row r="4" spans="1:17" x14ac:dyDescent="0.2">
      <c r="A4" s="3">
        <v>43162</v>
      </c>
      <c r="B4" s="4">
        <v>0.43194444444444446</v>
      </c>
      <c r="C4" s="7">
        <v>36</v>
      </c>
      <c r="D4" s="7">
        <v>14</v>
      </c>
      <c r="E4" s="7">
        <v>28</v>
      </c>
      <c r="F4" s="7">
        <v>0</v>
      </c>
      <c r="G4" s="7">
        <v>0</v>
      </c>
      <c r="H4" s="7">
        <v>0</v>
      </c>
      <c r="I4" s="7">
        <v>9</v>
      </c>
      <c r="M4" s="7">
        <v>0</v>
      </c>
    </row>
    <row r="5" spans="1:17" x14ac:dyDescent="0.2">
      <c r="A5" s="3">
        <v>43163</v>
      </c>
      <c r="B5" s="4">
        <v>0.33333333333333331</v>
      </c>
      <c r="C5" s="5">
        <v>38</v>
      </c>
      <c r="D5" s="7">
        <v>12</v>
      </c>
      <c r="E5" s="5">
        <v>22</v>
      </c>
      <c r="F5" s="7">
        <v>0</v>
      </c>
      <c r="G5" s="7">
        <v>0</v>
      </c>
      <c r="H5" s="7">
        <v>0</v>
      </c>
      <c r="I5" s="7">
        <v>9</v>
      </c>
      <c r="Q5" s="7" t="s">
        <v>330</v>
      </c>
    </row>
    <row r="6" spans="1:17" x14ac:dyDescent="0.2">
      <c r="A6" s="3">
        <v>43164</v>
      </c>
      <c r="B6" s="4">
        <v>0.33333333333333331</v>
      </c>
      <c r="C6" s="5">
        <v>39</v>
      </c>
      <c r="D6" s="5">
        <v>17</v>
      </c>
      <c r="E6" s="5">
        <v>19</v>
      </c>
      <c r="F6" s="7">
        <v>0</v>
      </c>
      <c r="G6" s="7">
        <v>0</v>
      </c>
      <c r="H6" s="7">
        <v>0</v>
      </c>
      <c r="I6" s="7">
        <v>9</v>
      </c>
      <c r="Q6" s="7" t="s">
        <v>331</v>
      </c>
    </row>
    <row r="7" spans="1:17" x14ac:dyDescent="0.2">
      <c r="A7" s="3">
        <v>43165</v>
      </c>
      <c r="B7" s="4">
        <v>0.33333333333333331</v>
      </c>
      <c r="C7" s="5">
        <v>35</v>
      </c>
      <c r="D7" s="5">
        <v>20</v>
      </c>
      <c r="E7" s="5">
        <v>27</v>
      </c>
      <c r="F7" s="7">
        <v>0</v>
      </c>
      <c r="G7" s="7">
        <v>0</v>
      </c>
      <c r="H7" s="7">
        <v>0</v>
      </c>
      <c r="I7" s="7">
        <v>9</v>
      </c>
      <c r="M7" s="7">
        <v>8</v>
      </c>
      <c r="N7" s="7" t="s">
        <v>19</v>
      </c>
      <c r="Q7" s="7" t="s">
        <v>331</v>
      </c>
    </row>
    <row r="8" spans="1:17" x14ac:dyDescent="0.2">
      <c r="A8" s="3">
        <v>43166</v>
      </c>
      <c r="B8" s="4">
        <v>0.35</v>
      </c>
      <c r="C8" s="7">
        <v>30</v>
      </c>
      <c r="D8" s="7">
        <v>21</v>
      </c>
      <c r="E8" s="7">
        <v>22</v>
      </c>
      <c r="F8" s="7">
        <v>0.11</v>
      </c>
      <c r="H8" s="7">
        <v>2.5</v>
      </c>
      <c r="I8" s="7">
        <v>11</v>
      </c>
      <c r="M8" s="7">
        <v>8</v>
      </c>
      <c r="N8" s="7" t="s">
        <v>22</v>
      </c>
    </row>
    <row r="9" spans="1:17" x14ac:dyDescent="0.2">
      <c r="A9" s="3">
        <v>43167</v>
      </c>
      <c r="B9" s="4">
        <v>0.34583333333333333</v>
      </c>
      <c r="C9" s="7">
        <v>28</v>
      </c>
      <c r="D9" s="7">
        <v>21</v>
      </c>
      <c r="E9" s="7">
        <v>26</v>
      </c>
      <c r="F9" s="7">
        <v>0.13</v>
      </c>
      <c r="H9" s="7">
        <v>1.5</v>
      </c>
      <c r="I9" s="7">
        <v>12.5</v>
      </c>
      <c r="M9" s="7">
        <v>8</v>
      </c>
      <c r="N9" s="7" t="s">
        <v>22</v>
      </c>
      <c r="Q9" s="7" t="s">
        <v>332</v>
      </c>
    </row>
    <row r="10" spans="1:17" x14ac:dyDescent="0.2">
      <c r="A10" s="3">
        <v>43168</v>
      </c>
      <c r="B10" s="4">
        <v>0.34722222222222221</v>
      </c>
      <c r="C10" s="7">
        <v>32</v>
      </c>
      <c r="D10" s="7">
        <v>24</v>
      </c>
      <c r="E10" s="7">
        <v>25</v>
      </c>
      <c r="F10" s="7">
        <v>0.01</v>
      </c>
      <c r="H10" s="7">
        <v>0.5</v>
      </c>
      <c r="I10" s="7">
        <v>12</v>
      </c>
      <c r="M10" s="7">
        <v>3</v>
      </c>
      <c r="N10" s="7" t="s">
        <v>22</v>
      </c>
      <c r="P10" s="7">
        <v>713.78</v>
      </c>
      <c r="Q10" s="7" t="s">
        <v>333</v>
      </c>
    </row>
    <row r="11" spans="1:17" x14ac:dyDescent="0.2">
      <c r="A11" s="3">
        <v>43169</v>
      </c>
      <c r="B11" s="4">
        <v>0.52777777777777779</v>
      </c>
      <c r="C11" s="7">
        <v>35</v>
      </c>
      <c r="D11" s="7">
        <v>18</v>
      </c>
      <c r="E11" s="7">
        <v>30</v>
      </c>
      <c r="F11" s="7">
        <v>0.01</v>
      </c>
      <c r="H11" s="7" t="s">
        <v>21</v>
      </c>
      <c r="I11" s="7">
        <v>11.25</v>
      </c>
      <c r="M11" s="7">
        <v>8</v>
      </c>
      <c r="N11" s="7" t="s">
        <v>19</v>
      </c>
    </row>
    <row r="12" spans="1:17" x14ac:dyDescent="0.2">
      <c r="A12" s="3">
        <v>43170</v>
      </c>
      <c r="B12" s="4">
        <v>0.41180555555555554</v>
      </c>
      <c r="C12" s="7">
        <v>31</v>
      </c>
      <c r="D12" s="7">
        <v>9</v>
      </c>
      <c r="E12" s="7">
        <v>22</v>
      </c>
      <c r="F12" s="7">
        <v>0</v>
      </c>
      <c r="H12" s="7" t="s">
        <v>21</v>
      </c>
      <c r="I12" s="7">
        <v>11</v>
      </c>
      <c r="M12" s="7">
        <v>8</v>
      </c>
      <c r="N12" s="7" t="s">
        <v>22</v>
      </c>
    </row>
    <row r="13" spans="1:17" x14ac:dyDescent="0.2">
      <c r="A13" s="3">
        <v>43171</v>
      </c>
      <c r="B13" s="4">
        <v>0.3527777777777778</v>
      </c>
      <c r="C13" s="7">
        <v>35</v>
      </c>
      <c r="D13" s="7">
        <v>15</v>
      </c>
      <c r="E13" s="7">
        <v>24</v>
      </c>
      <c r="F13" s="7">
        <v>0.11</v>
      </c>
      <c r="H13" s="7">
        <v>1</v>
      </c>
      <c r="I13" s="7">
        <v>12</v>
      </c>
      <c r="M13" s="7">
        <v>8</v>
      </c>
      <c r="N13" s="7" t="s">
        <v>22</v>
      </c>
    </row>
    <row r="14" spans="1:17" x14ac:dyDescent="0.2">
      <c r="A14" s="3">
        <v>43172</v>
      </c>
      <c r="B14" s="4">
        <v>0.34166666666666667</v>
      </c>
      <c r="C14" s="7">
        <v>31</v>
      </c>
      <c r="D14" s="7">
        <v>18</v>
      </c>
      <c r="E14" s="7">
        <v>19</v>
      </c>
      <c r="F14" s="7">
        <v>0.02</v>
      </c>
      <c r="H14" s="7">
        <v>1</v>
      </c>
      <c r="I14" s="7">
        <v>12</v>
      </c>
      <c r="M14" s="7">
        <v>8</v>
      </c>
      <c r="N14" s="7" t="s">
        <v>22</v>
      </c>
      <c r="Q14" s="7" t="s">
        <v>334</v>
      </c>
    </row>
    <row r="15" spans="1:17" x14ac:dyDescent="0.2">
      <c r="A15" s="3">
        <v>43173</v>
      </c>
      <c r="B15" s="4">
        <v>0.34236111111111112</v>
      </c>
      <c r="C15" s="7">
        <v>31</v>
      </c>
      <c r="D15" s="7">
        <v>8</v>
      </c>
      <c r="E15" s="7">
        <v>20</v>
      </c>
      <c r="F15" s="7">
        <v>0</v>
      </c>
      <c r="H15" s="7">
        <v>0</v>
      </c>
      <c r="I15" s="7">
        <v>12</v>
      </c>
      <c r="M15" s="7">
        <v>8</v>
      </c>
      <c r="N15" s="7" t="s">
        <v>22</v>
      </c>
    </row>
    <row r="16" spans="1:17" x14ac:dyDescent="0.2">
      <c r="A16" s="3">
        <v>43174</v>
      </c>
      <c r="B16" s="4">
        <v>0.34027777777777779</v>
      </c>
      <c r="C16" s="7">
        <v>38</v>
      </c>
      <c r="D16" s="7">
        <v>19</v>
      </c>
      <c r="E16" s="7">
        <v>28</v>
      </c>
      <c r="F16" s="7">
        <v>0.01</v>
      </c>
      <c r="H16" s="7" t="s">
        <v>21</v>
      </c>
      <c r="I16" s="7">
        <v>11.5</v>
      </c>
      <c r="M16" s="7">
        <v>8</v>
      </c>
      <c r="N16" s="7" t="s">
        <v>22</v>
      </c>
    </row>
    <row r="17" spans="1:17" x14ac:dyDescent="0.2">
      <c r="A17" s="3">
        <v>43175</v>
      </c>
      <c r="B17" s="4">
        <v>0.35347222222222224</v>
      </c>
      <c r="C17" s="7">
        <v>28</v>
      </c>
      <c r="D17" s="7">
        <v>12</v>
      </c>
      <c r="E17" s="7">
        <v>14</v>
      </c>
      <c r="F17" s="7">
        <v>0</v>
      </c>
      <c r="H17" s="7" t="s">
        <v>21</v>
      </c>
      <c r="I17" s="7">
        <v>11.5</v>
      </c>
      <c r="M17" s="7">
        <v>1</v>
      </c>
      <c r="N17" s="7" t="s">
        <v>19</v>
      </c>
      <c r="P17" s="7">
        <v>713.74</v>
      </c>
    </row>
    <row r="18" spans="1:17" x14ac:dyDescent="0.2">
      <c r="A18" s="3">
        <v>43176</v>
      </c>
      <c r="B18" s="4">
        <v>0.34375</v>
      </c>
      <c r="C18" s="7">
        <v>32</v>
      </c>
      <c r="D18" s="7">
        <v>12</v>
      </c>
      <c r="E18" s="7">
        <v>12</v>
      </c>
      <c r="F18" s="7">
        <v>0</v>
      </c>
      <c r="H18" s="7">
        <v>0</v>
      </c>
      <c r="I18" s="7">
        <v>11.25</v>
      </c>
      <c r="M18" s="7">
        <v>0</v>
      </c>
      <c r="Q18" s="7" t="s">
        <v>335</v>
      </c>
    </row>
    <row r="19" spans="1:17" x14ac:dyDescent="0.2">
      <c r="A19" s="3">
        <v>43177</v>
      </c>
      <c r="B19" s="4">
        <v>0.36805555555555558</v>
      </c>
      <c r="C19" s="7">
        <v>45</v>
      </c>
      <c r="D19" s="7">
        <v>21</v>
      </c>
      <c r="E19" s="7">
        <v>23</v>
      </c>
      <c r="F19" s="7">
        <v>0</v>
      </c>
      <c r="H19" s="7">
        <v>0</v>
      </c>
      <c r="I19" s="7">
        <v>10.75</v>
      </c>
      <c r="M19" s="7">
        <v>1</v>
      </c>
      <c r="N19" s="7" t="s">
        <v>23</v>
      </c>
    </row>
    <row r="20" spans="1:17" x14ac:dyDescent="0.2">
      <c r="A20" s="3">
        <v>43178</v>
      </c>
      <c r="B20" s="4">
        <v>0.35416666666666669</v>
      </c>
      <c r="C20" s="7">
        <v>45</v>
      </c>
      <c r="D20" s="7">
        <v>18</v>
      </c>
      <c r="E20" s="7">
        <v>19</v>
      </c>
      <c r="F20" s="7">
        <v>0</v>
      </c>
      <c r="H20" s="7">
        <v>0</v>
      </c>
      <c r="I20" s="7">
        <v>10</v>
      </c>
      <c r="M20" s="7">
        <v>0</v>
      </c>
    </row>
    <row r="21" spans="1:17" x14ac:dyDescent="0.2">
      <c r="A21" s="3">
        <v>43179</v>
      </c>
      <c r="B21" s="4">
        <v>0.34375</v>
      </c>
      <c r="C21" s="7">
        <v>29</v>
      </c>
      <c r="D21" s="7">
        <v>15</v>
      </c>
      <c r="E21" s="7">
        <v>18</v>
      </c>
      <c r="F21" s="7">
        <v>0</v>
      </c>
      <c r="H21" s="7">
        <v>0</v>
      </c>
      <c r="I21" s="7">
        <v>9.75</v>
      </c>
      <c r="M21" s="7">
        <v>0</v>
      </c>
    </row>
    <row r="22" spans="1:17" x14ac:dyDescent="0.2">
      <c r="A22" s="3">
        <v>43180</v>
      </c>
      <c r="B22" s="4">
        <v>0.33888888888888891</v>
      </c>
      <c r="C22" s="7">
        <v>26</v>
      </c>
      <c r="D22" s="7">
        <v>10</v>
      </c>
      <c r="E22" s="7">
        <v>16</v>
      </c>
      <c r="F22" s="7">
        <v>0</v>
      </c>
      <c r="H22" s="7">
        <v>0</v>
      </c>
      <c r="I22" s="7">
        <v>9.5</v>
      </c>
      <c r="M22" s="7">
        <v>2</v>
      </c>
      <c r="N22" s="7" t="s">
        <v>54</v>
      </c>
    </row>
    <row r="23" spans="1:17" x14ac:dyDescent="0.2">
      <c r="A23" s="3">
        <v>43181</v>
      </c>
      <c r="B23" s="4">
        <v>0.34027777777777779</v>
      </c>
      <c r="C23" s="7">
        <v>33</v>
      </c>
      <c r="D23" s="7">
        <v>12</v>
      </c>
      <c r="E23" s="7">
        <v>13</v>
      </c>
      <c r="F23" s="7">
        <v>0</v>
      </c>
      <c r="H23" s="7">
        <v>0</v>
      </c>
      <c r="I23" s="7">
        <v>9.5</v>
      </c>
      <c r="M23" s="7">
        <v>1</v>
      </c>
      <c r="N23" s="7" t="s">
        <v>23</v>
      </c>
      <c r="P23" s="7">
        <v>713.68</v>
      </c>
    </row>
    <row r="24" spans="1:17" x14ac:dyDescent="0.2">
      <c r="A24" s="3">
        <v>43182</v>
      </c>
      <c r="B24" s="4">
        <v>0.34513888888888888</v>
      </c>
      <c r="C24" s="7">
        <v>37</v>
      </c>
      <c r="D24" s="7">
        <v>12</v>
      </c>
      <c r="E24" s="7">
        <v>18</v>
      </c>
      <c r="F24" s="7">
        <v>0</v>
      </c>
      <c r="H24" s="7">
        <v>0</v>
      </c>
      <c r="I24" s="7">
        <v>9.5</v>
      </c>
      <c r="M24" s="7">
        <v>0</v>
      </c>
      <c r="Q24" s="7" t="s">
        <v>387</v>
      </c>
    </row>
    <row r="25" spans="1:17" x14ac:dyDescent="0.2">
      <c r="A25" s="3">
        <v>43183</v>
      </c>
      <c r="B25" s="4">
        <v>0.3888888888888889</v>
      </c>
      <c r="C25" s="7">
        <v>35</v>
      </c>
      <c r="D25" s="7">
        <v>12</v>
      </c>
      <c r="E25" s="7">
        <v>21</v>
      </c>
      <c r="F25" s="7">
        <v>0</v>
      </c>
      <c r="H25" s="7">
        <v>0</v>
      </c>
      <c r="I25" s="7">
        <v>9.5</v>
      </c>
      <c r="M25" s="7">
        <v>0</v>
      </c>
    </row>
    <row r="26" spans="1:17" x14ac:dyDescent="0.2">
      <c r="A26" s="3">
        <v>43184</v>
      </c>
      <c r="B26" s="4">
        <v>0.375</v>
      </c>
      <c r="C26" s="7">
        <v>32</v>
      </c>
      <c r="D26" s="7">
        <v>16</v>
      </c>
      <c r="E26" s="7">
        <v>22</v>
      </c>
      <c r="F26" s="7">
        <v>0</v>
      </c>
      <c r="H26" s="7">
        <v>0</v>
      </c>
      <c r="I26" s="7">
        <v>9.5</v>
      </c>
      <c r="M26" s="7">
        <v>0</v>
      </c>
    </row>
    <row r="27" spans="1:17" x14ac:dyDescent="0.2">
      <c r="A27" s="3">
        <v>43185</v>
      </c>
      <c r="B27" s="4">
        <v>0.34027777777777779</v>
      </c>
      <c r="C27" s="7">
        <v>39</v>
      </c>
      <c r="D27" s="7">
        <v>20</v>
      </c>
      <c r="E27" s="7">
        <v>25</v>
      </c>
      <c r="F27" s="7">
        <v>0</v>
      </c>
      <c r="H27" s="7">
        <v>0</v>
      </c>
      <c r="I27" s="7">
        <v>9</v>
      </c>
      <c r="M27" s="7">
        <v>1</v>
      </c>
      <c r="N27" s="7" t="s">
        <v>23</v>
      </c>
    </row>
    <row r="28" spans="1:17" x14ac:dyDescent="0.2">
      <c r="A28" s="3">
        <v>43186</v>
      </c>
      <c r="B28" s="4">
        <v>0.34722222222222221</v>
      </c>
      <c r="C28" s="7">
        <v>53</v>
      </c>
      <c r="D28" s="7">
        <v>24</v>
      </c>
      <c r="E28" s="7">
        <v>37</v>
      </c>
      <c r="F28" s="7">
        <v>0.43</v>
      </c>
      <c r="H28" s="7">
        <v>0</v>
      </c>
      <c r="I28" s="7">
        <v>7.75</v>
      </c>
      <c r="M28" s="7">
        <v>8</v>
      </c>
      <c r="N28" s="7" t="s">
        <v>22</v>
      </c>
    </row>
    <row r="29" spans="1:17" x14ac:dyDescent="0.2">
      <c r="A29" s="3">
        <v>43187</v>
      </c>
      <c r="B29" s="4">
        <v>0.33680555555555558</v>
      </c>
      <c r="C29" s="7">
        <v>41</v>
      </c>
      <c r="D29" s="7">
        <v>27</v>
      </c>
      <c r="E29" s="7">
        <v>29</v>
      </c>
      <c r="F29" s="7">
        <v>0</v>
      </c>
      <c r="H29" s="7">
        <v>0</v>
      </c>
      <c r="I29" s="7">
        <v>7.75</v>
      </c>
      <c r="M29" s="7">
        <v>7</v>
      </c>
      <c r="N29" s="7" t="s">
        <v>22</v>
      </c>
    </row>
    <row r="30" spans="1:17" x14ac:dyDescent="0.2">
      <c r="A30" s="3">
        <v>43188</v>
      </c>
      <c r="B30" s="4">
        <v>0.34375</v>
      </c>
      <c r="C30" s="7">
        <v>48</v>
      </c>
      <c r="D30" s="7">
        <v>29</v>
      </c>
      <c r="E30" s="7">
        <v>33</v>
      </c>
      <c r="F30" s="7">
        <v>0</v>
      </c>
      <c r="H30" s="7">
        <v>0</v>
      </c>
      <c r="I30" s="7">
        <v>7</v>
      </c>
      <c r="M30" s="7">
        <v>8</v>
      </c>
      <c r="N30" s="7" t="s">
        <v>17</v>
      </c>
    </row>
    <row r="31" spans="1:17" x14ac:dyDescent="0.2">
      <c r="A31" s="3">
        <v>43189</v>
      </c>
      <c r="B31" s="4">
        <v>0.34652777777777777</v>
      </c>
      <c r="C31" s="7">
        <v>41</v>
      </c>
      <c r="D31" s="7">
        <v>21</v>
      </c>
      <c r="E31" s="7">
        <v>26</v>
      </c>
      <c r="F31" s="7">
        <v>0</v>
      </c>
      <c r="H31" s="7">
        <v>0</v>
      </c>
      <c r="I31" s="7">
        <v>6.5</v>
      </c>
      <c r="M31" s="7">
        <v>1</v>
      </c>
      <c r="N31" s="7" t="s">
        <v>42</v>
      </c>
    </row>
    <row r="32" spans="1:17" x14ac:dyDescent="0.2">
      <c r="A32" s="3">
        <v>43190</v>
      </c>
      <c r="B32" s="4">
        <v>0.33333333333333331</v>
      </c>
      <c r="C32" s="7">
        <v>35</v>
      </c>
      <c r="D32" s="5">
        <v>23</v>
      </c>
      <c r="E32" s="5">
        <v>28</v>
      </c>
      <c r="F32" s="7">
        <v>0</v>
      </c>
      <c r="H32" s="7" t="s">
        <v>21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Q29"/>
  <sheetViews>
    <sheetView workbookViewId="0"/>
  </sheetViews>
  <sheetFormatPr baseColWidth="10" defaultColWidth="14.5" defaultRowHeight="15" customHeight="1" x14ac:dyDescent="0.2"/>
  <cols>
    <col min="2" max="2" width="6.33203125" customWidth="1"/>
    <col min="3" max="3" width="7.5" customWidth="1"/>
    <col min="4" max="4" width="6" customWidth="1"/>
    <col min="5" max="5" width="7.83203125" customWidth="1"/>
    <col min="6" max="6" width="9" customWidth="1"/>
    <col min="7" max="7" width="8" customWidth="1"/>
    <col min="8" max="8" width="6" customWidth="1"/>
    <col min="9" max="9" width="10.1640625" customWidth="1"/>
    <col min="10" max="10" width="9.5" customWidth="1"/>
    <col min="11" max="11" width="8.1640625" customWidth="1"/>
    <col min="12" max="12" width="7.33203125" customWidth="1"/>
    <col min="13" max="13" width="6.5" customWidth="1"/>
    <col min="14" max="14" width="7.6640625" customWidth="1"/>
    <col min="15" max="15" width="12.83203125" customWidth="1"/>
    <col min="16" max="16" width="6.83203125" customWidth="1"/>
    <col min="17" max="17" width="28.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43132</v>
      </c>
      <c r="B2" s="4">
        <v>0.34375</v>
      </c>
      <c r="C2" s="7">
        <v>33</v>
      </c>
      <c r="D2" s="7">
        <v>11</v>
      </c>
      <c r="E2" s="7">
        <v>12</v>
      </c>
      <c r="F2" s="7">
        <v>0.18</v>
      </c>
      <c r="G2" s="7">
        <v>0.13</v>
      </c>
      <c r="H2" s="7">
        <v>3.25</v>
      </c>
      <c r="I2" s="7">
        <v>13.25</v>
      </c>
      <c r="M2" s="7">
        <v>8</v>
      </c>
      <c r="N2" s="7" t="s">
        <v>22</v>
      </c>
      <c r="Q2" s="7" t="s">
        <v>331</v>
      </c>
    </row>
    <row r="3" spans="1:17" x14ac:dyDescent="0.2">
      <c r="A3" s="3">
        <v>43133</v>
      </c>
      <c r="B3" s="4">
        <v>0.34722222222222221</v>
      </c>
      <c r="C3" s="7">
        <v>13</v>
      </c>
      <c r="D3" s="7">
        <v>-8</v>
      </c>
      <c r="E3" s="7">
        <v>0</v>
      </c>
      <c r="F3" s="7">
        <v>0.01</v>
      </c>
      <c r="G3" s="7">
        <v>0.04</v>
      </c>
      <c r="H3" s="7">
        <v>0.25</v>
      </c>
      <c r="I3" s="7">
        <v>12.5</v>
      </c>
      <c r="M3" s="7">
        <v>4</v>
      </c>
      <c r="N3" s="7" t="s">
        <v>17</v>
      </c>
      <c r="Q3" s="7" t="s">
        <v>331</v>
      </c>
    </row>
    <row r="4" spans="1:17" x14ac:dyDescent="0.2">
      <c r="A4" s="3">
        <v>43134</v>
      </c>
      <c r="B4" s="4">
        <v>0.39583333333333331</v>
      </c>
      <c r="C4" s="7">
        <v>14</v>
      </c>
      <c r="D4" s="7">
        <v>-2</v>
      </c>
      <c r="E4" s="7">
        <v>12</v>
      </c>
      <c r="F4" s="7">
        <v>0.1</v>
      </c>
      <c r="G4" s="7">
        <v>0.35</v>
      </c>
      <c r="H4" s="7">
        <v>1.25</v>
      </c>
      <c r="I4" s="7">
        <v>13.5</v>
      </c>
      <c r="M4" s="7">
        <v>8</v>
      </c>
      <c r="N4" s="7" t="s">
        <v>22</v>
      </c>
      <c r="Q4" s="7" t="s">
        <v>331</v>
      </c>
    </row>
    <row r="5" spans="1:17" x14ac:dyDescent="0.2">
      <c r="A5" s="3">
        <v>43135</v>
      </c>
      <c r="B5" s="4">
        <v>0.46666666666666667</v>
      </c>
      <c r="C5" s="7">
        <v>19</v>
      </c>
      <c r="D5" s="7">
        <v>9</v>
      </c>
      <c r="E5" s="7">
        <v>11</v>
      </c>
      <c r="F5" s="7">
        <v>0.22</v>
      </c>
      <c r="G5" s="7">
        <v>0.06</v>
      </c>
      <c r="H5" s="7">
        <v>4.5</v>
      </c>
      <c r="I5" s="7">
        <v>17.5</v>
      </c>
      <c r="M5" s="7">
        <v>8</v>
      </c>
      <c r="N5" s="7" t="s">
        <v>19</v>
      </c>
      <c r="Q5" s="7" t="s">
        <v>331</v>
      </c>
    </row>
    <row r="6" spans="1:17" x14ac:dyDescent="0.2">
      <c r="A6" s="3">
        <v>43136</v>
      </c>
      <c r="B6" s="4">
        <v>0.34236111111111112</v>
      </c>
      <c r="C6" s="7">
        <v>11</v>
      </c>
      <c r="D6" s="7">
        <v>-12</v>
      </c>
      <c r="E6" s="7">
        <v>10</v>
      </c>
      <c r="F6" s="7">
        <v>0</v>
      </c>
      <c r="G6" s="7">
        <v>0</v>
      </c>
      <c r="H6" s="7" t="s">
        <v>21</v>
      </c>
      <c r="I6" s="7">
        <v>16.25</v>
      </c>
      <c r="M6" s="7">
        <v>8</v>
      </c>
      <c r="N6" s="7" t="s">
        <v>19</v>
      </c>
      <c r="Q6" s="7" t="s">
        <v>331</v>
      </c>
    </row>
    <row r="7" spans="1:17" x14ac:dyDescent="0.2">
      <c r="A7" s="3">
        <v>43137</v>
      </c>
      <c r="B7" s="4">
        <v>0.34305555555555556</v>
      </c>
      <c r="C7" s="7">
        <v>17</v>
      </c>
      <c r="D7" s="7">
        <v>1</v>
      </c>
      <c r="E7" s="7">
        <v>2</v>
      </c>
      <c r="F7" s="7">
        <v>0</v>
      </c>
      <c r="G7" s="8">
        <v>0</v>
      </c>
      <c r="H7" s="7">
        <v>0.25</v>
      </c>
      <c r="I7" s="7">
        <v>15.25</v>
      </c>
      <c r="M7" s="7">
        <v>1</v>
      </c>
      <c r="N7" s="7" t="s">
        <v>17</v>
      </c>
      <c r="Q7" s="7" t="s">
        <v>331</v>
      </c>
    </row>
    <row r="8" spans="1:17" x14ac:dyDescent="0.2">
      <c r="A8" s="3">
        <v>43138</v>
      </c>
      <c r="B8" s="4">
        <v>0.3576388888888889</v>
      </c>
      <c r="C8" s="7">
        <v>16</v>
      </c>
      <c r="D8" s="7">
        <v>1</v>
      </c>
      <c r="E8" s="7">
        <v>7</v>
      </c>
      <c r="F8" s="7">
        <v>0</v>
      </c>
      <c r="G8" s="7">
        <v>0</v>
      </c>
      <c r="H8" s="7" t="s">
        <v>21</v>
      </c>
      <c r="I8" s="7">
        <v>14.75</v>
      </c>
      <c r="M8" s="7">
        <v>7</v>
      </c>
      <c r="N8" s="7" t="s">
        <v>17</v>
      </c>
      <c r="Q8" s="7" t="s">
        <v>331</v>
      </c>
    </row>
    <row r="9" spans="1:17" x14ac:dyDescent="0.2">
      <c r="A9" s="3">
        <v>43139</v>
      </c>
      <c r="B9" s="4">
        <v>0.34027777777777779</v>
      </c>
      <c r="C9" s="7">
        <v>17</v>
      </c>
      <c r="D9" s="7">
        <v>1</v>
      </c>
      <c r="E9" s="7">
        <v>1</v>
      </c>
      <c r="F9" s="7">
        <v>0</v>
      </c>
      <c r="G9" s="7">
        <v>0</v>
      </c>
      <c r="H9" s="7">
        <v>0.5</v>
      </c>
      <c r="I9" s="7">
        <v>14.5</v>
      </c>
      <c r="Q9" s="7" t="s">
        <v>331</v>
      </c>
    </row>
    <row r="10" spans="1:17" x14ac:dyDescent="0.2">
      <c r="A10" s="3">
        <v>43140</v>
      </c>
      <c r="B10" s="4">
        <v>0.34027777777777779</v>
      </c>
      <c r="C10" s="7">
        <v>19</v>
      </c>
      <c r="D10" s="7">
        <v>-3</v>
      </c>
      <c r="E10" s="7">
        <v>6</v>
      </c>
      <c r="F10" s="7">
        <v>0</v>
      </c>
      <c r="G10" s="7">
        <v>0</v>
      </c>
      <c r="H10" s="7">
        <v>0.25</v>
      </c>
      <c r="I10" s="7">
        <v>14.5</v>
      </c>
      <c r="Q10" s="7" t="s">
        <v>331</v>
      </c>
    </row>
    <row r="11" spans="1:17" x14ac:dyDescent="0.2">
      <c r="A11" s="3">
        <v>43141</v>
      </c>
      <c r="B11" s="4">
        <v>0.34027777777777779</v>
      </c>
      <c r="C11" s="7">
        <v>17</v>
      </c>
      <c r="D11" s="7">
        <v>-7</v>
      </c>
      <c r="E11" s="7">
        <v>1</v>
      </c>
      <c r="F11" s="7">
        <v>0</v>
      </c>
      <c r="G11" s="7">
        <v>0</v>
      </c>
      <c r="H11" s="7">
        <v>0</v>
      </c>
      <c r="I11" s="7">
        <v>14.5</v>
      </c>
      <c r="Q11" s="7" t="s">
        <v>331</v>
      </c>
    </row>
    <row r="12" spans="1:17" x14ac:dyDescent="0.2">
      <c r="A12" s="3">
        <v>43142</v>
      </c>
      <c r="B12" s="4">
        <v>0.34027777777777779</v>
      </c>
      <c r="C12" s="7">
        <v>22</v>
      </c>
      <c r="D12" s="7">
        <v>-3</v>
      </c>
      <c r="E12" s="7">
        <v>10</v>
      </c>
      <c r="F12" s="7">
        <v>0</v>
      </c>
      <c r="G12" s="7">
        <v>0.08</v>
      </c>
      <c r="H12" s="7">
        <v>0.25</v>
      </c>
      <c r="I12" s="7">
        <v>14.5</v>
      </c>
      <c r="Q12" s="7" t="s">
        <v>331</v>
      </c>
    </row>
    <row r="13" spans="1:17" x14ac:dyDescent="0.2">
      <c r="A13" s="3">
        <v>43143</v>
      </c>
      <c r="B13" s="4">
        <v>0.34027777777777779</v>
      </c>
      <c r="C13" s="7">
        <v>26</v>
      </c>
      <c r="D13" s="7">
        <v>8</v>
      </c>
      <c r="E13" s="7">
        <v>8</v>
      </c>
      <c r="F13" s="7">
        <v>0.13</v>
      </c>
      <c r="G13" s="7">
        <v>0</v>
      </c>
      <c r="H13" s="7">
        <v>1.75</v>
      </c>
      <c r="I13" s="7">
        <v>15.75</v>
      </c>
      <c r="Q13" s="7" t="s">
        <v>331</v>
      </c>
    </row>
    <row r="14" spans="1:17" x14ac:dyDescent="0.2">
      <c r="A14" s="3">
        <v>43144</v>
      </c>
      <c r="B14" s="4">
        <v>0.34027777777777779</v>
      </c>
      <c r="C14" s="7">
        <v>19</v>
      </c>
      <c r="D14" s="7">
        <v>-7</v>
      </c>
      <c r="E14" s="7">
        <v>1</v>
      </c>
      <c r="F14" s="7">
        <v>0</v>
      </c>
      <c r="G14" s="7">
        <v>0</v>
      </c>
      <c r="H14" s="7">
        <v>0</v>
      </c>
      <c r="I14" s="7">
        <v>15.25</v>
      </c>
      <c r="Q14" s="7" t="s">
        <v>331</v>
      </c>
    </row>
    <row r="15" spans="1:17" x14ac:dyDescent="0.2">
      <c r="A15" s="3">
        <v>43145</v>
      </c>
      <c r="B15" s="4">
        <v>0.34027777777777779</v>
      </c>
      <c r="C15" s="7">
        <v>30</v>
      </c>
      <c r="D15" s="7">
        <v>1</v>
      </c>
      <c r="E15" s="7">
        <v>26</v>
      </c>
      <c r="F15" s="7">
        <v>0</v>
      </c>
      <c r="G15" s="7">
        <v>0</v>
      </c>
      <c r="H15" s="7">
        <v>0</v>
      </c>
      <c r="Q15" s="7" t="s">
        <v>331</v>
      </c>
    </row>
    <row r="16" spans="1:17" x14ac:dyDescent="0.2">
      <c r="A16" s="3">
        <v>43146</v>
      </c>
      <c r="B16" s="4">
        <v>0.34027777777777779</v>
      </c>
      <c r="C16" s="7">
        <v>42</v>
      </c>
      <c r="D16" s="7">
        <v>24</v>
      </c>
      <c r="E16" s="7">
        <v>37</v>
      </c>
      <c r="F16" s="7">
        <v>0</v>
      </c>
      <c r="G16" s="7">
        <v>0</v>
      </c>
      <c r="H16" s="7">
        <v>0</v>
      </c>
      <c r="Q16" s="7" t="s">
        <v>337</v>
      </c>
    </row>
    <row r="17" spans="1:17" x14ac:dyDescent="0.2">
      <c r="A17" s="3">
        <v>43147</v>
      </c>
      <c r="B17" s="4">
        <v>0.34027777777777779</v>
      </c>
      <c r="C17" s="7">
        <v>44</v>
      </c>
      <c r="D17" s="7">
        <v>19</v>
      </c>
      <c r="E17" s="7">
        <v>20</v>
      </c>
      <c r="F17" s="7">
        <v>0</v>
      </c>
      <c r="G17" s="7">
        <v>0</v>
      </c>
      <c r="H17" s="7">
        <v>0</v>
      </c>
      <c r="Q17" s="7" t="s">
        <v>331</v>
      </c>
    </row>
    <row r="18" spans="1:17" x14ac:dyDescent="0.2">
      <c r="A18" s="3">
        <v>43148</v>
      </c>
      <c r="B18" s="4">
        <v>0.34027777777777779</v>
      </c>
      <c r="C18" s="7">
        <v>22</v>
      </c>
      <c r="D18" s="7">
        <v>10</v>
      </c>
      <c r="E18" s="7">
        <v>12</v>
      </c>
      <c r="F18" s="7">
        <v>0</v>
      </c>
      <c r="G18" s="7">
        <v>0.04</v>
      </c>
      <c r="H18" s="7" t="s">
        <v>21</v>
      </c>
      <c r="Q18" s="7" t="s">
        <v>331</v>
      </c>
    </row>
    <row r="19" spans="1:17" x14ac:dyDescent="0.2">
      <c r="A19" s="3">
        <v>43149</v>
      </c>
      <c r="B19" s="4">
        <v>0.34027777777777779</v>
      </c>
      <c r="C19" s="7">
        <v>34</v>
      </c>
      <c r="D19" s="7">
        <v>13</v>
      </c>
      <c r="E19" s="7">
        <v>18</v>
      </c>
      <c r="F19" s="7">
        <v>0.04</v>
      </c>
      <c r="G19" s="7">
        <v>0</v>
      </c>
      <c r="H19" s="7">
        <v>0.5</v>
      </c>
      <c r="Q19" s="7" t="s">
        <v>331</v>
      </c>
    </row>
    <row r="20" spans="1:17" x14ac:dyDescent="0.2">
      <c r="A20" s="3">
        <v>43150</v>
      </c>
      <c r="B20" s="4">
        <v>0.34027777777777779</v>
      </c>
      <c r="C20" s="7">
        <v>36</v>
      </c>
      <c r="D20" s="7">
        <v>19</v>
      </c>
      <c r="E20" s="7">
        <v>28</v>
      </c>
      <c r="F20" s="7">
        <v>0</v>
      </c>
      <c r="G20" s="7">
        <v>0.14000000000000001</v>
      </c>
      <c r="H20" s="7">
        <v>0</v>
      </c>
      <c r="Q20" s="7" t="s">
        <v>331</v>
      </c>
    </row>
    <row r="21" spans="1:17" x14ac:dyDescent="0.2">
      <c r="A21" s="3">
        <v>43151</v>
      </c>
      <c r="B21" s="4">
        <v>0.34027777777777779</v>
      </c>
      <c r="C21" s="7">
        <v>42</v>
      </c>
      <c r="D21" s="7">
        <v>28</v>
      </c>
      <c r="E21" s="7">
        <v>28</v>
      </c>
      <c r="F21" s="7">
        <v>0.28999999999999998</v>
      </c>
      <c r="G21" s="7">
        <v>0.34</v>
      </c>
      <c r="H21" s="7" t="s">
        <v>21</v>
      </c>
      <c r="I21" s="7">
        <v>10.5</v>
      </c>
      <c r="Q21" s="7" t="s">
        <v>331</v>
      </c>
    </row>
    <row r="22" spans="1:17" x14ac:dyDescent="0.2">
      <c r="A22" s="3">
        <v>43152</v>
      </c>
      <c r="B22" s="4">
        <v>0.34027777777777779</v>
      </c>
      <c r="C22" s="7">
        <v>39</v>
      </c>
      <c r="D22" s="7">
        <v>20</v>
      </c>
      <c r="E22" s="7">
        <v>20</v>
      </c>
      <c r="F22" s="7">
        <v>0.08</v>
      </c>
      <c r="G22" s="7" t="s">
        <v>338</v>
      </c>
      <c r="H22" s="7">
        <v>0</v>
      </c>
      <c r="Q22" s="7" t="s">
        <v>331</v>
      </c>
    </row>
    <row r="23" spans="1:17" x14ac:dyDescent="0.2">
      <c r="A23" s="3">
        <v>43153</v>
      </c>
      <c r="B23" s="4">
        <v>0.34027777777777779</v>
      </c>
      <c r="C23" s="7">
        <v>27</v>
      </c>
      <c r="D23" s="7">
        <v>13</v>
      </c>
      <c r="E23" s="7">
        <v>15</v>
      </c>
      <c r="F23" s="7">
        <v>0</v>
      </c>
      <c r="G23" s="7" t="s">
        <v>338</v>
      </c>
      <c r="H23" s="7">
        <v>0</v>
      </c>
      <c r="Q23" s="7" t="s">
        <v>331</v>
      </c>
    </row>
    <row r="24" spans="1:17" x14ac:dyDescent="0.2">
      <c r="A24" s="3">
        <v>43154</v>
      </c>
      <c r="B24" s="4">
        <v>0.34027777777777779</v>
      </c>
      <c r="C24" s="7">
        <v>34</v>
      </c>
      <c r="D24" s="7">
        <v>16</v>
      </c>
      <c r="E24" s="7">
        <v>30</v>
      </c>
      <c r="F24" s="7">
        <v>0</v>
      </c>
      <c r="G24" s="7" t="s">
        <v>338</v>
      </c>
      <c r="H24" s="7">
        <v>0</v>
      </c>
      <c r="Q24" s="7" t="s">
        <v>331</v>
      </c>
    </row>
    <row r="25" spans="1:17" x14ac:dyDescent="0.2">
      <c r="A25" s="3">
        <v>43155</v>
      </c>
      <c r="B25" s="4">
        <v>0.34027777777777779</v>
      </c>
      <c r="C25" s="7">
        <v>37</v>
      </c>
      <c r="D25" s="7">
        <v>28</v>
      </c>
      <c r="E25" s="7">
        <v>28</v>
      </c>
      <c r="F25" s="7">
        <v>0.1</v>
      </c>
      <c r="G25" s="7" t="s">
        <v>338</v>
      </c>
      <c r="H25" s="7" t="s">
        <v>21</v>
      </c>
      <c r="Q25" s="7" t="s">
        <v>331</v>
      </c>
    </row>
    <row r="26" spans="1:17" x14ac:dyDescent="0.2">
      <c r="A26" s="3">
        <v>43156</v>
      </c>
      <c r="B26" s="4">
        <v>0.34027777777777779</v>
      </c>
      <c r="C26" s="7">
        <v>41</v>
      </c>
      <c r="D26" s="7">
        <v>29</v>
      </c>
      <c r="E26" s="7">
        <v>34</v>
      </c>
      <c r="F26" s="7">
        <v>0</v>
      </c>
      <c r="G26" s="7" t="s">
        <v>338</v>
      </c>
      <c r="H26" s="7" t="s">
        <v>21</v>
      </c>
      <c r="Q26" s="7" t="s">
        <v>331</v>
      </c>
    </row>
    <row r="27" spans="1:17" x14ac:dyDescent="0.2">
      <c r="A27" s="3">
        <v>43157</v>
      </c>
      <c r="B27" s="4">
        <v>0.34027777777777779</v>
      </c>
      <c r="C27" s="7">
        <v>35</v>
      </c>
      <c r="D27" s="7">
        <v>26</v>
      </c>
      <c r="E27" s="7">
        <v>28</v>
      </c>
      <c r="F27" s="7">
        <v>0.4</v>
      </c>
      <c r="G27" s="7" t="s">
        <v>338</v>
      </c>
      <c r="H27" s="7">
        <v>0</v>
      </c>
      <c r="I27" s="7">
        <v>9.5</v>
      </c>
      <c r="Q27" s="7" t="s">
        <v>331</v>
      </c>
    </row>
    <row r="28" spans="1:17" x14ac:dyDescent="0.2">
      <c r="A28" s="3">
        <v>43158</v>
      </c>
      <c r="B28" s="4">
        <v>0.34027777777777779</v>
      </c>
      <c r="C28" s="7">
        <v>39</v>
      </c>
      <c r="D28" s="7">
        <v>26</v>
      </c>
      <c r="E28" s="7">
        <v>37</v>
      </c>
      <c r="F28" s="7">
        <v>0</v>
      </c>
      <c r="G28" s="7" t="s">
        <v>338</v>
      </c>
      <c r="H28" s="7">
        <v>0</v>
      </c>
      <c r="I28" s="7">
        <v>9.5</v>
      </c>
      <c r="Q28" s="7" t="s">
        <v>331</v>
      </c>
    </row>
    <row r="29" spans="1:17" x14ac:dyDescent="0.2">
      <c r="A29" s="3">
        <v>43159</v>
      </c>
      <c r="B29" s="4">
        <v>0.34375</v>
      </c>
      <c r="C29" s="7">
        <v>48</v>
      </c>
      <c r="D29" s="7">
        <v>31</v>
      </c>
      <c r="E29" s="7">
        <v>35</v>
      </c>
      <c r="F29" s="7">
        <v>0.12</v>
      </c>
      <c r="G29" s="7" t="s">
        <v>338</v>
      </c>
      <c r="H29" s="7">
        <v>0</v>
      </c>
      <c r="I29" s="7">
        <v>9.25</v>
      </c>
      <c r="M29" s="7">
        <v>6</v>
      </c>
      <c r="N29" s="7" t="s">
        <v>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Q32"/>
  <sheetViews>
    <sheetView workbookViewId="0"/>
  </sheetViews>
  <sheetFormatPr baseColWidth="10" defaultColWidth="14.5" defaultRowHeight="15" customHeight="1" x14ac:dyDescent="0.2"/>
  <cols>
    <col min="2" max="2" width="7.1640625" customWidth="1"/>
    <col min="3" max="3" width="7.83203125" customWidth="1"/>
    <col min="4" max="4" width="6.83203125" customWidth="1"/>
    <col min="5" max="5" width="8" customWidth="1"/>
    <col min="6" max="6" width="8.83203125" customWidth="1"/>
    <col min="7" max="7" width="8.5" customWidth="1"/>
    <col min="8" max="8" width="7.83203125" customWidth="1"/>
    <col min="9" max="9" width="7.5" customWidth="1"/>
    <col min="10" max="10" width="9.33203125" customWidth="1"/>
    <col min="11" max="11" width="8.6640625" customWidth="1"/>
    <col min="12" max="12" width="8.1640625" customWidth="1"/>
    <col min="13" max="13" width="7.83203125" customWidth="1"/>
    <col min="14" max="14" width="8.1640625" customWidth="1"/>
    <col min="15" max="15" width="11.6640625" customWidth="1"/>
    <col min="16" max="16" width="7.33203125" customWidth="1"/>
    <col min="17" max="17" width="37"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43101</v>
      </c>
      <c r="B2" s="4">
        <v>0.33333333333333331</v>
      </c>
      <c r="C2" s="7">
        <v>6</v>
      </c>
      <c r="D2" s="7">
        <v>-3</v>
      </c>
      <c r="E2" s="7">
        <v>5</v>
      </c>
      <c r="F2" s="7">
        <v>0.01</v>
      </c>
      <c r="G2" s="7">
        <v>0</v>
      </c>
      <c r="H2" s="7">
        <v>0.25</v>
      </c>
      <c r="I2" s="7">
        <v>10.5</v>
      </c>
      <c r="Q2" s="7" t="s">
        <v>331</v>
      </c>
    </row>
    <row r="3" spans="1:17" x14ac:dyDescent="0.2">
      <c r="A3" s="3">
        <v>43102</v>
      </c>
      <c r="B3" s="4">
        <v>0.34375</v>
      </c>
      <c r="C3" s="7">
        <v>17</v>
      </c>
      <c r="D3" s="7">
        <v>5</v>
      </c>
      <c r="E3" s="7">
        <v>15</v>
      </c>
      <c r="F3" s="7">
        <v>0</v>
      </c>
      <c r="G3" s="7">
        <v>0.05</v>
      </c>
      <c r="H3" s="7">
        <v>0</v>
      </c>
      <c r="I3" s="7">
        <v>10</v>
      </c>
      <c r="Q3" s="7" t="s">
        <v>331</v>
      </c>
    </row>
    <row r="4" spans="1:17" x14ac:dyDescent="0.2">
      <c r="A4" s="3">
        <v>43103</v>
      </c>
      <c r="B4" s="4">
        <v>0.33750000000000002</v>
      </c>
      <c r="C4" s="7">
        <v>22</v>
      </c>
      <c r="D4" s="7">
        <v>14</v>
      </c>
      <c r="E4" s="7">
        <v>20</v>
      </c>
      <c r="F4" s="7">
        <v>0.2</v>
      </c>
      <c r="G4" s="7">
        <v>0.24</v>
      </c>
      <c r="H4" s="7">
        <v>8.25</v>
      </c>
      <c r="I4" s="7">
        <v>17</v>
      </c>
      <c r="M4" s="7">
        <v>8</v>
      </c>
      <c r="N4" s="7" t="s">
        <v>22</v>
      </c>
      <c r="P4" s="7">
        <v>713.91</v>
      </c>
      <c r="Q4" s="7" t="s">
        <v>339</v>
      </c>
    </row>
    <row r="5" spans="1:17" x14ac:dyDescent="0.2">
      <c r="A5" s="3">
        <v>43104</v>
      </c>
      <c r="B5" s="4">
        <v>0.34583333333333333</v>
      </c>
      <c r="C5" s="7">
        <v>20</v>
      </c>
      <c r="D5" s="7">
        <v>-10</v>
      </c>
      <c r="E5" s="7">
        <v>-6</v>
      </c>
      <c r="F5" s="7">
        <v>0.03</v>
      </c>
      <c r="G5" s="7">
        <v>0</v>
      </c>
      <c r="H5" s="7">
        <v>1</v>
      </c>
      <c r="I5" s="7">
        <v>13.75</v>
      </c>
      <c r="M5" s="7">
        <v>3</v>
      </c>
      <c r="N5" s="7" t="s">
        <v>19</v>
      </c>
      <c r="Q5" s="7" t="s">
        <v>340</v>
      </c>
    </row>
    <row r="6" spans="1:17" x14ac:dyDescent="0.2">
      <c r="A6" s="3">
        <v>43105</v>
      </c>
      <c r="B6" s="4">
        <v>0.34375</v>
      </c>
      <c r="C6" s="7">
        <v>-1</v>
      </c>
      <c r="D6" s="7">
        <v>-27</v>
      </c>
      <c r="E6" s="7">
        <v>-24</v>
      </c>
      <c r="F6" s="7">
        <v>0</v>
      </c>
      <c r="G6" s="7">
        <v>0</v>
      </c>
      <c r="H6" s="7">
        <v>0</v>
      </c>
      <c r="I6" s="7">
        <v>12</v>
      </c>
    </row>
    <row r="7" spans="1:17" x14ac:dyDescent="0.2">
      <c r="A7" s="3">
        <v>43106</v>
      </c>
      <c r="B7" s="4">
        <v>0.38194444444444442</v>
      </c>
      <c r="C7" s="7">
        <v>-1</v>
      </c>
      <c r="D7" s="7">
        <v>-29</v>
      </c>
      <c r="E7" s="7">
        <v>-26</v>
      </c>
      <c r="F7" s="7">
        <v>0</v>
      </c>
      <c r="G7" s="7">
        <v>0</v>
      </c>
      <c r="H7" s="7">
        <v>0</v>
      </c>
      <c r="I7" s="7">
        <v>11</v>
      </c>
      <c r="M7" s="7">
        <v>1</v>
      </c>
      <c r="N7" s="7" t="s">
        <v>17</v>
      </c>
    </row>
    <row r="8" spans="1:17" x14ac:dyDescent="0.2">
      <c r="A8" s="3">
        <v>43107</v>
      </c>
      <c r="B8" s="4">
        <v>0.33333333333333331</v>
      </c>
      <c r="C8" s="7">
        <v>15</v>
      </c>
      <c r="D8" s="7">
        <v>-27</v>
      </c>
      <c r="E8" s="7">
        <v>15</v>
      </c>
      <c r="F8" s="7">
        <v>0</v>
      </c>
      <c r="G8" s="7">
        <v>0</v>
      </c>
      <c r="H8" s="7">
        <v>0</v>
      </c>
      <c r="I8" s="7">
        <v>11</v>
      </c>
      <c r="M8" s="7">
        <v>8</v>
      </c>
      <c r="N8" s="7" t="s">
        <v>22</v>
      </c>
      <c r="Q8" s="7" t="s">
        <v>331</v>
      </c>
    </row>
    <row r="9" spans="1:17" x14ac:dyDescent="0.2">
      <c r="A9" s="3">
        <v>43108</v>
      </c>
      <c r="B9" s="4">
        <v>0.3576388888888889</v>
      </c>
      <c r="C9" s="7">
        <v>31</v>
      </c>
      <c r="D9" s="7">
        <v>15</v>
      </c>
      <c r="E9" s="7">
        <v>28</v>
      </c>
      <c r="F9" s="7">
        <v>7.0000000000000007E-2</v>
      </c>
      <c r="G9" s="7">
        <v>0.08</v>
      </c>
      <c r="H9" s="7">
        <v>0.75</v>
      </c>
      <c r="I9" s="7">
        <v>11.5</v>
      </c>
      <c r="M9" s="7">
        <v>8</v>
      </c>
      <c r="N9" s="7" t="s">
        <v>22</v>
      </c>
      <c r="P9" s="7">
        <v>713.85</v>
      </c>
      <c r="Q9" s="7" t="s">
        <v>341</v>
      </c>
    </row>
    <row r="10" spans="1:17" x14ac:dyDescent="0.2">
      <c r="A10" s="3">
        <v>43109</v>
      </c>
      <c r="B10" s="4">
        <v>0.34722222222222221</v>
      </c>
      <c r="C10" s="7">
        <v>32</v>
      </c>
      <c r="D10" s="7">
        <v>25</v>
      </c>
      <c r="E10" s="7">
        <v>25</v>
      </c>
      <c r="F10" s="7">
        <v>0</v>
      </c>
      <c r="G10" s="7">
        <v>0</v>
      </c>
      <c r="H10" s="7">
        <v>0</v>
      </c>
      <c r="I10" s="7">
        <v>10.75</v>
      </c>
      <c r="M10" s="7">
        <v>8</v>
      </c>
      <c r="N10" s="7" t="s">
        <v>22</v>
      </c>
    </row>
    <row r="11" spans="1:17" x14ac:dyDescent="0.2">
      <c r="A11" s="3">
        <v>43110</v>
      </c>
      <c r="B11" s="4">
        <v>0.35</v>
      </c>
      <c r="C11" s="7">
        <v>29</v>
      </c>
      <c r="D11" s="7">
        <v>15</v>
      </c>
      <c r="E11" s="7">
        <v>29</v>
      </c>
      <c r="F11" s="7">
        <v>0</v>
      </c>
      <c r="G11" s="7">
        <v>0</v>
      </c>
      <c r="H11" s="7">
        <v>0</v>
      </c>
      <c r="I11" s="7">
        <v>10.5</v>
      </c>
      <c r="M11" s="7">
        <v>8</v>
      </c>
      <c r="N11" s="7" t="s">
        <v>22</v>
      </c>
      <c r="Q11" s="7"/>
    </row>
    <row r="12" spans="1:17" x14ac:dyDescent="0.2">
      <c r="A12" s="3">
        <v>43111</v>
      </c>
      <c r="B12" s="4">
        <v>0.34930555555555554</v>
      </c>
      <c r="C12" s="7">
        <v>45</v>
      </c>
      <c r="D12" s="7">
        <v>29</v>
      </c>
      <c r="E12" s="7">
        <v>44</v>
      </c>
      <c r="F12" s="7">
        <v>0</v>
      </c>
      <c r="G12" s="7">
        <v>0.33</v>
      </c>
      <c r="H12" s="7">
        <v>0</v>
      </c>
      <c r="I12" s="7">
        <v>8</v>
      </c>
      <c r="M12" s="7">
        <v>8</v>
      </c>
      <c r="N12" s="7" t="s">
        <v>19</v>
      </c>
      <c r="Q12" s="7" t="s">
        <v>343</v>
      </c>
    </row>
    <row r="13" spans="1:17" x14ac:dyDescent="0.2">
      <c r="A13" s="3">
        <v>43112</v>
      </c>
      <c r="B13" s="4">
        <v>0.34236111111111112</v>
      </c>
      <c r="C13" s="7">
        <v>47</v>
      </c>
      <c r="D13" s="7">
        <v>12</v>
      </c>
      <c r="E13" s="7">
        <v>12</v>
      </c>
      <c r="F13" s="7">
        <v>0.35</v>
      </c>
      <c r="G13" s="7">
        <v>0</v>
      </c>
      <c r="H13" s="7" t="s">
        <v>21</v>
      </c>
      <c r="I13" s="7">
        <v>5</v>
      </c>
      <c r="M13" s="7">
        <v>8</v>
      </c>
      <c r="N13" s="7" t="s">
        <v>22</v>
      </c>
      <c r="Q13" s="7" t="s">
        <v>343</v>
      </c>
    </row>
    <row r="14" spans="1:17" x14ac:dyDescent="0.2">
      <c r="A14" s="3">
        <v>43113</v>
      </c>
      <c r="B14" s="4">
        <v>0.33333333333333331</v>
      </c>
      <c r="C14" s="7">
        <v>12</v>
      </c>
      <c r="D14" s="7">
        <v>1</v>
      </c>
      <c r="E14" s="7">
        <v>1</v>
      </c>
      <c r="F14" s="7">
        <v>0</v>
      </c>
      <c r="G14" s="7">
        <v>0.01</v>
      </c>
      <c r="H14" s="7">
        <v>0.25</v>
      </c>
      <c r="I14" s="7">
        <v>5.25</v>
      </c>
      <c r="M14" s="7">
        <v>3</v>
      </c>
      <c r="N14" s="7" t="s">
        <v>17</v>
      </c>
      <c r="Q14" s="7" t="s">
        <v>331</v>
      </c>
    </row>
    <row r="15" spans="1:17" x14ac:dyDescent="0.2">
      <c r="A15" s="3">
        <v>43114</v>
      </c>
      <c r="B15" s="4">
        <v>0.33333333333333331</v>
      </c>
      <c r="C15" s="7">
        <v>10</v>
      </c>
      <c r="D15" s="7">
        <v>1</v>
      </c>
      <c r="E15" s="7">
        <v>9</v>
      </c>
      <c r="F15" s="7">
        <v>0</v>
      </c>
      <c r="G15" s="7">
        <v>0</v>
      </c>
      <c r="H15" s="7" t="s">
        <v>21</v>
      </c>
      <c r="I15" s="7">
        <v>5.25</v>
      </c>
      <c r="Q15" s="7" t="s">
        <v>331</v>
      </c>
    </row>
    <row r="16" spans="1:17" x14ac:dyDescent="0.2">
      <c r="A16" s="3">
        <v>43115</v>
      </c>
      <c r="B16" s="4">
        <v>0.33333333333333331</v>
      </c>
      <c r="C16" s="7">
        <v>20</v>
      </c>
      <c r="D16" s="7">
        <v>9</v>
      </c>
      <c r="E16" s="7">
        <v>15</v>
      </c>
      <c r="F16" s="7">
        <v>0</v>
      </c>
      <c r="G16" s="7">
        <v>0.1</v>
      </c>
      <c r="H16" s="7" t="s">
        <v>21</v>
      </c>
      <c r="I16" s="7">
        <v>5.25</v>
      </c>
      <c r="M16" s="7">
        <v>8</v>
      </c>
      <c r="N16" s="7" t="s">
        <v>22</v>
      </c>
      <c r="P16" s="7">
        <v>713.84</v>
      </c>
      <c r="Q16" s="7" t="s">
        <v>346</v>
      </c>
    </row>
    <row r="17" spans="1:17" x14ac:dyDescent="0.2">
      <c r="A17" s="3">
        <v>43116</v>
      </c>
      <c r="B17" s="4">
        <v>0.34722222222222221</v>
      </c>
      <c r="C17" s="7">
        <v>22</v>
      </c>
      <c r="D17" s="7">
        <v>4</v>
      </c>
      <c r="E17" s="7">
        <v>6</v>
      </c>
      <c r="F17" s="7">
        <v>0.09</v>
      </c>
      <c r="G17" s="8">
        <v>0.02</v>
      </c>
      <c r="H17" s="7">
        <v>3</v>
      </c>
      <c r="I17" s="7">
        <v>8.5</v>
      </c>
      <c r="M17" s="7">
        <v>3</v>
      </c>
      <c r="N17" s="7" t="s">
        <v>22</v>
      </c>
    </row>
    <row r="18" spans="1:17" x14ac:dyDescent="0.2">
      <c r="A18" s="3">
        <v>43117</v>
      </c>
      <c r="B18" s="4">
        <v>0.34722222222222221</v>
      </c>
      <c r="C18" s="7">
        <v>22</v>
      </c>
      <c r="D18" s="7">
        <v>-5</v>
      </c>
      <c r="E18" s="7">
        <v>22</v>
      </c>
      <c r="F18" s="7">
        <v>0</v>
      </c>
      <c r="G18" s="7">
        <v>0</v>
      </c>
      <c r="H18" s="7" t="s">
        <v>21</v>
      </c>
      <c r="I18" s="7">
        <v>7.5</v>
      </c>
      <c r="M18" s="7">
        <v>8</v>
      </c>
      <c r="N18" s="7" t="s">
        <v>22</v>
      </c>
    </row>
    <row r="19" spans="1:17" x14ac:dyDescent="0.2">
      <c r="A19" s="3">
        <v>43118</v>
      </c>
      <c r="B19" s="4">
        <v>0.35416666666666669</v>
      </c>
      <c r="C19" s="7">
        <v>27</v>
      </c>
      <c r="D19" s="7">
        <v>21</v>
      </c>
      <c r="E19" s="7">
        <v>25</v>
      </c>
      <c r="F19" s="7">
        <v>0</v>
      </c>
      <c r="G19" s="7">
        <v>0</v>
      </c>
      <c r="H19" s="7">
        <v>0</v>
      </c>
      <c r="I19" s="7">
        <v>6.75</v>
      </c>
      <c r="M19" s="7">
        <v>7</v>
      </c>
      <c r="N19" s="7" t="s">
        <v>19</v>
      </c>
    </row>
    <row r="20" spans="1:17" x14ac:dyDescent="0.2">
      <c r="A20" s="3">
        <v>43119</v>
      </c>
      <c r="B20" s="4">
        <v>0.34583333333333333</v>
      </c>
      <c r="C20" s="7">
        <v>33</v>
      </c>
      <c r="D20" s="7">
        <v>23</v>
      </c>
      <c r="E20" s="7">
        <v>25</v>
      </c>
      <c r="F20" s="7">
        <v>0</v>
      </c>
      <c r="G20" s="7">
        <v>0</v>
      </c>
      <c r="H20" s="7">
        <v>0</v>
      </c>
      <c r="I20" s="7">
        <v>6.5</v>
      </c>
      <c r="M20" s="7">
        <v>8</v>
      </c>
      <c r="N20" s="7" t="s">
        <v>23</v>
      </c>
    </row>
    <row r="21" spans="1:17" x14ac:dyDescent="0.2">
      <c r="A21" s="3">
        <v>43120</v>
      </c>
      <c r="B21" s="4">
        <v>0.33333333333333331</v>
      </c>
      <c r="C21" s="7">
        <v>39</v>
      </c>
      <c r="D21" s="7">
        <v>29</v>
      </c>
      <c r="E21" s="7">
        <v>32</v>
      </c>
      <c r="F21" s="7">
        <v>0</v>
      </c>
      <c r="G21" s="7">
        <v>0</v>
      </c>
      <c r="H21" s="7">
        <v>0</v>
      </c>
      <c r="M21" s="7">
        <v>2</v>
      </c>
      <c r="N21" s="7" t="s">
        <v>17</v>
      </c>
    </row>
    <row r="22" spans="1:17" x14ac:dyDescent="0.2">
      <c r="A22" s="3">
        <v>43121</v>
      </c>
      <c r="B22" s="4">
        <v>0.33333333333333331</v>
      </c>
      <c r="C22" s="7">
        <v>42</v>
      </c>
      <c r="D22" s="7">
        <v>27</v>
      </c>
      <c r="E22" s="7">
        <v>30</v>
      </c>
      <c r="F22" s="7">
        <v>0</v>
      </c>
      <c r="G22" s="7">
        <v>0</v>
      </c>
      <c r="H22" s="7">
        <v>0</v>
      </c>
      <c r="I22" s="7">
        <v>6</v>
      </c>
      <c r="M22" s="7">
        <v>8</v>
      </c>
      <c r="N22" s="7" t="s">
        <v>22</v>
      </c>
      <c r="Q22" s="7" t="s">
        <v>331</v>
      </c>
    </row>
    <row r="23" spans="1:17" x14ac:dyDescent="0.2">
      <c r="A23" s="3">
        <v>43122</v>
      </c>
      <c r="B23" s="4">
        <v>0.34722222222222221</v>
      </c>
      <c r="C23" s="7">
        <v>40</v>
      </c>
      <c r="D23" s="7">
        <v>30</v>
      </c>
      <c r="E23" s="7">
        <v>33</v>
      </c>
      <c r="F23" s="7">
        <v>0</v>
      </c>
      <c r="G23" s="7">
        <v>0.85</v>
      </c>
      <c r="H23" s="7">
        <v>0</v>
      </c>
      <c r="I23" s="7">
        <v>5.5</v>
      </c>
      <c r="M23" s="7">
        <v>8</v>
      </c>
      <c r="N23" s="7" t="s">
        <v>22</v>
      </c>
      <c r="Q23" s="7" t="s">
        <v>357</v>
      </c>
    </row>
    <row r="24" spans="1:17" x14ac:dyDescent="0.2">
      <c r="A24" s="3">
        <v>43123</v>
      </c>
      <c r="B24" s="4">
        <v>0.34375</v>
      </c>
      <c r="C24" s="7">
        <v>33</v>
      </c>
      <c r="D24" s="7">
        <v>19</v>
      </c>
      <c r="E24" s="7">
        <v>21</v>
      </c>
      <c r="F24" s="7">
        <v>0.64</v>
      </c>
      <c r="G24" s="8">
        <v>0.02</v>
      </c>
      <c r="H24" s="7">
        <v>3.75</v>
      </c>
      <c r="I24" s="7">
        <v>10</v>
      </c>
      <c r="M24" s="7">
        <v>8</v>
      </c>
      <c r="N24" s="7" t="s">
        <v>22</v>
      </c>
    </row>
    <row r="25" spans="1:17" x14ac:dyDescent="0.2">
      <c r="A25" s="3">
        <v>43124</v>
      </c>
      <c r="B25" s="4">
        <v>0.33819444444444446</v>
      </c>
      <c r="C25" s="7">
        <v>22</v>
      </c>
      <c r="D25" s="7">
        <v>4</v>
      </c>
      <c r="E25" s="7">
        <v>6</v>
      </c>
      <c r="F25" s="7">
        <v>0</v>
      </c>
      <c r="G25" s="7">
        <v>0</v>
      </c>
      <c r="H25" s="7" t="s">
        <v>21</v>
      </c>
      <c r="I25" s="7">
        <v>10</v>
      </c>
      <c r="M25" s="7">
        <v>3</v>
      </c>
      <c r="N25" s="7" t="s">
        <v>17</v>
      </c>
    </row>
    <row r="26" spans="1:17" x14ac:dyDescent="0.2">
      <c r="A26" s="3">
        <v>43125</v>
      </c>
      <c r="B26" s="4">
        <v>0.34027777777777779</v>
      </c>
      <c r="C26" s="7">
        <v>20</v>
      </c>
      <c r="D26" s="7">
        <v>4</v>
      </c>
      <c r="E26" s="7">
        <v>20</v>
      </c>
      <c r="F26" s="7">
        <v>0</v>
      </c>
      <c r="G26" s="7">
        <v>0</v>
      </c>
      <c r="H26" s="7" t="s">
        <v>21</v>
      </c>
      <c r="I26" s="7">
        <v>10.25</v>
      </c>
      <c r="M26" s="7">
        <v>8</v>
      </c>
      <c r="N26" s="7" t="s">
        <v>22</v>
      </c>
    </row>
    <row r="27" spans="1:17" x14ac:dyDescent="0.2">
      <c r="A27" s="3">
        <v>43126</v>
      </c>
      <c r="B27" s="4">
        <v>0.34305555555555556</v>
      </c>
      <c r="C27" s="7">
        <v>26</v>
      </c>
      <c r="D27" s="7">
        <v>20</v>
      </c>
      <c r="E27" s="7">
        <v>22</v>
      </c>
      <c r="F27" s="7">
        <v>0</v>
      </c>
      <c r="G27" s="7">
        <v>0</v>
      </c>
      <c r="H27" s="7" t="s">
        <v>21</v>
      </c>
      <c r="I27" s="7">
        <v>10.25</v>
      </c>
      <c r="M27" s="7">
        <v>4</v>
      </c>
      <c r="N27" s="7" t="s">
        <v>54</v>
      </c>
    </row>
    <row r="28" spans="1:17" x14ac:dyDescent="0.2">
      <c r="A28" s="3">
        <v>43127</v>
      </c>
      <c r="B28" s="4">
        <v>0.39583333333333331</v>
      </c>
      <c r="C28" s="7">
        <v>46</v>
      </c>
      <c r="D28" s="7">
        <v>21</v>
      </c>
      <c r="E28" s="7">
        <v>40</v>
      </c>
      <c r="F28" s="7">
        <v>0</v>
      </c>
      <c r="G28" s="7">
        <v>0</v>
      </c>
      <c r="H28" s="7">
        <v>0</v>
      </c>
      <c r="I28" s="7">
        <v>9.5</v>
      </c>
      <c r="M28" s="7">
        <v>8</v>
      </c>
      <c r="N28" s="7" t="s">
        <v>22</v>
      </c>
    </row>
    <row r="29" spans="1:17" x14ac:dyDescent="0.2">
      <c r="A29" s="3">
        <v>43128</v>
      </c>
      <c r="B29" s="4">
        <v>0.40069444444444446</v>
      </c>
      <c r="C29" s="7">
        <v>40</v>
      </c>
      <c r="D29" s="7">
        <v>23</v>
      </c>
      <c r="E29" s="7">
        <v>24</v>
      </c>
      <c r="F29" s="7">
        <v>0</v>
      </c>
      <c r="G29" s="7">
        <v>0</v>
      </c>
      <c r="H29" s="7">
        <v>0</v>
      </c>
      <c r="I29" s="7">
        <v>8.75</v>
      </c>
      <c r="M29" s="7">
        <v>2</v>
      </c>
      <c r="N29" s="7" t="s">
        <v>17</v>
      </c>
    </row>
    <row r="30" spans="1:17" x14ac:dyDescent="0.2">
      <c r="A30" s="3">
        <v>43129</v>
      </c>
      <c r="B30" s="4">
        <v>0.34652777777777777</v>
      </c>
      <c r="C30" s="7">
        <v>26</v>
      </c>
      <c r="D30" s="7">
        <v>13</v>
      </c>
      <c r="E30" s="7">
        <v>13</v>
      </c>
      <c r="F30" s="7">
        <v>0.01</v>
      </c>
      <c r="G30" s="7">
        <v>0.01</v>
      </c>
      <c r="H30" s="7">
        <v>0.5</v>
      </c>
      <c r="I30" s="7">
        <v>9.5</v>
      </c>
      <c r="M30" s="7">
        <v>8</v>
      </c>
      <c r="N30" s="7" t="s">
        <v>22</v>
      </c>
    </row>
    <row r="31" spans="1:17" x14ac:dyDescent="0.2">
      <c r="A31" s="3">
        <v>43130</v>
      </c>
      <c r="B31" s="4">
        <v>0.34305555555555556</v>
      </c>
      <c r="C31" s="7">
        <v>16</v>
      </c>
      <c r="D31" s="7">
        <v>10</v>
      </c>
      <c r="E31" s="7">
        <v>11</v>
      </c>
      <c r="F31" s="7">
        <v>0</v>
      </c>
      <c r="G31" s="8">
        <v>0</v>
      </c>
      <c r="H31" s="7" t="s">
        <v>21</v>
      </c>
      <c r="I31" s="7">
        <v>9.25</v>
      </c>
      <c r="M31" s="7">
        <v>7</v>
      </c>
      <c r="N31" s="7" t="s">
        <v>19</v>
      </c>
    </row>
    <row r="32" spans="1:17" x14ac:dyDescent="0.2">
      <c r="A32" s="3">
        <v>43131</v>
      </c>
      <c r="B32" s="4">
        <v>0.34027777777777779</v>
      </c>
      <c r="C32" s="7">
        <v>25</v>
      </c>
      <c r="D32" s="7">
        <v>10</v>
      </c>
      <c r="E32" s="7">
        <v>25</v>
      </c>
      <c r="F32" s="7">
        <v>0.05</v>
      </c>
      <c r="G32" s="7">
        <v>0.24</v>
      </c>
      <c r="H32" s="7">
        <v>0.75</v>
      </c>
      <c r="I32" s="7">
        <v>10</v>
      </c>
      <c r="M32" s="7">
        <v>8</v>
      </c>
      <c r="N32" s="7" t="s">
        <v>22</v>
      </c>
      <c r="Q3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43891</v>
      </c>
      <c r="B2" s="4">
        <v>0.33333333333333331</v>
      </c>
      <c r="C2" s="5">
        <v>32</v>
      </c>
      <c r="D2" s="5">
        <v>18</v>
      </c>
      <c r="E2" s="5">
        <v>23</v>
      </c>
      <c r="F2" s="6">
        <v>0</v>
      </c>
      <c r="H2" s="7">
        <v>0</v>
      </c>
      <c r="I2" s="7">
        <v>17</v>
      </c>
    </row>
    <row r="3" spans="1:17" x14ac:dyDescent="0.2">
      <c r="A3" s="3">
        <v>43892</v>
      </c>
      <c r="B3" s="4">
        <v>0.33333333333333331</v>
      </c>
      <c r="C3" s="7">
        <v>46</v>
      </c>
      <c r="D3" s="5">
        <v>23</v>
      </c>
      <c r="E3" s="5">
        <v>29</v>
      </c>
      <c r="F3" s="6">
        <v>0</v>
      </c>
      <c r="H3" s="7">
        <v>0</v>
      </c>
      <c r="I3" s="7">
        <v>17</v>
      </c>
      <c r="M3" s="7">
        <v>2</v>
      </c>
      <c r="N3" s="7" t="s">
        <v>17</v>
      </c>
    </row>
    <row r="4" spans="1:17" x14ac:dyDescent="0.2">
      <c r="A4" s="3">
        <v>43893</v>
      </c>
      <c r="B4" s="4">
        <v>0.34722222222222221</v>
      </c>
      <c r="C4" s="7">
        <v>38</v>
      </c>
      <c r="D4" s="7">
        <v>20</v>
      </c>
      <c r="E4" s="7">
        <v>26</v>
      </c>
      <c r="F4" s="6">
        <v>0</v>
      </c>
      <c r="H4" s="7">
        <v>0</v>
      </c>
      <c r="I4" s="7">
        <v>17</v>
      </c>
      <c r="M4" s="7">
        <v>8</v>
      </c>
      <c r="N4" s="7" t="s">
        <v>17</v>
      </c>
      <c r="P4" s="7">
        <v>713.84</v>
      </c>
      <c r="Q4" s="7" t="s">
        <v>18</v>
      </c>
    </row>
    <row r="5" spans="1:17" x14ac:dyDescent="0.2">
      <c r="A5" s="3">
        <v>43894</v>
      </c>
      <c r="B5" s="4">
        <v>0.34791666666666665</v>
      </c>
      <c r="C5" s="7">
        <v>43</v>
      </c>
      <c r="D5" s="7">
        <v>25</v>
      </c>
      <c r="E5" s="7">
        <v>31</v>
      </c>
      <c r="F5" s="6">
        <v>0.12</v>
      </c>
      <c r="H5" s="7">
        <v>1.6</v>
      </c>
      <c r="I5" s="7">
        <v>18</v>
      </c>
      <c r="M5" s="7">
        <v>7</v>
      </c>
      <c r="N5" s="7" t="s">
        <v>19</v>
      </c>
      <c r="Q5" s="7" t="s">
        <v>20</v>
      </c>
    </row>
    <row r="6" spans="1:17" x14ac:dyDescent="0.2">
      <c r="A6" s="3">
        <v>43895</v>
      </c>
      <c r="B6" s="4">
        <v>0.35</v>
      </c>
      <c r="C6" s="7">
        <v>34</v>
      </c>
      <c r="D6" s="7">
        <v>16</v>
      </c>
      <c r="E6" s="7">
        <v>27</v>
      </c>
      <c r="F6" s="6">
        <v>0</v>
      </c>
      <c r="H6" s="7" t="s">
        <v>21</v>
      </c>
      <c r="I6" s="7">
        <v>18</v>
      </c>
      <c r="M6" s="7">
        <v>8</v>
      </c>
      <c r="N6" s="7" t="s">
        <v>22</v>
      </c>
      <c r="Q6" s="7" t="s">
        <v>20</v>
      </c>
    </row>
    <row r="7" spans="1:17" x14ac:dyDescent="0.2">
      <c r="A7" s="3">
        <v>43896</v>
      </c>
      <c r="B7" s="4">
        <v>0.33958333333333335</v>
      </c>
      <c r="C7" s="7">
        <v>39</v>
      </c>
      <c r="D7" s="7">
        <v>22</v>
      </c>
      <c r="E7" s="7">
        <v>23</v>
      </c>
      <c r="F7" s="6">
        <v>0.17</v>
      </c>
      <c r="H7" s="7">
        <v>0.6</v>
      </c>
      <c r="I7" s="7">
        <v>18</v>
      </c>
      <c r="M7" s="7">
        <v>5</v>
      </c>
      <c r="N7" s="7" t="s">
        <v>23</v>
      </c>
      <c r="Q7" s="7" t="s">
        <v>24</v>
      </c>
    </row>
    <row r="8" spans="1:17" x14ac:dyDescent="0.2">
      <c r="A8" s="3">
        <v>43897</v>
      </c>
      <c r="B8" s="4">
        <v>0.34513888888888888</v>
      </c>
      <c r="C8" s="8">
        <v>29</v>
      </c>
      <c r="D8" s="7">
        <v>6</v>
      </c>
      <c r="E8" s="7">
        <v>13</v>
      </c>
      <c r="F8" s="6">
        <v>0</v>
      </c>
      <c r="G8" s="8"/>
      <c r="H8" s="7">
        <v>0</v>
      </c>
      <c r="I8" s="7">
        <v>18</v>
      </c>
      <c r="M8" s="7">
        <v>1</v>
      </c>
      <c r="N8" s="7" t="s">
        <v>23</v>
      </c>
      <c r="Q8" s="7" t="s">
        <v>18</v>
      </c>
    </row>
    <row r="9" spans="1:17" x14ac:dyDescent="0.2">
      <c r="A9" s="3">
        <v>43898</v>
      </c>
      <c r="B9" s="4">
        <v>0.39930555555555558</v>
      </c>
      <c r="C9" s="7">
        <v>46</v>
      </c>
      <c r="D9" s="8">
        <v>12</v>
      </c>
      <c r="E9" s="8">
        <v>37</v>
      </c>
      <c r="F9" s="6">
        <v>0</v>
      </c>
      <c r="G9" s="9"/>
      <c r="H9" s="7">
        <v>0</v>
      </c>
      <c r="I9" s="7">
        <v>18</v>
      </c>
      <c r="M9" s="7">
        <v>2</v>
      </c>
      <c r="N9" s="7" t="s">
        <v>17</v>
      </c>
      <c r="Q9" s="7" t="s">
        <v>25</v>
      </c>
    </row>
    <row r="10" spans="1:17" x14ac:dyDescent="0.2">
      <c r="A10" s="3">
        <v>43899</v>
      </c>
      <c r="B10" s="4">
        <v>0.34444444444444444</v>
      </c>
      <c r="C10" s="7">
        <v>57</v>
      </c>
      <c r="D10" s="8">
        <v>32</v>
      </c>
      <c r="E10" s="7">
        <v>43</v>
      </c>
      <c r="F10" s="6">
        <v>0</v>
      </c>
      <c r="G10" s="9"/>
      <c r="H10" s="7">
        <v>0</v>
      </c>
      <c r="I10" s="7">
        <v>16</v>
      </c>
      <c r="M10" s="7">
        <v>7</v>
      </c>
      <c r="N10" s="7" t="s">
        <v>17</v>
      </c>
      <c r="Q10" s="7" t="s">
        <v>18</v>
      </c>
    </row>
    <row r="11" spans="1:17" x14ac:dyDescent="0.2">
      <c r="A11" s="3">
        <v>43900</v>
      </c>
      <c r="B11" s="4">
        <v>0.34305555555555556</v>
      </c>
      <c r="C11" s="7">
        <v>51</v>
      </c>
      <c r="D11" s="7">
        <v>26</v>
      </c>
      <c r="E11" s="7">
        <v>27</v>
      </c>
      <c r="F11" s="6">
        <v>0.47</v>
      </c>
      <c r="G11" s="9"/>
      <c r="H11" s="7">
        <v>0.2</v>
      </c>
      <c r="I11" s="7">
        <v>13</v>
      </c>
      <c r="M11" s="7">
        <v>8</v>
      </c>
      <c r="N11" s="7" t="s">
        <v>22</v>
      </c>
      <c r="P11" s="7">
        <v>713.87</v>
      </c>
      <c r="Q11" s="7" t="s">
        <v>26</v>
      </c>
    </row>
    <row r="12" spans="1:17" x14ac:dyDescent="0.2">
      <c r="A12" s="3">
        <v>43901</v>
      </c>
      <c r="B12" s="4">
        <v>0.34722222222222221</v>
      </c>
      <c r="C12" s="8">
        <v>34</v>
      </c>
      <c r="D12" s="7">
        <v>24</v>
      </c>
      <c r="E12" s="7">
        <v>29</v>
      </c>
      <c r="F12" s="6">
        <v>0.02</v>
      </c>
      <c r="G12" s="9"/>
      <c r="H12" s="7">
        <v>0.3</v>
      </c>
      <c r="I12" s="7">
        <v>13</v>
      </c>
      <c r="M12" s="7">
        <v>8</v>
      </c>
      <c r="N12" s="7" t="s">
        <v>22</v>
      </c>
      <c r="Q12" s="7" t="s">
        <v>27</v>
      </c>
    </row>
    <row r="13" spans="1:17" x14ac:dyDescent="0.2">
      <c r="A13" s="3">
        <v>43902</v>
      </c>
      <c r="B13" s="4">
        <v>0.35486111111111113</v>
      </c>
      <c r="C13" s="7">
        <v>39</v>
      </c>
      <c r="D13" s="7">
        <v>28</v>
      </c>
      <c r="E13" s="7">
        <v>35</v>
      </c>
      <c r="F13" s="6">
        <v>0</v>
      </c>
      <c r="G13" s="9"/>
      <c r="H13" s="7">
        <v>0</v>
      </c>
      <c r="I13" s="7">
        <v>13</v>
      </c>
      <c r="M13" s="7">
        <v>8</v>
      </c>
      <c r="N13" s="7" t="s">
        <v>23</v>
      </c>
      <c r="Q13" s="7" t="s">
        <v>20</v>
      </c>
    </row>
    <row r="14" spans="1:17" x14ac:dyDescent="0.2">
      <c r="A14" s="3">
        <v>43903</v>
      </c>
      <c r="B14" s="4">
        <v>0.36458333333333331</v>
      </c>
      <c r="C14" s="7">
        <v>47</v>
      </c>
      <c r="D14" s="7">
        <v>34</v>
      </c>
      <c r="E14" s="7">
        <v>35</v>
      </c>
      <c r="F14" s="6">
        <v>0.31</v>
      </c>
      <c r="G14" s="9"/>
      <c r="H14" s="7">
        <v>0</v>
      </c>
      <c r="I14" s="7">
        <v>11</v>
      </c>
      <c r="M14" s="7">
        <v>8</v>
      </c>
      <c r="N14" s="7" t="s">
        <v>19</v>
      </c>
      <c r="Q14" s="7" t="s">
        <v>28</v>
      </c>
    </row>
    <row r="15" spans="1:17" x14ac:dyDescent="0.2">
      <c r="A15" s="3">
        <v>43904</v>
      </c>
      <c r="B15" s="4">
        <v>0.35416666666666669</v>
      </c>
      <c r="C15" s="7">
        <v>38</v>
      </c>
      <c r="D15" s="7">
        <v>27</v>
      </c>
      <c r="E15" s="7">
        <v>28</v>
      </c>
      <c r="F15" s="6">
        <v>0</v>
      </c>
      <c r="G15" s="9"/>
      <c r="H15" s="7">
        <v>0</v>
      </c>
      <c r="I15" s="7">
        <v>11</v>
      </c>
      <c r="M15" s="7">
        <v>8</v>
      </c>
      <c r="N15" s="7" t="s">
        <v>22</v>
      </c>
      <c r="Q15" s="7" t="s">
        <v>29</v>
      </c>
    </row>
    <row r="16" spans="1:17" x14ac:dyDescent="0.2">
      <c r="A16" s="3">
        <v>43905</v>
      </c>
      <c r="B16" s="4">
        <v>0.33333333333333331</v>
      </c>
      <c r="C16" s="5">
        <v>34</v>
      </c>
      <c r="D16" s="5">
        <v>20</v>
      </c>
      <c r="E16" s="5">
        <v>20</v>
      </c>
      <c r="F16" s="6">
        <v>0</v>
      </c>
      <c r="G16" s="9"/>
    </row>
    <row r="17" spans="1:17" x14ac:dyDescent="0.2">
      <c r="A17" s="3">
        <v>43906</v>
      </c>
      <c r="B17" s="4">
        <v>0.33333333333333331</v>
      </c>
      <c r="C17" s="5">
        <v>35</v>
      </c>
      <c r="D17" s="8">
        <v>18</v>
      </c>
      <c r="E17" s="5">
        <v>20</v>
      </c>
      <c r="F17" s="6">
        <v>0</v>
      </c>
      <c r="G17" s="9"/>
    </row>
    <row r="18" spans="1:17" x14ac:dyDescent="0.2">
      <c r="A18" s="3">
        <v>43907</v>
      </c>
      <c r="B18" s="4">
        <v>0.37361111111111112</v>
      </c>
      <c r="C18" s="7">
        <v>39</v>
      </c>
      <c r="D18" s="5">
        <v>20</v>
      </c>
      <c r="E18" s="7">
        <v>32</v>
      </c>
      <c r="F18" s="6">
        <v>0.02</v>
      </c>
      <c r="G18" s="9"/>
      <c r="H18" s="7">
        <v>0.2</v>
      </c>
      <c r="I18" s="7">
        <v>11</v>
      </c>
      <c r="M18" s="7">
        <v>6</v>
      </c>
      <c r="N18" s="7" t="s">
        <v>19</v>
      </c>
      <c r="P18" s="7">
        <v>714</v>
      </c>
      <c r="Q18" s="7" t="s">
        <v>30</v>
      </c>
    </row>
    <row r="19" spans="1:17" x14ac:dyDescent="0.2">
      <c r="A19" s="3">
        <v>43908</v>
      </c>
      <c r="B19" s="4">
        <v>0.33680555555555558</v>
      </c>
      <c r="C19" s="7">
        <v>39</v>
      </c>
      <c r="D19" s="7">
        <v>24</v>
      </c>
      <c r="E19" s="7">
        <v>29</v>
      </c>
      <c r="F19" s="6">
        <v>0</v>
      </c>
      <c r="G19" s="9"/>
      <c r="M19" s="7">
        <v>8</v>
      </c>
      <c r="N19" s="7" t="s">
        <v>23</v>
      </c>
      <c r="Q19" s="7" t="s">
        <v>18</v>
      </c>
    </row>
    <row r="20" spans="1:17" x14ac:dyDescent="0.2">
      <c r="A20" s="3">
        <v>43909</v>
      </c>
      <c r="B20" s="4">
        <v>0.33680555555555558</v>
      </c>
      <c r="C20" s="7">
        <v>38</v>
      </c>
      <c r="D20" s="7">
        <v>28</v>
      </c>
      <c r="E20" s="7">
        <v>29</v>
      </c>
      <c r="F20" s="6">
        <v>0</v>
      </c>
      <c r="G20" s="9"/>
      <c r="H20" s="7">
        <v>0</v>
      </c>
      <c r="I20" s="7">
        <v>10</v>
      </c>
      <c r="M20" s="7">
        <v>5</v>
      </c>
      <c r="N20" s="7" t="s">
        <v>17</v>
      </c>
      <c r="Q20" s="7" t="s">
        <v>18</v>
      </c>
    </row>
    <row r="21" spans="1:17" x14ac:dyDescent="0.2">
      <c r="A21" s="3">
        <v>43910</v>
      </c>
      <c r="B21" s="4">
        <v>0.33541666666666664</v>
      </c>
      <c r="C21" s="7">
        <v>47</v>
      </c>
      <c r="D21" s="8">
        <v>29</v>
      </c>
      <c r="E21" s="7">
        <v>33</v>
      </c>
      <c r="F21" s="6">
        <v>0.66</v>
      </c>
      <c r="G21" s="9"/>
      <c r="H21" s="7">
        <v>0.3</v>
      </c>
      <c r="I21" s="7">
        <v>9</v>
      </c>
      <c r="M21" s="7">
        <v>8</v>
      </c>
      <c r="N21" s="7" t="s">
        <v>22</v>
      </c>
      <c r="Q21" s="7" t="s">
        <v>31</v>
      </c>
    </row>
    <row r="22" spans="1:17" x14ac:dyDescent="0.2">
      <c r="A22" s="3">
        <v>43911</v>
      </c>
      <c r="B22" s="4">
        <v>0.36666666666666664</v>
      </c>
      <c r="C22" s="7">
        <v>33</v>
      </c>
      <c r="D22" s="7">
        <v>8</v>
      </c>
      <c r="E22" s="7">
        <v>11</v>
      </c>
      <c r="F22" s="6">
        <v>0.05</v>
      </c>
      <c r="G22" s="9"/>
      <c r="H22" s="7">
        <v>0.7</v>
      </c>
      <c r="I22" s="7">
        <v>9</v>
      </c>
      <c r="M22" s="7">
        <v>1</v>
      </c>
      <c r="N22" s="7" t="s">
        <v>32</v>
      </c>
      <c r="Q22" s="7" t="s">
        <v>18</v>
      </c>
    </row>
    <row r="23" spans="1:17" x14ac:dyDescent="0.2">
      <c r="A23" s="3">
        <v>43912</v>
      </c>
      <c r="B23" s="4">
        <v>0.35069444444444442</v>
      </c>
      <c r="C23" s="7">
        <v>30</v>
      </c>
      <c r="D23" s="7">
        <v>10</v>
      </c>
      <c r="E23" s="7">
        <v>14</v>
      </c>
      <c r="F23" s="6">
        <v>0</v>
      </c>
      <c r="H23" s="7">
        <v>0</v>
      </c>
      <c r="I23" s="7">
        <v>9</v>
      </c>
      <c r="M23" s="7">
        <v>1</v>
      </c>
      <c r="N23" s="7" t="s">
        <v>32</v>
      </c>
      <c r="Q23" s="7" t="s">
        <v>18</v>
      </c>
    </row>
    <row r="24" spans="1:17" x14ac:dyDescent="0.2">
      <c r="A24" s="3">
        <v>43913</v>
      </c>
      <c r="B24" s="4">
        <v>0.34861111111111109</v>
      </c>
      <c r="C24" s="7">
        <v>39</v>
      </c>
      <c r="D24" s="7">
        <v>9</v>
      </c>
      <c r="E24" s="7">
        <v>25</v>
      </c>
      <c r="F24" s="6">
        <v>0</v>
      </c>
      <c r="H24" s="7">
        <v>0</v>
      </c>
      <c r="I24" s="7">
        <v>9</v>
      </c>
      <c r="M24" s="7">
        <v>8</v>
      </c>
      <c r="N24" s="7" t="s">
        <v>23</v>
      </c>
      <c r="Q24" s="7" t="s">
        <v>18</v>
      </c>
    </row>
    <row r="25" spans="1:17" x14ac:dyDescent="0.2">
      <c r="A25" s="3">
        <v>43914</v>
      </c>
      <c r="B25" s="4">
        <v>0.33611111111111114</v>
      </c>
      <c r="C25" s="7">
        <v>42</v>
      </c>
      <c r="D25" s="7">
        <v>25</v>
      </c>
      <c r="E25" s="7">
        <v>31</v>
      </c>
      <c r="F25" s="6">
        <v>0</v>
      </c>
      <c r="H25" s="7">
        <v>0</v>
      </c>
      <c r="I25" s="7">
        <v>8</v>
      </c>
      <c r="M25" s="7">
        <v>7</v>
      </c>
      <c r="N25" s="7" t="s">
        <v>23</v>
      </c>
      <c r="Q25" s="7" t="s">
        <v>20</v>
      </c>
    </row>
    <row r="26" spans="1:17" x14ac:dyDescent="0.2">
      <c r="A26" s="3">
        <v>43915</v>
      </c>
      <c r="B26" s="4">
        <v>0.35138888888888886</v>
      </c>
      <c r="C26" s="7">
        <v>47</v>
      </c>
      <c r="D26" s="7">
        <v>31</v>
      </c>
      <c r="E26" s="7">
        <v>35</v>
      </c>
      <c r="F26" s="6">
        <v>0</v>
      </c>
      <c r="H26" s="7">
        <v>0</v>
      </c>
      <c r="I26" s="7">
        <v>8</v>
      </c>
      <c r="M26" s="7">
        <v>8</v>
      </c>
      <c r="N26" s="7" t="s">
        <v>22</v>
      </c>
      <c r="P26" s="7">
        <v>714.14</v>
      </c>
      <c r="Q26" s="7" t="s">
        <v>18</v>
      </c>
    </row>
    <row r="27" spans="1:17" x14ac:dyDescent="0.2">
      <c r="A27" s="3">
        <v>43916</v>
      </c>
      <c r="B27" s="4">
        <v>0.34375</v>
      </c>
      <c r="C27" s="7">
        <v>49</v>
      </c>
      <c r="D27" s="7">
        <v>33</v>
      </c>
      <c r="E27" s="7">
        <v>35</v>
      </c>
      <c r="F27" s="6">
        <v>0.85</v>
      </c>
      <c r="H27" s="7">
        <v>0</v>
      </c>
      <c r="I27" s="7">
        <v>6</v>
      </c>
      <c r="M27" s="7">
        <v>8</v>
      </c>
      <c r="N27" s="7" t="s">
        <v>22</v>
      </c>
      <c r="Q27" s="7" t="s">
        <v>61</v>
      </c>
    </row>
    <row r="28" spans="1:17" x14ac:dyDescent="0.2">
      <c r="A28" s="3">
        <v>43917</v>
      </c>
      <c r="B28" s="4">
        <v>0.33333333333333331</v>
      </c>
      <c r="C28" s="7">
        <v>41</v>
      </c>
      <c r="D28" s="7">
        <v>29</v>
      </c>
      <c r="E28" s="7">
        <v>30</v>
      </c>
      <c r="F28" s="6">
        <v>0</v>
      </c>
      <c r="H28" s="7">
        <v>0</v>
      </c>
      <c r="I28" s="7">
        <v>5</v>
      </c>
      <c r="M28" s="7">
        <v>8</v>
      </c>
      <c r="N28" s="7" t="s">
        <v>22</v>
      </c>
      <c r="Q28" s="7" t="s">
        <v>62</v>
      </c>
    </row>
    <row r="29" spans="1:17" x14ac:dyDescent="0.2">
      <c r="A29" s="3">
        <v>43918</v>
      </c>
      <c r="B29" s="4">
        <v>0.35208333333333336</v>
      </c>
      <c r="C29" s="7">
        <v>48</v>
      </c>
      <c r="D29" s="7">
        <v>30</v>
      </c>
      <c r="E29" s="7">
        <v>37</v>
      </c>
      <c r="F29" s="6">
        <v>0</v>
      </c>
      <c r="H29" s="7">
        <v>0</v>
      </c>
      <c r="I29" s="7">
        <v>4</v>
      </c>
      <c r="M29" s="7">
        <v>8</v>
      </c>
      <c r="N29" s="7" t="s">
        <v>22</v>
      </c>
      <c r="Q29" s="7" t="s">
        <v>63</v>
      </c>
    </row>
    <row r="30" spans="1:17" x14ac:dyDescent="0.2">
      <c r="A30" s="3">
        <v>43919</v>
      </c>
      <c r="B30" s="4">
        <v>0.38333333333333336</v>
      </c>
      <c r="C30" s="7">
        <v>44</v>
      </c>
      <c r="D30" s="8">
        <v>34</v>
      </c>
      <c r="E30" s="7">
        <v>40</v>
      </c>
      <c r="F30" s="6">
        <v>0.56000000000000005</v>
      </c>
      <c r="H30" s="7">
        <v>0</v>
      </c>
      <c r="I30" s="7">
        <v>2</v>
      </c>
      <c r="M30" s="7">
        <v>8</v>
      </c>
      <c r="N30" s="7" t="s">
        <v>22</v>
      </c>
      <c r="Q30" s="7" t="s">
        <v>64</v>
      </c>
    </row>
    <row r="31" spans="1:17" x14ac:dyDescent="0.2">
      <c r="A31" s="3">
        <v>43920</v>
      </c>
      <c r="B31" s="4">
        <v>0.34444444444444444</v>
      </c>
      <c r="C31" s="7">
        <v>47</v>
      </c>
      <c r="D31" s="7">
        <v>35</v>
      </c>
      <c r="E31" s="7">
        <v>36</v>
      </c>
      <c r="F31" s="6">
        <v>0.09</v>
      </c>
      <c r="H31" s="7">
        <v>0</v>
      </c>
      <c r="I31" s="7">
        <v>0</v>
      </c>
      <c r="M31" s="7">
        <v>8</v>
      </c>
      <c r="N31" s="7" t="s">
        <v>22</v>
      </c>
      <c r="Q31" s="7" t="s">
        <v>65</v>
      </c>
    </row>
    <row r="32" spans="1:17" x14ac:dyDescent="0.2">
      <c r="A32" s="3">
        <v>43921</v>
      </c>
      <c r="B32" s="4">
        <v>0.35555555555555557</v>
      </c>
      <c r="C32" s="7">
        <v>38</v>
      </c>
      <c r="D32" s="7">
        <v>33</v>
      </c>
      <c r="E32" s="7">
        <v>34</v>
      </c>
      <c r="F32" s="6">
        <v>0.01</v>
      </c>
      <c r="H32" s="7">
        <v>0</v>
      </c>
      <c r="I32" s="7">
        <v>0</v>
      </c>
      <c r="M32" s="7">
        <v>8</v>
      </c>
      <c r="N32" s="7" t="s">
        <v>22</v>
      </c>
      <c r="P32" s="7">
        <v>714.46</v>
      </c>
      <c r="Q32" s="7" t="s">
        <v>66</v>
      </c>
    </row>
    <row r="33" spans="1:17" x14ac:dyDescent="0.2">
      <c r="A33" s="3">
        <v>43922</v>
      </c>
      <c r="B33" s="4">
        <v>0.34513888888888888</v>
      </c>
      <c r="C33" s="7">
        <v>38</v>
      </c>
      <c r="D33" s="7">
        <v>33</v>
      </c>
      <c r="E33" s="7">
        <v>37</v>
      </c>
      <c r="H33" s="7">
        <v>0</v>
      </c>
      <c r="I33" s="7">
        <v>0</v>
      </c>
      <c r="M33" s="7">
        <v>7</v>
      </c>
      <c r="N33" s="7" t="s">
        <v>19</v>
      </c>
      <c r="Q33" s="7" t="s">
        <v>18</v>
      </c>
    </row>
    <row r="34" spans="1:17" x14ac:dyDescent="0.2">
      <c r="A34" s="3">
        <v>43923</v>
      </c>
      <c r="B34" s="4">
        <v>0.33819444444444446</v>
      </c>
      <c r="C34" s="7">
        <v>53</v>
      </c>
      <c r="D34" s="7">
        <v>29</v>
      </c>
      <c r="E34" s="7">
        <v>31</v>
      </c>
      <c r="H34" s="7">
        <v>0</v>
      </c>
      <c r="I34" s="7">
        <v>0</v>
      </c>
      <c r="M34" s="7">
        <v>0</v>
      </c>
      <c r="Q34" s="7" t="s">
        <v>67</v>
      </c>
    </row>
    <row r="35" spans="1:17" x14ac:dyDescent="0.2">
      <c r="A35" s="3">
        <v>43924</v>
      </c>
      <c r="E35" s="7"/>
    </row>
    <row r="36" spans="1:17" x14ac:dyDescent="0.2">
      <c r="A36" s="3"/>
      <c r="B36" s="4"/>
    </row>
    <row r="38" spans="1:17" x14ac:dyDescent="0.2">
      <c r="E38" s="7" t="s">
        <v>59</v>
      </c>
      <c r="F38" s="11">
        <f>SUM(F2:F30)</f>
        <v>3.23</v>
      </c>
      <c r="G38">
        <f>SUM(G8:G30)</f>
        <v>0</v>
      </c>
      <c r="H38">
        <f>SUM(H2:H30)</f>
        <v>3.9000000000000004</v>
      </c>
      <c r="I38" s="12">
        <f>MAX(I2:I30)</f>
        <v>18</v>
      </c>
      <c r="P38">
        <f>AVERAGE(P2:P32)</f>
        <v>714.06200000000001</v>
      </c>
    </row>
    <row r="906" spans="9:9" x14ac:dyDescent="0.2">
      <c r="I906" s="7" t="s">
        <v>60</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Z32"/>
  <sheetViews>
    <sheetView workbookViewId="0"/>
  </sheetViews>
  <sheetFormatPr baseColWidth="10" defaultColWidth="14.5" defaultRowHeight="15" customHeight="1" x14ac:dyDescent="0.2"/>
  <cols>
    <col min="2" max="2" width="6.5" customWidth="1"/>
    <col min="3" max="3" width="6.83203125" customWidth="1"/>
    <col min="4" max="4" width="7" customWidth="1"/>
    <col min="5" max="5" width="7.5" customWidth="1"/>
    <col min="6" max="6" width="9" customWidth="1"/>
    <col min="7" max="8" width="8.1640625" customWidth="1"/>
    <col min="9" max="9" width="8.83203125" customWidth="1"/>
    <col min="10" max="10" width="9.5" customWidth="1"/>
    <col min="11" max="11" width="9.1640625" customWidth="1"/>
    <col min="12" max="12" width="7.5" customWidth="1"/>
    <col min="13" max="14" width="6.5" customWidth="1"/>
    <col min="15" max="15" width="11.6640625" customWidth="1"/>
    <col min="16" max="16" width="7.5" customWidth="1"/>
    <col min="17" max="17" width="67.332031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43070</v>
      </c>
      <c r="B2" s="4">
        <v>0.34444444444444444</v>
      </c>
      <c r="C2" s="7">
        <v>42</v>
      </c>
      <c r="D2" s="7">
        <v>29</v>
      </c>
      <c r="E2" s="7">
        <v>31</v>
      </c>
      <c r="F2" s="7">
        <v>0</v>
      </c>
      <c r="G2" s="7">
        <v>0</v>
      </c>
      <c r="H2" s="7">
        <v>0</v>
      </c>
      <c r="I2" s="7">
        <v>0</v>
      </c>
      <c r="M2" s="7">
        <v>6</v>
      </c>
      <c r="N2" s="7" t="s">
        <v>17</v>
      </c>
      <c r="Q2" s="7" t="s">
        <v>331</v>
      </c>
    </row>
    <row r="3" spans="1:26" x14ac:dyDescent="0.2">
      <c r="A3" s="3">
        <v>43071</v>
      </c>
      <c r="B3" s="4">
        <v>0.33333333333333331</v>
      </c>
      <c r="C3" s="7">
        <v>44</v>
      </c>
      <c r="D3" s="7">
        <v>31</v>
      </c>
      <c r="E3" s="7">
        <v>37</v>
      </c>
      <c r="F3" s="7">
        <v>0</v>
      </c>
      <c r="G3" s="7">
        <v>0</v>
      </c>
      <c r="H3" s="7">
        <v>0</v>
      </c>
      <c r="I3" s="7">
        <v>0</v>
      </c>
      <c r="Q3" s="7" t="s">
        <v>331</v>
      </c>
    </row>
    <row r="4" spans="1:26" x14ac:dyDescent="0.2">
      <c r="A4" s="3">
        <v>43072</v>
      </c>
      <c r="B4" s="4">
        <v>0.33333333333333331</v>
      </c>
      <c r="C4" s="7">
        <v>49</v>
      </c>
      <c r="D4" s="7">
        <v>26</v>
      </c>
      <c r="E4" s="7">
        <v>29</v>
      </c>
      <c r="F4" s="7">
        <v>0</v>
      </c>
      <c r="G4" s="7">
        <v>0</v>
      </c>
      <c r="H4" s="7">
        <v>0</v>
      </c>
      <c r="I4" s="7">
        <v>0</v>
      </c>
      <c r="M4" s="7">
        <v>8</v>
      </c>
      <c r="N4" s="7" t="s">
        <v>19</v>
      </c>
      <c r="Q4" s="7" t="s">
        <v>342</v>
      </c>
    </row>
    <row r="5" spans="1:26" x14ac:dyDescent="0.2">
      <c r="A5" s="3">
        <v>43073</v>
      </c>
      <c r="B5" s="4">
        <v>0.33333333333333331</v>
      </c>
      <c r="C5" s="7">
        <v>43</v>
      </c>
      <c r="D5" s="7">
        <v>29</v>
      </c>
      <c r="E5" s="7">
        <v>43</v>
      </c>
      <c r="F5" s="7">
        <v>0</v>
      </c>
      <c r="G5" s="7">
        <v>1.27</v>
      </c>
      <c r="H5" s="7">
        <v>0</v>
      </c>
      <c r="I5" s="7">
        <v>0</v>
      </c>
      <c r="M5" s="7">
        <v>8</v>
      </c>
      <c r="N5" s="7" t="s">
        <v>19</v>
      </c>
      <c r="Q5" s="7" t="s">
        <v>331</v>
      </c>
    </row>
    <row r="6" spans="1:26" x14ac:dyDescent="0.2">
      <c r="A6" s="3">
        <v>43074</v>
      </c>
      <c r="B6" s="4">
        <v>0.33333333333333331</v>
      </c>
      <c r="C6" s="7">
        <v>55</v>
      </c>
      <c r="D6" s="7">
        <v>39</v>
      </c>
      <c r="E6" s="7">
        <v>41</v>
      </c>
      <c r="F6" s="7">
        <v>1.45</v>
      </c>
      <c r="G6" s="7">
        <v>0.14000000000000001</v>
      </c>
      <c r="H6" s="7">
        <v>0</v>
      </c>
      <c r="I6" s="7">
        <v>0</v>
      </c>
      <c r="M6" s="7">
        <v>8</v>
      </c>
      <c r="N6" s="7" t="s">
        <v>19</v>
      </c>
      <c r="Q6" s="7" t="s">
        <v>344</v>
      </c>
    </row>
    <row r="7" spans="1:26" x14ac:dyDescent="0.2">
      <c r="A7" s="3">
        <v>43075</v>
      </c>
      <c r="B7" s="4">
        <v>0.34027777777777779</v>
      </c>
      <c r="C7" s="7">
        <v>41</v>
      </c>
      <c r="D7" s="7">
        <v>22</v>
      </c>
      <c r="E7" s="7">
        <v>23</v>
      </c>
      <c r="F7" s="7">
        <v>0.09</v>
      </c>
      <c r="G7" s="7">
        <v>0.27</v>
      </c>
      <c r="H7" s="7">
        <v>1.25</v>
      </c>
      <c r="I7" s="7">
        <v>0.75</v>
      </c>
      <c r="M7" s="7">
        <v>8</v>
      </c>
      <c r="N7" s="7" t="s">
        <v>22</v>
      </c>
      <c r="Q7" s="7" t="s">
        <v>345</v>
      </c>
    </row>
    <row r="8" spans="1:26" x14ac:dyDescent="0.2">
      <c r="A8" s="3">
        <v>43076</v>
      </c>
      <c r="B8" s="4">
        <v>0.33680555555555558</v>
      </c>
      <c r="C8" s="7">
        <v>25</v>
      </c>
      <c r="D8" s="7">
        <v>22</v>
      </c>
      <c r="E8" s="7">
        <v>24</v>
      </c>
      <c r="F8" s="7">
        <v>0.17</v>
      </c>
      <c r="G8" s="7">
        <v>0.19</v>
      </c>
      <c r="H8" s="7">
        <v>4.75</v>
      </c>
      <c r="I8" s="7">
        <v>4.25</v>
      </c>
      <c r="M8" s="7">
        <v>8</v>
      </c>
      <c r="N8" s="7" t="s">
        <v>19</v>
      </c>
      <c r="P8" s="7"/>
      <c r="Q8" s="7" t="s">
        <v>347</v>
      </c>
    </row>
    <row r="9" spans="1:26" x14ac:dyDescent="0.2">
      <c r="A9" s="3">
        <v>43077</v>
      </c>
      <c r="B9" s="4">
        <v>0.33680555555555558</v>
      </c>
      <c r="C9" s="7">
        <v>26</v>
      </c>
      <c r="D9" s="7">
        <v>21</v>
      </c>
      <c r="E9" s="7">
        <v>26</v>
      </c>
      <c r="F9" s="7">
        <v>0.28999999999999998</v>
      </c>
      <c r="G9" s="7">
        <v>0.71</v>
      </c>
      <c r="H9" s="7">
        <v>11.25</v>
      </c>
      <c r="I9" s="7">
        <v>12</v>
      </c>
      <c r="M9" s="7">
        <v>8</v>
      </c>
      <c r="N9" s="7" t="s">
        <v>19</v>
      </c>
      <c r="P9" s="7">
        <v>713.97</v>
      </c>
      <c r="Q9" s="7" t="s">
        <v>348</v>
      </c>
    </row>
    <row r="10" spans="1:26" x14ac:dyDescent="0.2">
      <c r="A10" s="3">
        <v>43078</v>
      </c>
      <c r="B10" s="4">
        <v>0.33333333333333331</v>
      </c>
      <c r="C10" s="7">
        <v>26</v>
      </c>
      <c r="D10" s="7">
        <v>18</v>
      </c>
      <c r="E10" s="7">
        <v>18</v>
      </c>
      <c r="F10" s="7">
        <v>0.25</v>
      </c>
      <c r="G10" s="7">
        <v>0.02</v>
      </c>
      <c r="Q10" s="7" t="s">
        <v>331</v>
      </c>
    </row>
    <row r="11" spans="1:26" x14ac:dyDescent="0.2">
      <c r="A11" s="3">
        <v>43079</v>
      </c>
      <c r="B11" s="4">
        <v>0.33333333333333331</v>
      </c>
      <c r="C11" s="7">
        <v>26</v>
      </c>
      <c r="D11" s="7">
        <v>18</v>
      </c>
      <c r="E11" s="7">
        <v>21</v>
      </c>
      <c r="F11" s="7">
        <v>0.08</v>
      </c>
      <c r="G11" s="7">
        <v>0.02</v>
      </c>
      <c r="Q11" s="7" t="s">
        <v>331</v>
      </c>
    </row>
    <row r="12" spans="1:26" x14ac:dyDescent="0.2">
      <c r="A12" s="3">
        <v>43080</v>
      </c>
      <c r="B12" s="4">
        <v>0.33333333333333331</v>
      </c>
      <c r="C12" s="7">
        <v>27</v>
      </c>
      <c r="D12" s="7">
        <v>15</v>
      </c>
      <c r="E12" s="7">
        <v>16</v>
      </c>
      <c r="F12" s="7">
        <v>0</v>
      </c>
      <c r="G12" s="7">
        <v>0.15</v>
      </c>
      <c r="H12" s="7">
        <v>2.5</v>
      </c>
      <c r="I12" s="7">
        <v>8</v>
      </c>
      <c r="M12" s="7">
        <v>8</v>
      </c>
      <c r="N12" s="7" t="s">
        <v>22</v>
      </c>
      <c r="Q12" s="7" t="s">
        <v>349</v>
      </c>
    </row>
    <row r="13" spans="1:26" x14ac:dyDescent="0.2">
      <c r="A13" s="3">
        <v>43081</v>
      </c>
      <c r="B13" s="4">
        <v>0.33680555555555558</v>
      </c>
      <c r="C13" s="7">
        <v>25</v>
      </c>
      <c r="D13" s="7">
        <v>8</v>
      </c>
      <c r="E13" s="7">
        <v>10</v>
      </c>
      <c r="F13" s="7">
        <v>0.09</v>
      </c>
      <c r="G13" s="8">
        <v>0</v>
      </c>
      <c r="H13" s="7">
        <v>2.5</v>
      </c>
      <c r="I13" s="7">
        <v>8.5</v>
      </c>
      <c r="M13" s="7">
        <v>4</v>
      </c>
      <c r="N13" s="7" t="s">
        <v>19</v>
      </c>
      <c r="Q13" s="7" t="s">
        <v>350</v>
      </c>
    </row>
    <row r="14" spans="1:26" x14ac:dyDescent="0.2">
      <c r="A14" s="3">
        <v>43082</v>
      </c>
      <c r="B14" s="4">
        <v>0.34236111111111112</v>
      </c>
      <c r="C14" s="7">
        <v>12</v>
      </c>
      <c r="D14" s="7">
        <v>7</v>
      </c>
      <c r="E14" s="7">
        <v>10</v>
      </c>
      <c r="F14" s="7">
        <v>0</v>
      </c>
      <c r="G14" s="7">
        <v>0</v>
      </c>
      <c r="H14" s="7">
        <v>1</v>
      </c>
      <c r="I14" s="7">
        <v>8.5</v>
      </c>
      <c r="M14" s="7">
        <v>8</v>
      </c>
      <c r="N14" s="7" t="s">
        <v>22</v>
      </c>
      <c r="Q14" s="7" t="s">
        <v>351</v>
      </c>
    </row>
    <row r="15" spans="1:26" x14ac:dyDescent="0.2">
      <c r="A15" s="3">
        <v>43083</v>
      </c>
      <c r="B15" s="4">
        <v>0.34375</v>
      </c>
      <c r="C15" s="7">
        <v>16</v>
      </c>
      <c r="D15" s="7">
        <v>4</v>
      </c>
      <c r="E15" s="7">
        <v>11</v>
      </c>
      <c r="F15" s="7">
        <v>0</v>
      </c>
      <c r="G15" s="7">
        <v>0</v>
      </c>
      <c r="H15" s="7">
        <v>0.25</v>
      </c>
      <c r="I15" s="7">
        <v>7.5</v>
      </c>
      <c r="M15" s="7">
        <v>8</v>
      </c>
      <c r="N15" s="7" t="s">
        <v>19</v>
      </c>
      <c r="P15" s="7">
        <v>713.99</v>
      </c>
      <c r="Q15" s="7" t="s">
        <v>352</v>
      </c>
    </row>
    <row r="16" spans="1:26" x14ac:dyDescent="0.2">
      <c r="A16" s="3">
        <v>43084</v>
      </c>
      <c r="B16" s="4">
        <v>0.33333333333333331</v>
      </c>
      <c r="C16" s="7">
        <v>22</v>
      </c>
      <c r="D16" s="7">
        <v>11</v>
      </c>
      <c r="E16" s="7">
        <v>22</v>
      </c>
      <c r="F16" s="7">
        <v>0.23</v>
      </c>
      <c r="G16" s="7">
        <v>0.37</v>
      </c>
      <c r="H16" s="7">
        <v>4.5</v>
      </c>
      <c r="I16" s="7">
        <v>11</v>
      </c>
      <c r="M16" s="7">
        <v>8</v>
      </c>
      <c r="N16" s="7" t="s">
        <v>22</v>
      </c>
      <c r="Q16" s="7" t="s">
        <v>353</v>
      </c>
    </row>
    <row r="17" spans="1:17" x14ac:dyDescent="0.2">
      <c r="A17" s="3">
        <v>43085</v>
      </c>
      <c r="B17" s="4">
        <v>0.33333333333333331</v>
      </c>
      <c r="C17" s="7">
        <v>28</v>
      </c>
      <c r="D17" s="7">
        <v>4</v>
      </c>
      <c r="E17" s="7">
        <v>4</v>
      </c>
      <c r="F17" s="7">
        <v>7.0000000000000007E-2</v>
      </c>
      <c r="G17" s="7">
        <v>0.01</v>
      </c>
      <c r="H17" s="7">
        <v>1</v>
      </c>
      <c r="I17" s="7">
        <v>11</v>
      </c>
      <c r="M17" s="7">
        <v>8</v>
      </c>
      <c r="N17" s="7" t="s">
        <v>22</v>
      </c>
      <c r="Q17" s="7" t="s">
        <v>354</v>
      </c>
    </row>
    <row r="18" spans="1:17" x14ac:dyDescent="0.2">
      <c r="A18" s="3">
        <v>43086</v>
      </c>
      <c r="B18" s="4">
        <v>0.33333333333333331</v>
      </c>
      <c r="C18" s="7">
        <v>13</v>
      </c>
      <c r="D18" s="7">
        <v>-6</v>
      </c>
      <c r="E18" s="7">
        <v>1</v>
      </c>
      <c r="F18" s="7">
        <v>0</v>
      </c>
      <c r="G18" s="7">
        <v>0</v>
      </c>
      <c r="H18" s="7">
        <v>0</v>
      </c>
      <c r="I18" s="7">
        <v>9.75</v>
      </c>
      <c r="M18" s="7">
        <v>8</v>
      </c>
      <c r="N18" s="7" t="s">
        <v>22</v>
      </c>
      <c r="P18" s="7">
        <v>713.98</v>
      </c>
      <c r="Q18" s="7" t="s">
        <v>355</v>
      </c>
    </row>
    <row r="19" spans="1:17" x14ac:dyDescent="0.2">
      <c r="A19" s="3">
        <v>43087</v>
      </c>
      <c r="B19" s="4">
        <v>0.34375</v>
      </c>
      <c r="C19" s="7">
        <v>28</v>
      </c>
      <c r="D19" s="7">
        <v>1</v>
      </c>
      <c r="E19" s="7">
        <v>28</v>
      </c>
      <c r="F19" s="7">
        <v>0</v>
      </c>
      <c r="G19" s="7">
        <v>0.02</v>
      </c>
      <c r="H19" s="7" t="s">
        <v>21</v>
      </c>
      <c r="I19" s="7">
        <v>9</v>
      </c>
      <c r="M19" s="7">
        <v>8</v>
      </c>
      <c r="N19" s="7" t="s">
        <v>22</v>
      </c>
      <c r="Q19" s="7" t="s">
        <v>356</v>
      </c>
    </row>
    <row r="20" spans="1:17" x14ac:dyDescent="0.2">
      <c r="A20" s="3">
        <v>43088</v>
      </c>
      <c r="B20" s="4">
        <v>0.34375</v>
      </c>
      <c r="C20" s="7">
        <v>37</v>
      </c>
      <c r="D20" s="7">
        <v>27</v>
      </c>
      <c r="E20" s="7">
        <v>37</v>
      </c>
      <c r="F20" s="7">
        <v>0.12</v>
      </c>
      <c r="G20" s="8">
        <v>0.08</v>
      </c>
      <c r="H20" s="7" t="s">
        <v>21</v>
      </c>
      <c r="I20" s="7">
        <v>7.5</v>
      </c>
      <c r="M20" s="7">
        <v>8</v>
      </c>
      <c r="N20" s="7" t="s">
        <v>22</v>
      </c>
    </row>
    <row r="21" spans="1:17" x14ac:dyDescent="0.2">
      <c r="A21" s="3">
        <v>43089</v>
      </c>
      <c r="B21" s="4">
        <v>0.35416666666666669</v>
      </c>
      <c r="C21" s="7">
        <v>39</v>
      </c>
      <c r="D21" s="7">
        <v>24</v>
      </c>
      <c r="E21" s="7">
        <v>25</v>
      </c>
      <c r="F21" s="7">
        <v>0</v>
      </c>
      <c r="G21" s="7">
        <v>0</v>
      </c>
      <c r="H21" s="7" t="s">
        <v>21</v>
      </c>
      <c r="I21" s="7">
        <v>6.5</v>
      </c>
      <c r="M21" s="7">
        <v>8</v>
      </c>
      <c r="N21" s="7" t="s">
        <v>19</v>
      </c>
    </row>
    <row r="22" spans="1:17" x14ac:dyDescent="0.2">
      <c r="A22" s="3">
        <v>43090</v>
      </c>
      <c r="B22" s="4">
        <v>0.33680555555555558</v>
      </c>
      <c r="C22" s="7">
        <v>22</v>
      </c>
      <c r="D22" s="7">
        <v>20</v>
      </c>
      <c r="E22" s="7">
        <v>21</v>
      </c>
      <c r="F22" s="7">
        <v>0.01</v>
      </c>
      <c r="G22" s="7">
        <v>7.0000000000000007E-2</v>
      </c>
      <c r="H22" s="7">
        <v>0.25</v>
      </c>
      <c r="I22" s="7">
        <v>6.5</v>
      </c>
      <c r="M22" s="7">
        <v>8</v>
      </c>
      <c r="N22" s="7" t="s">
        <v>22</v>
      </c>
    </row>
    <row r="23" spans="1:17" x14ac:dyDescent="0.2">
      <c r="A23" s="3">
        <v>43091</v>
      </c>
      <c r="B23" s="4">
        <v>0.33333333333333331</v>
      </c>
      <c r="C23" s="7">
        <v>27</v>
      </c>
      <c r="D23" s="7">
        <v>19</v>
      </c>
      <c r="E23" s="7">
        <v>25</v>
      </c>
      <c r="F23" s="7">
        <v>0.08</v>
      </c>
      <c r="G23" s="7">
        <v>0.16</v>
      </c>
      <c r="H23" s="7">
        <v>2</v>
      </c>
      <c r="I23" s="7">
        <v>7.5</v>
      </c>
      <c r="Q23" s="7" t="s">
        <v>331</v>
      </c>
    </row>
    <row r="24" spans="1:17" x14ac:dyDescent="0.2">
      <c r="A24" s="3">
        <v>43092</v>
      </c>
      <c r="B24" s="4">
        <v>0.33333333333333331</v>
      </c>
      <c r="C24" s="7">
        <v>32</v>
      </c>
      <c r="D24" s="7">
        <v>9</v>
      </c>
      <c r="E24" s="7">
        <v>9</v>
      </c>
      <c r="F24" s="7">
        <v>0.09</v>
      </c>
      <c r="G24" s="7">
        <v>0</v>
      </c>
      <c r="H24" s="7">
        <v>1.5</v>
      </c>
      <c r="I24" s="7">
        <v>9</v>
      </c>
      <c r="Q24" s="7" t="s">
        <v>331</v>
      </c>
    </row>
    <row r="25" spans="1:17" x14ac:dyDescent="0.2">
      <c r="A25" s="3">
        <v>43093</v>
      </c>
      <c r="B25" s="4">
        <v>0.33333333333333331</v>
      </c>
      <c r="C25" s="7">
        <v>25</v>
      </c>
      <c r="D25" s="7">
        <v>11</v>
      </c>
      <c r="E25" s="7">
        <v>18</v>
      </c>
      <c r="F25" s="7">
        <v>0.01</v>
      </c>
      <c r="G25" s="7">
        <v>0.14000000000000001</v>
      </c>
      <c r="H25" s="7">
        <v>0.5</v>
      </c>
      <c r="Q25" s="7" t="s">
        <v>331</v>
      </c>
    </row>
    <row r="26" spans="1:17" x14ac:dyDescent="0.2">
      <c r="A26" s="3">
        <v>43094</v>
      </c>
      <c r="B26" s="4">
        <v>0.33333333333333331</v>
      </c>
      <c r="C26" s="7">
        <v>24</v>
      </c>
      <c r="D26" s="7">
        <v>12</v>
      </c>
      <c r="E26" s="7">
        <v>17</v>
      </c>
      <c r="F26" s="7">
        <v>0.15</v>
      </c>
      <c r="G26" s="7">
        <v>0.19</v>
      </c>
      <c r="H26" s="7">
        <v>4</v>
      </c>
      <c r="Q26" s="7" t="s">
        <v>331</v>
      </c>
    </row>
    <row r="27" spans="1:17" x14ac:dyDescent="0.2">
      <c r="A27" s="3">
        <v>43095</v>
      </c>
      <c r="B27" s="4">
        <v>0.33333333333333331</v>
      </c>
      <c r="C27" s="7">
        <v>17</v>
      </c>
      <c r="D27" s="7">
        <v>2</v>
      </c>
      <c r="E27" s="7">
        <v>2</v>
      </c>
      <c r="F27" s="7">
        <v>0.11</v>
      </c>
      <c r="G27" s="7">
        <v>0.08</v>
      </c>
      <c r="H27" s="7">
        <v>3</v>
      </c>
      <c r="I27" s="7">
        <v>11.5</v>
      </c>
      <c r="P27" s="7">
        <v>713.95</v>
      </c>
      <c r="Q27" s="7" t="s">
        <v>331</v>
      </c>
    </row>
    <row r="28" spans="1:17" x14ac:dyDescent="0.2">
      <c r="A28" s="3">
        <v>43096</v>
      </c>
      <c r="B28" s="4">
        <v>0.33333333333333331</v>
      </c>
      <c r="C28" s="7">
        <v>8</v>
      </c>
      <c r="D28" s="7">
        <v>-8</v>
      </c>
      <c r="E28" s="7">
        <v>-8</v>
      </c>
      <c r="F28" s="7">
        <v>7.0000000000000007E-2</v>
      </c>
      <c r="G28" s="8">
        <v>0.04</v>
      </c>
      <c r="H28" s="7">
        <v>0.75</v>
      </c>
      <c r="I28" s="7">
        <v>11</v>
      </c>
      <c r="M28" s="7">
        <v>1</v>
      </c>
      <c r="N28" s="7" t="s">
        <v>17</v>
      </c>
      <c r="Q28" s="7" t="s">
        <v>331</v>
      </c>
    </row>
    <row r="29" spans="1:17" x14ac:dyDescent="0.2">
      <c r="A29" s="3">
        <v>43097</v>
      </c>
      <c r="B29" s="4">
        <v>0.45833333333333331</v>
      </c>
      <c r="C29" s="7">
        <v>6</v>
      </c>
      <c r="D29" s="7">
        <v>-12</v>
      </c>
      <c r="E29" s="7">
        <v>2</v>
      </c>
      <c r="F29" s="7">
        <v>0.03</v>
      </c>
      <c r="G29" s="7">
        <v>0.02</v>
      </c>
      <c r="H29" s="7">
        <v>0.5</v>
      </c>
      <c r="I29" s="7">
        <v>11</v>
      </c>
      <c r="M29" s="7">
        <v>7</v>
      </c>
      <c r="N29" s="7" t="s">
        <v>19</v>
      </c>
    </row>
    <row r="30" spans="1:17" x14ac:dyDescent="0.2">
      <c r="A30" s="3">
        <v>43098</v>
      </c>
      <c r="B30" s="4">
        <v>0.46875</v>
      </c>
      <c r="C30" s="7">
        <v>14</v>
      </c>
      <c r="D30" s="7">
        <v>2</v>
      </c>
      <c r="E30" s="7">
        <v>12</v>
      </c>
      <c r="F30" s="7">
        <v>0.02</v>
      </c>
      <c r="G30" s="7">
        <v>0.03</v>
      </c>
      <c r="H30" s="7">
        <v>0.5</v>
      </c>
      <c r="I30" s="7">
        <v>11</v>
      </c>
      <c r="M30" s="7">
        <v>8</v>
      </c>
      <c r="N30" s="7" t="s">
        <v>19</v>
      </c>
    </row>
    <row r="31" spans="1:17" x14ac:dyDescent="0.2">
      <c r="A31" s="3">
        <v>43099</v>
      </c>
      <c r="B31" s="4">
        <v>0.33333333333333331</v>
      </c>
      <c r="C31" s="7">
        <v>14</v>
      </c>
      <c r="D31" s="7">
        <v>2</v>
      </c>
      <c r="E31" s="7">
        <v>9</v>
      </c>
      <c r="F31" s="7">
        <v>0.03</v>
      </c>
      <c r="G31" s="7">
        <v>0.02</v>
      </c>
      <c r="H31" s="7">
        <v>0.5</v>
      </c>
      <c r="I31" s="7">
        <v>11</v>
      </c>
      <c r="Q31" s="7" t="s">
        <v>331</v>
      </c>
    </row>
    <row r="32" spans="1:17" x14ac:dyDescent="0.2">
      <c r="A32" s="3">
        <v>43100</v>
      </c>
      <c r="B32" s="4">
        <v>0.33333333333333331</v>
      </c>
      <c r="C32" s="7">
        <v>10</v>
      </c>
      <c r="D32" s="7">
        <v>-14</v>
      </c>
      <c r="E32" s="7">
        <v>-6</v>
      </c>
      <c r="F32" s="7">
        <v>0.01</v>
      </c>
      <c r="G32" s="7">
        <v>0.01</v>
      </c>
      <c r="H32" s="7" t="s">
        <v>21</v>
      </c>
      <c r="I32" s="7">
        <v>10.5</v>
      </c>
      <c r="Q32" s="7" t="s">
        <v>331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Z3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2" width="8.6640625" customWidth="1"/>
    <col min="3" max="3" width="7.33203125" customWidth="1"/>
    <col min="4" max="4" width="6.33203125" customWidth="1"/>
    <col min="5" max="5" width="7.6640625" customWidth="1"/>
    <col min="6" max="6" width="9.33203125" customWidth="1"/>
    <col min="7" max="7" width="8.5" customWidth="1"/>
    <col min="8" max="8" width="7.83203125" customWidth="1"/>
    <col min="9" max="10" width="9.1640625" customWidth="1"/>
    <col min="11" max="26" width="8.66406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43040</v>
      </c>
      <c r="B2" s="4">
        <v>0.34722222222222221</v>
      </c>
      <c r="C2" s="7">
        <v>42</v>
      </c>
      <c r="D2" s="7">
        <v>33</v>
      </c>
      <c r="E2" s="7">
        <v>36</v>
      </c>
      <c r="F2" s="7">
        <v>0.05</v>
      </c>
      <c r="G2" s="7">
        <v>0</v>
      </c>
      <c r="H2" s="7" t="s">
        <v>21</v>
      </c>
      <c r="I2" s="7" t="s">
        <v>21</v>
      </c>
      <c r="J2" s="7" t="s">
        <v>284</v>
      </c>
      <c r="K2" s="7">
        <v>8</v>
      </c>
      <c r="L2" s="34">
        <f t="shared" ref="L2:L3" si="0">K2*1.15078</f>
        <v>9.2062399999999993</v>
      </c>
      <c r="M2" s="7">
        <v>7</v>
      </c>
      <c r="N2" s="7" t="s">
        <v>19</v>
      </c>
      <c r="O2" s="7">
        <v>2.36</v>
      </c>
      <c r="Q2" s="7" t="s">
        <v>368</v>
      </c>
    </row>
    <row r="3" spans="1:26" x14ac:dyDescent="0.2">
      <c r="A3" s="3">
        <v>43041</v>
      </c>
      <c r="B3" s="4">
        <v>0.33680555555555558</v>
      </c>
      <c r="C3" s="7">
        <v>42</v>
      </c>
      <c r="D3" s="7">
        <v>35</v>
      </c>
      <c r="E3" s="7">
        <v>39</v>
      </c>
      <c r="F3" s="7">
        <v>0</v>
      </c>
      <c r="G3" s="7">
        <v>0</v>
      </c>
      <c r="H3" s="7">
        <v>0</v>
      </c>
      <c r="I3" s="7">
        <v>0</v>
      </c>
      <c r="J3" s="7" t="s">
        <v>295</v>
      </c>
      <c r="K3" s="7">
        <v>5.5</v>
      </c>
      <c r="L3" s="34">
        <f t="shared" si="0"/>
        <v>6.3292899999999994</v>
      </c>
      <c r="M3" s="7">
        <v>8</v>
      </c>
      <c r="N3" s="7" t="s">
        <v>22</v>
      </c>
      <c r="Q3" s="7" t="s">
        <v>158</v>
      </c>
    </row>
    <row r="4" spans="1:26" x14ac:dyDescent="0.2">
      <c r="A4" s="3">
        <v>43042</v>
      </c>
      <c r="B4" s="36">
        <v>0.35069444444444442</v>
      </c>
      <c r="C4" s="37">
        <v>48</v>
      </c>
      <c r="D4" s="37">
        <v>37</v>
      </c>
      <c r="E4" s="7">
        <v>38</v>
      </c>
      <c r="F4" s="38">
        <v>0.03</v>
      </c>
      <c r="G4" s="38">
        <v>0.02</v>
      </c>
      <c r="H4" s="7">
        <v>0</v>
      </c>
      <c r="I4" s="38">
        <v>0</v>
      </c>
      <c r="J4" s="35"/>
      <c r="M4" s="7">
        <v>5</v>
      </c>
      <c r="N4" s="7" t="s">
        <v>19</v>
      </c>
      <c r="Q4" s="7" t="s">
        <v>370</v>
      </c>
    </row>
    <row r="5" spans="1:26" x14ac:dyDescent="0.2">
      <c r="A5" s="3">
        <v>43043</v>
      </c>
      <c r="B5" s="36">
        <v>0.35416666666666669</v>
      </c>
      <c r="C5" s="37">
        <v>42</v>
      </c>
      <c r="D5" s="37">
        <v>32</v>
      </c>
      <c r="E5" s="7">
        <v>34</v>
      </c>
      <c r="F5" s="38">
        <v>0.05</v>
      </c>
      <c r="G5" s="38">
        <v>0.42</v>
      </c>
      <c r="H5" s="7">
        <v>2.5</v>
      </c>
      <c r="I5" s="38">
        <v>2.5</v>
      </c>
      <c r="J5" s="38" t="s">
        <v>276</v>
      </c>
      <c r="K5" s="7">
        <v>2.2000000000000002</v>
      </c>
      <c r="L5" s="34">
        <f>K5*1.15078</f>
        <v>2.5317159999999999</v>
      </c>
      <c r="M5" s="7">
        <v>8</v>
      </c>
      <c r="N5" s="7" t="s">
        <v>22</v>
      </c>
      <c r="P5" s="7">
        <v>713.24</v>
      </c>
      <c r="Q5" s="7" t="s">
        <v>371</v>
      </c>
    </row>
    <row r="6" spans="1:26" x14ac:dyDescent="0.2">
      <c r="A6" s="3">
        <v>43044</v>
      </c>
      <c r="B6" s="36">
        <v>0.35416666666666669</v>
      </c>
      <c r="C6" s="37">
        <v>43</v>
      </c>
      <c r="D6" s="37">
        <v>32</v>
      </c>
      <c r="E6" s="7">
        <v>43</v>
      </c>
      <c r="F6" s="38">
        <v>0.32</v>
      </c>
      <c r="G6" s="38">
        <v>0</v>
      </c>
      <c r="H6" s="7">
        <v>0</v>
      </c>
      <c r="I6" s="35"/>
      <c r="J6" s="38"/>
      <c r="K6" s="7"/>
      <c r="M6" s="7">
        <v>8</v>
      </c>
      <c r="N6" s="7" t="s">
        <v>22</v>
      </c>
      <c r="O6" s="7">
        <v>2.78</v>
      </c>
      <c r="Q6" s="7" t="s">
        <v>372</v>
      </c>
    </row>
    <row r="7" spans="1:26" x14ac:dyDescent="0.2">
      <c r="A7" s="3">
        <v>43045</v>
      </c>
      <c r="B7" s="36">
        <v>0.34236111111111112</v>
      </c>
      <c r="C7" s="37">
        <v>47</v>
      </c>
      <c r="D7" s="37">
        <v>34</v>
      </c>
      <c r="E7" s="7">
        <v>36</v>
      </c>
      <c r="F7" s="38">
        <v>0.04</v>
      </c>
      <c r="G7" s="38">
        <v>0</v>
      </c>
      <c r="H7" s="7">
        <v>0</v>
      </c>
      <c r="I7" s="38">
        <v>0</v>
      </c>
      <c r="J7" s="35"/>
      <c r="K7" s="7"/>
      <c r="M7" s="7">
        <v>7</v>
      </c>
      <c r="N7" s="7" t="s">
        <v>19</v>
      </c>
    </row>
    <row r="8" spans="1:26" x14ac:dyDescent="0.2">
      <c r="A8" s="3">
        <v>43046</v>
      </c>
      <c r="B8" s="4">
        <v>0.33333333333333331</v>
      </c>
      <c r="C8" s="7">
        <v>38</v>
      </c>
      <c r="D8" s="7">
        <v>28</v>
      </c>
      <c r="E8" s="7">
        <v>31</v>
      </c>
      <c r="F8" s="7">
        <v>0</v>
      </c>
      <c r="G8" s="7">
        <v>0</v>
      </c>
      <c r="H8" s="7">
        <v>0</v>
      </c>
      <c r="I8" s="7">
        <v>0</v>
      </c>
      <c r="M8" s="7">
        <v>2</v>
      </c>
      <c r="N8" s="7" t="s">
        <v>42</v>
      </c>
      <c r="Q8" s="7" t="s">
        <v>373</v>
      </c>
    </row>
    <row r="9" spans="1:26" x14ac:dyDescent="0.2">
      <c r="A9" s="3">
        <v>43047</v>
      </c>
      <c r="B9" s="4">
        <v>0.33541666666666664</v>
      </c>
      <c r="C9" s="7">
        <v>38</v>
      </c>
      <c r="D9" s="7">
        <v>26</v>
      </c>
      <c r="E9" s="7">
        <v>27</v>
      </c>
      <c r="F9" s="7">
        <v>0</v>
      </c>
      <c r="G9" s="7">
        <v>0</v>
      </c>
      <c r="H9" s="7">
        <v>0</v>
      </c>
      <c r="I9" s="7">
        <v>0</v>
      </c>
      <c r="M9" s="7">
        <v>1</v>
      </c>
      <c r="N9" s="7" t="s">
        <v>42</v>
      </c>
    </row>
    <row r="10" spans="1:26" x14ac:dyDescent="0.2">
      <c r="A10" s="3">
        <v>43048</v>
      </c>
      <c r="B10" s="4">
        <v>0.33333333333333331</v>
      </c>
      <c r="C10" s="7">
        <v>39</v>
      </c>
      <c r="D10" s="7">
        <v>26</v>
      </c>
      <c r="E10" s="7">
        <v>32</v>
      </c>
      <c r="F10" s="7">
        <v>0.28999999999999998</v>
      </c>
      <c r="G10" s="7">
        <v>0.5</v>
      </c>
      <c r="H10" s="7">
        <v>3</v>
      </c>
      <c r="I10" s="7">
        <v>4</v>
      </c>
      <c r="Q10" s="7" t="s">
        <v>375</v>
      </c>
    </row>
    <row r="11" spans="1:26" x14ac:dyDescent="0.2">
      <c r="A11" s="3">
        <v>43049</v>
      </c>
      <c r="B11" s="4">
        <v>0.33333333333333331</v>
      </c>
      <c r="C11" s="7">
        <v>32</v>
      </c>
      <c r="D11" s="7">
        <v>11</v>
      </c>
      <c r="E11" s="7">
        <v>11</v>
      </c>
      <c r="F11" s="7">
        <v>0.13</v>
      </c>
      <c r="G11" s="7">
        <v>0</v>
      </c>
      <c r="H11" s="7">
        <v>3</v>
      </c>
      <c r="I11" s="7">
        <v>4</v>
      </c>
      <c r="Q11" s="7"/>
    </row>
    <row r="12" spans="1:26" x14ac:dyDescent="0.2">
      <c r="A12" s="3">
        <v>43050</v>
      </c>
      <c r="B12" s="4">
        <v>0.33333333333333331</v>
      </c>
      <c r="C12" s="7">
        <v>22</v>
      </c>
      <c r="D12" s="7">
        <v>11</v>
      </c>
      <c r="E12" s="7">
        <v>22</v>
      </c>
      <c r="F12" s="7">
        <v>0</v>
      </c>
      <c r="G12" s="7">
        <v>0.09</v>
      </c>
      <c r="H12" s="7">
        <v>0</v>
      </c>
      <c r="I12" s="7">
        <v>3</v>
      </c>
      <c r="Q12" s="7" t="s">
        <v>375</v>
      </c>
    </row>
    <row r="13" spans="1:26" x14ac:dyDescent="0.2">
      <c r="A13" s="3">
        <v>43051</v>
      </c>
      <c r="B13" s="4">
        <v>0.33333333333333331</v>
      </c>
      <c r="C13" s="7">
        <v>29</v>
      </c>
      <c r="D13" s="7">
        <v>22</v>
      </c>
      <c r="E13" s="7">
        <v>29</v>
      </c>
      <c r="F13" s="7">
        <v>0.05</v>
      </c>
      <c r="G13" s="7">
        <v>0</v>
      </c>
      <c r="H13" s="7">
        <v>1</v>
      </c>
      <c r="I13" s="7">
        <v>3.5</v>
      </c>
      <c r="Q13" s="7" t="s">
        <v>375</v>
      </c>
    </row>
    <row r="14" spans="1:26" x14ac:dyDescent="0.2">
      <c r="A14" s="3">
        <v>43052</v>
      </c>
      <c r="B14" s="4">
        <v>0.33333333333333331</v>
      </c>
      <c r="C14" s="7">
        <v>35</v>
      </c>
      <c r="D14" s="7">
        <v>29</v>
      </c>
      <c r="E14" s="7">
        <v>32</v>
      </c>
      <c r="F14" s="7">
        <v>0.04</v>
      </c>
      <c r="G14" s="7">
        <v>0.04</v>
      </c>
      <c r="H14" s="7">
        <v>0.5</v>
      </c>
      <c r="I14" s="7">
        <v>3.5</v>
      </c>
      <c r="Q14" s="7" t="s">
        <v>375</v>
      </c>
    </row>
    <row r="15" spans="1:26" x14ac:dyDescent="0.2">
      <c r="A15" s="3">
        <v>43053</v>
      </c>
      <c r="B15" s="4">
        <v>0.35416666666666669</v>
      </c>
      <c r="E15" s="7">
        <v>33</v>
      </c>
      <c r="F15" s="7">
        <v>0</v>
      </c>
      <c r="G15" s="7">
        <v>0</v>
      </c>
      <c r="H15" s="7">
        <v>0</v>
      </c>
      <c r="I15" s="7">
        <v>2.25</v>
      </c>
      <c r="M15" s="7">
        <v>5</v>
      </c>
      <c r="N15" s="7" t="s">
        <v>17</v>
      </c>
      <c r="P15" s="7">
        <v>713.34</v>
      </c>
      <c r="Q15" s="7" t="s">
        <v>158</v>
      </c>
    </row>
    <row r="16" spans="1:26" x14ac:dyDescent="0.2">
      <c r="A16" s="3">
        <v>43054</v>
      </c>
      <c r="B16" s="4">
        <v>0.33888888888888891</v>
      </c>
      <c r="C16" s="7">
        <v>41</v>
      </c>
      <c r="D16" s="7">
        <v>32</v>
      </c>
      <c r="E16" s="7">
        <v>39</v>
      </c>
      <c r="F16" s="7">
        <v>0.32</v>
      </c>
      <c r="G16" s="7">
        <v>1.01</v>
      </c>
      <c r="H16" s="7">
        <v>0</v>
      </c>
      <c r="I16" s="7">
        <v>0.25</v>
      </c>
      <c r="M16" s="7">
        <v>8</v>
      </c>
      <c r="N16" s="7" t="s">
        <v>22</v>
      </c>
      <c r="Q16" s="7" t="s">
        <v>376</v>
      </c>
    </row>
    <row r="17" spans="1:17" x14ac:dyDescent="0.2">
      <c r="A17" s="3">
        <v>43055</v>
      </c>
      <c r="B17" s="4">
        <v>0.33888888888888891</v>
      </c>
      <c r="C17" s="7">
        <v>41</v>
      </c>
      <c r="D17" s="7">
        <v>32</v>
      </c>
      <c r="E17" s="7">
        <v>33</v>
      </c>
      <c r="F17" s="7">
        <v>1.06</v>
      </c>
      <c r="G17" s="7">
        <v>0.17</v>
      </c>
      <c r="H17" s="7">
        <v>0</v>
      </c>
      <c r="I17" s="7">
        <v>0</v>
      </c>
      <c r="M17" s="7">
        <v>8</v>
      </c>
      <c r="N17" s="7" t="s">
        <v>19</v>
      </c>
      <c r="Q17" s="7" t="s">
        <v>344</v>
      </c>
    </row>
    <row r="18" spans="1:17" x14ac:dyDescent="0.2">
      <c r="A18" s="3">
        <v>43056</v>
      </c>
      <c r="B18" s="4">
        <v>0.33888888888888891</v>
      </c>
      <c r="C18" s="7">
        <v>33</v>
      </c>
      <c r="D18" s="7">
        <v>24</v>
      </c>
      <c r="E18" s="7">
        <v>28</v>
      </c>
      <c r="F18" s="7">
        <v>0</v>
      </c>
      <c r="G18" s="7">
        <v>0.34</v>
      </c>
      <c r="H18" s="7">
        <v>0</v>
      </c>
      <c r="I18" s="7">
        <v>0</v>
      </c>
      <c r="M18" s="7">
        <v>8</v>
      </c>
      <c r="N18" s="7" t="s">
        <v>22</v>
      </c>
    </row>
    <row r="19" spans="1:17" x14ac:dyDescent="0.2">
      <c r="A19" s="3">
        <v>43057</v>
      </c>
      <c r="B19" s="4">
        <v>0.33333333333333331</v>
      </c>
      <c r="C19" s="7">
        <v>35</v>
      </c>
      <c r="D19" s="7">
        <v>27</v>
      </c>
      <c r="E19" s="7">
        <v>34</v>
      </c>
      <c r="F19" s="7">
        <v>0.51</v>
      </c>
      <c r="G19" s="7">
        <v>0.16</v>
      </c>
      <c r="H19" s="7" t="s">
        <v>21</v>
      </c>
      <c r="I19" s="7" t="s">
        <v>21</v>
      </c>
      <c r="M19" s="7">
        <v>8</v>
      </c>
      <c r="N19" s="7" t="s">
        <v>22</v>
      </c>
      <c r="Q19" s="7"/>
    </row>
    <row r="20" spans="1:17" x14ac:dyDescent="0.2">
      <c r="A20" s="3">
        <v>43058</v>
      </c>
      <c r="B20" s="4">
        <v>0.33333333333333331</v>
      </c>
      <c r="C20" s="7">
        <v>39</v>
      </c>
      <c r="D20" s="7">
        <v>26</v>
      </c>
      <c r="E20" s="7">
        <v>28</v>
      </c>
      <c r="F20" s="7">
        <v>0.04</v>
      </c>
      <c r="G20" s="7">
        <v>0.09</v>
      </c>
      <c r="H20" s="7">
        <v>2.25</v>
      </c>
      <c r="I20" s="7">
        <v>2.25</v>
      </c>
      <c r="M20" s="7">
        <v>8</v>
      </c>
      <c r="N20" s="7" t="s">
        <v>22</v>
      </c>
      <c r="Q20" s="7" t="s">
        <v>377</v>
      </c>
    </row>
    <row r="21" spans="1:17" x14ac:dyDescent="0.2">
      <c r="A21" s="3">
        <v>43059</v>
      </c>
      <c r="B21" s="4">
        <v>0.34583333333333333</v>
      </c>
      <c r="C21" s="7">
        <v>29</v>
      </c>
      <c r="D21" s="7">
        <v>25</v>
      </c>
      <c r="E21" s="7">
        <v>29</v>
      </c>
      <c r="F21" s="7">
        <v>0.05</v>
      </c>
      <c r="G21" s="7">
        <v>0</v>
      </c>
      <c r="H21" s="7">
        <v>0</v>
      </c>
      <c r="I21" s="7">
        <v>1</v>
      </c>
      <c r="M21" s="7">
        <v>8</v>
      </c>
      <c r="N21" s="7" t="s">
        <v>19</v>
      </c>
      <c r="P21" s="7">
        <v>713.68</v>
      </c>
    </row>
    <row r="22" spans="1:17" x14ac:dyDescent="0.2">
      <c r="A22" s="3">
        <v>43060</v>
      </c>
      <c r="B22" s="4">
        <v>0.33333333333333331</v>
      </c>
      <c r="C22" s="7">
        <v>43</v>
      </c>
      <c r="D22" s="7">
        <v>28</v>
      </c>
      <c r="E22" s="7">
        <v>43</v>
      </c>
      <c r="F22" s="7">
        <v>0</v>
      </c>
      <c r="G22" s="7">
        <v>0.03</v>
      </c>
      <c r="H22" s="7">
        <v>0</v>
      </c>
      <c r="I22" s="7">
        <v>0</v>
      </c>
      <c r="M22" s="7">
        <v>6</v>
      </c>
      <c r="N22" s="7" t="s">
        <v>42</v>
      </c>
    </row>
    <row r="23" spans="1:17" x14ac:dyDescent="0.2">
      <c r="A23" s="3">
        <v>43061</v>
      </c>
      <c r="B23" s="4">
        <v>0.34375</v>
      </c>
      <c r="C23" s="7">
        <v>45</v>
      </c>
      <c r="D23" s="7">
        <v>23</v>
      </c>
      <c r="E23" s="7">
        <v>24</v>
      </c>
      <c r="F23" s="7">
        <v>0.01</v>
      </c>
      <c r="G23" s="7">
        <v>0.01</v>
      </c>
      <c r="H23" s="7"/>
      <c r="I23" s="7"/>
      <c r="M23" s="7">
        <v>2</v>
      </c>
      <c r="N23" s="7" t="s">
        <v>42</v>
      </c>
    </row>
    <row r="24" spans="1:17" x14ac:dyDescent="0.2">
      <c r="A24" s="3">
        <v>43062</v>
      </c>
      <c r="B24" s="4">
        <v>0.33333333333333331</v>
      </c>
      <c r="C24" s="7">
        <v>31</v>
      </c>
      <c r="D24" s="7">
        <v>24</v>
      </c>
      <c r="E24" s="7">
        <v>30</v>
      </c>
      <c r="F24" s="7">
        <v>0</v>
      </c>
      <c r="G24" s="7">
        <v>0</v>
      </c>
      <c r="H24" s="7">
        <v>0</v>
      </c>
      <c r="I24" s="7">
        <v>0.25</v>
      </c>
      <c r="Q24" s="7" t="s">
        <v>375</v>
      </c>
    </row>
    <row r="25" spans="1:17" x14ac:dyDescent="0.2">
      <c r="A25" s="3">
        <v>43063</v>
      </c>
      <c r="B25" s="4">
        <v>0.33333333333333331</v>
      </c>
      <c r="C25" s="7">
        <v>39</v>
      </c>
      <c r="D25" s="7">
        <v>28</v>
      </c>
      <c r="E25" s="7">
        <v>39</v>
      </c>
      <c r="F25" s="7">
        <v>0</v>
      </c>
      <c r="G25" s="7">
        <v>0.05</v>
      </c>
      <c r="H25" s="7">
        <v>0</v>
      </c>
      <c r="I25" s="7">
        <v>0</v>
      </c>
      <c r="Q25" s="7" t="s">
        <v>375</v>
      </c>
    </row>
    <row r="26" spans="1:17" x14ac:dyDescent="0.2">
      <c r="A26" s="3">
        <v>43064</v>
      </c>
      <c r="B26" s="4">
        <v>0.33333333333333331</v>
      </c>
      <c r="C26" s="7">
        <v>60</v>
      </c>
      <c r="D26" s="7">
        <v>37</v>
      </c>
      <c r="E26" s="7">
        <v>39</v>
      </c>
      <c r="F26" s="7">
        <v>0.08</v>
      </c>
      <c r="G26" s="7">
        <v>0.04</v>
      </c>
      <c r="H26" s="7">
        <v>0</v>
      </c>
      <c r="I26" s="7">
        <v>0</v>
      </c>
      <c r="Q26" s="7" t="s">
        <v>375</v>
      </c>
    </row>
    <row r="27" spans="1:17" x14ac:dyDescent="0.2">
      <c r="A27" s="3">
        <v>43065</v>
      </c>
      <c r="B27" s="4">
        <v>0.33333333333333331</v>
      </c>
      <c r="C27" s="7">
        <v>39</v>
      </c>
      <c r="D27" s="7">
        <v>26</v>
      </c>
      <c r="E27" s="7">
        <v>26</v>
      </c>
      <c r="F27" s="7">
        <v>0.01</v>
      </c>
      <c r="G27" s="7">
        <v>0</v>
      </c>
      <c r="H27" s="7" t="s">
        <v>21</v>
      </c>
      <c r="I27" s="7" t="s">
        <v>21</v>
      </c>
      <c r="Q27" s="7" t="s">
        <v>375</v>
      </c>
    </row>
    <row r="28" spans="1:17" x14ac:dyDescent="0.2">
      <c r="A28" s="3">
        <v>43066</v>
      </c>
      <c r="B28" s="4">
        <v>0.34722222222222221</v>
      </c>
      <c r="C28" s="7">
        <v>39</v>
      </c>
      <c r="D28" s="7">
        <v>26</v>
      </c>
      <c r="E28" s="7">
        <v>27</v>
      </c>
      <c r="F28" s="7">
        <v>0</v>
      </c>
      <c r="G28" s="7">
        <v>0</v>
      </c>
      <c r="H28" s="7">
        <v>0</v>
      </c>
      <c r="I28" s="7">
        <v>0</v>
      </c>
      <c r="M28" s="7">
        <v>4</v>
      </c>
      <c r="N28" s="7" t="s">
        <v>17</v>
      </c>
      <c r="Q28" s="7" t="s">
        <v>375</v>
      </c>
    </row>
    <row r="29" spans="1:17" x14ac:dyDescent="0.2">
      <c r="A29" s="3">
        <v>43067</v>
      </c>
      <c r="B29" s="4">
        <v>0.34375</v>
      </c>
      <c r="C29" s="7">
        <v>49</v>
      </c>
      <c r="D29" s="7">
        <v>26</v>
      </c>
      <c r="E29" s="7">
        <v>49</v>
      </c>
      <c r="F29" s="7">
        <v>0</v>
      </c>
      <c r="G29" s="7">
        <v>0</v>
      </c>
      <c r="H29" s="7">
        <v>0</v>
      </c>
      <c r="I29" s="7">
        <v>0</v>
      </c>
      <c r="M29" s="7">
        <v>6</v>
      </c>
      <c r="N29" s="7" t="s">
        <v>19</v>
      </c>
    </row>
    <row r="30" spans="1:17" x14ac:dyDescent="0.2">
      <c r="A30" s="3">
        <v>43068</v>
      </c>
      <c r="B30" s="4">
        <v>0.34027777777777779</v>
      </c>
      <c r="C30" s="7">
        <v>54</v>
      </c>
      <c r="D30" s="7">
        <v>30</v>
      </c>
      <c r="E30" s="7">
        <v>31</v>
      </c>
      <c r="F30" s="7">
        <v>0</v>
      </c>
      <c r="G30" s="7">
        <v>0</v>
      </c>
      <c r="H30" s="7">
        <v>0</v>
      </c>
      <c r="I30" s="7">
        <v>0</v>
      </c>
      <c r="M30" s="7">
        <v>7</v>
      </c>
      <c r="N30" s="7" t="s">
        <v>19</v>
      </c>
    </row>
    <row r="31" spans="1:17" x14ac:dyDescent="0.2">
      <c r="A31" s="3">
        <v>43069</v>
      </c>
      <c r="B31" s="4">
        <v>0.34236111111111112</v>
      </c>
      <c r="C31" s="7">
        <v>38</v>
      </c>
      <c r="D31" s="7">
        <v>25</v>
      </c>
      <c r="E31" s="7">
        <v>34</v>
      </c>
      <c r="F31" s="7">
        <v>0</v>
      </c>
      <c r="G31" s="7">
        <v>0</v>
      </c>
      <c r="H31" s="7">
        <v>0</v>
      </c>
      <c r="I31" s="7">
        <v>0</v>
      </c>
      <c r="M31" s="7">
        <v>2</v>
      </c>
      <c r="N31" s="7" t="s">
        <v>42</v>
      </c>
      <c r="P31" s="7">
        <v>713.74</v>
      </c>
    </row>
    <row r="32" spans="1:17" x14ac:dyDescent="0.2">
      <c r="F32">
        <f t="shared" ref="F32:G32" si="1">SUM(F2:F31)</f>
        <v>3.0799999999999992</v>
      </c>
      <c r="G32">
        <f t="shared" si="1"/>
        <v>2.9699999999999993</v>
      </c>
    </row>
    <row r="36" spans="15:15" x14ac:dyDescent="0.2">
      <c r="O36" s="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D37"/>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3" width="10.5" customWidth="1"/>
    <col min="4" max="11" width="9.1640625" customWidth="1"/>
    <col min="12" max="16" width="8.6640625" customWidth="1"/>
    <col min="17" max="17" width="90.5" customWidth="1"/>
    <col min="18" max="24" width="8.6640625" customWidth="1"/>
    <col min="25" max="25" width="12" customWidth="1"/>
    <col min="26" max="27" width="12.5" customWidth="1"/>
    <col min="28" max="28" width="12.33203125" customWidth="1"/>
    <col min="29" max="29" width="12.5" customWidth="1"/>
    <col min="30" max="30" width="13.5" customWidth="1"/>
  </cols>
  <sheetData>
    <row r="1" spans="1:30" x14ac:dyDescent="0.2">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c r="S1" s="29"/>
      <c r="T1" s="29"/>
      <c r="U1" s="29" t="s">
        <v>358</v>
      </c>
      <c r="V1" s="29" t="s">
        <v>359</v>
      </c>
      <c r="W1" s="29" t="s">
        <v>360</v>
      </c>
      <c r="X1" s="29" t="s">
        <v>361</v>
      </c>
      <c r="Y1" s="29" t="s">
        <v>362</v>
      </c>
      <c r="Z1" s="29" t="s">
        <v>363</v>
      </c>
      <c r="AA1" s="29" t="s">
        <v>364</v>
      </c>
      <c r="AB1" s="29" t="s">
        <v>365</v>
      </c>
      <c r="AC1" s="29" t="s">
        <v>366</v>
      </c>
      <c r="AD1" s="29" t="s">
        <v>367</v>
      </c>
    </row>
    <row r="2" spans="1:30" x14ac:dyDescent="0.2">
      <c r="A2" s="30">
        <v>43009</v>
      </c>
      <c r="B2" s="31">
        <v>0.33333333333333298</v>
      </c>
      <c r="C2" s="32">
        <v>64</v>
      </c>
      <c r="D2" s="32">
        <v>40</v>
      </c>
      <c r="E2" s="32"/>
      <c r="F2" s="33">
        <v>0</v>
      </c>
      <c r="G2" s="33">
        <v>0</v>
      </c>
      <c r="H2" s="35">
        <v>0</v>
      </c>
      <c r="I2" s="35">
        <v>0</v>
      </c>
      <c r="L2" s="34"/>
      <c r="Q2" s="35" t="s">
        <v>369</v>
      </c>
    </row>
    <row r="3" spans="1:30" x14ac:dyDescent="0.2">
      <c r="A3" s="30">
        <v>43010</v>
      </c>
      <c r="B3" s="31">
        <v>0.33333333333333298</v>
      </c>
      <c r="C3" s="32">
        <v>68</v>
      </c>
      <c r="D3" s="32">
        <v>48</v>
      </c>
      <c r="E3" s="32"/>
      <c r="F3" s="33">
        <v>0</v>
      </c>
      <c r="G3" s="33">
        <v>0</v>
      </c>
      <c r="H3" s="35">
        <v>0</v>
      </c>
      <c r="I3" s="35">
        <v>0</v>
      </c>
      <c r="J3" s="35" t="s">
        <v>295</v>
      </c>
      <c r="K3" s="35">
        <v>5.9</v>
      </c>
      <c r="L3" s="34">
        <f t="shared" ref="L3:L14" si="0">K3*1.15078</f>
        <v>6.7896019999999995</v>
      </c>
      <c r="M3" s="35">
        <v>7</v>
      </c>
      <c r="N3" s="35" t="s">
        <v>17</v>
      </c>
      <c r="O3" s="35">
        <v>1.29</v>
      </c>
      <c r="Q3" s="35" t="s">
        <v>369</v>
      </c>
    </row>
    <row r="4" spans="1:30" x14ac:dyDescent="0.2">
      <c r="A4" s="30">
        <v>43011</v>
      </c>
      <c r="B4" s="31">
        <v>0.34375</v>
      </c>
      <c r="C4" s="35">
        <v>74</v>
      </c>
      <c r="D4" s="35">
        <v>51</v>
      </c>
      <c r="E4" s="35">
        <v>57</v>
      </c>
      <c r="F4" s="33">
        <v>0</v>
      </c>
      <c r="G4" s="33">
        <v>0</v>
      </c>
      <c r="H4" s="35">
        <v>0</v>
      </c>
      <c r="I4" s="35">
        <v>0</v>
      </c>
      <c r="J4" s="35" t="s">
        <v>295</v>
      </c>
      <c r="K4" s="35">
        <v>4.2</v>
      </c>
      <c r="L4" s="34">
        <f t="shared" si="0"/>
        <v>4.8332759999999997</v>
      </c>
      <c r="M4" s="35">
        <v>3</v>
      </c>
      <c r="N4" s="35" t="s">
        <v>23</v>
      </c>
      <c r="O4" s="35">
        <v>1.19</v>
      </c>
      <c r="P4" s="35">
        <v>712.54</v>
      </c>
    </row>
    <row r="5" spans="1:30" x14ac:dyDescent="0.2">
      <c r="A5" s="30">
        <v>43012</v>
      </c>
      <c r="B5" s="31">
        <v>0.34027777777777773</v>
      </c>
      <c r="C5" s="35">
        <v>79</v>
      </c>
      <c r="D5" s="35">
        <v>56</v>
      </c>
      <c r="E5" s="35">
        <v>60</v>
      </c>
      <c r="F5" s="39">
        <v>0.23</v>
      </c>
      <c r="G5" s="39">
        <v>0.24</v>
      </c>
      <c r="H5" s="35">
        <v>0</v>
      </c>
      <c r="I5" s="35">
        <v>0</v>
      </c>
      <c r="J5" s="35" t="s">
        <v>278</v>
      </c>
      <c r="K5" s="35">
        <v>6.9</v>
      </c>
      <c r="L5" s="34">
        <f t="shared" si="0"/>
        <v>7.9403819999999996</v>
      </c>
      <c r="M5" s="35">
        <v>8</v>
      </c>
      <c r="N5" s="35" t="s">
        <v>19</v>
      </c>
      <c r="O5" s="35">
        <v>1.29</v>
      </c>
    </row>
    <row r="6" spans="1:30" x14ac:dyDescent="0.2">
      <c r="A6" s="30">
        <v>43013</v>
      </c>
      <c r="B6" s="31">
        <v>0.33819444444444446</v>
      </c>
      <c r="C6" s="35">
        <v>64</v>
      </c>
      <c r="D6" s="35">
        <v>46</v>
      </c>
      <c r="E6" s="35">
        <v>48</v>
      </c>
      <c r="F6" s="7">
        <v>0</v>
      </c>
      <c r="G6" s="7">
        <v>0</v>
      </c>
      <c r="H6" s="35">
        <v>0</v>
      </c>
      <c r="I6" s="35">
        <v>0</v>
      </c>
      <c r="J6" s="35" t="s">
        <v>307</v>
      </c>
      <c r="K6" s="35">
        <v>2.7</v>
      </c>
      <c r="L6" s="34">
        <f t="shared" si="0"/>
        <v>3.1071059999999999</v>
      </c>
      <c r="M6" s="35">
        <v>3</v>
      </c>
      <c r="N6" s="35" t="s">
        <v>42</v>
      </c>
      <c r="O6" s="35">
        <v>1.24</v>
      </c>
    </row>
    <row r="7" spans="1:30" x14ac:dyDescent="0.2">
      <c r="A7" s="30">
        <v>43014</v>
      </c>
      <c r="B7" s="4">
        <v>0.34375</v>
      </c>
      <c r="C7" s="7">
        <v>62</v>
      </c>
      <c r="D7" s="7">
        <v>47</v>
      </c>
      <c r="E7" s="7">
        <v>53</v>
      </c>
      <c r="F7" s="7">
        <v>0.01</v>
      </c>
      <c r="G7" s="7">
        <v>0.01</v>
      </c>
      <c r="H7" s="35">
        <v>0</v>
      </c>
      <c r="I7" s="35">
        <v>0</v>
      </c>
      <c r="J7" s="7" t="s">
        <v>268</v>
      </c>
      <c r="K7" s="7">
        <v>1.5</v>
      </c>
      <c r="L7" s="34">
        <f t="shared" si="0"/>
        <v>1.7261699999999998</v>
      </c>
      <c r="M7" s="7">
        <v>4</v>
      </c>
      <c r="N7" s="7" t="s">
        <v>17</v>
      </c>
      <c r="O7" s="7">
        <v>1.17</v>
      </c>
      <c r="Q7" s="7" t="s">
        <v>374</v>
      </c>
      <c r="S7" s="32"/>
      <c r="T7" s="32"/>
      <c r="U7" s="32"/>
      <c r="V7" s="32"/>
    </row>
    <row r="8" spans="1:30" x14ac:dyDescent="0.2">
      <c r="A8" s="3">
        <v>43015</v>
      </c>
      <c r="B8" s="4">
        <v>0.39583333333333331</v>
      </c>
      <c r="C8" s="7">
        <v>64</v>
      </c>
      <c r="D8" s="7">
        <v>51</v>
      </c>
      <c r="E8" s="7">
        <v>63</v>
      </c>
      <c r="F8" s="7">
        <v>0.39</v>
      </c>
      <c r="G8" s="7">
        <v>1.1599999999999999</v>
      </c>
      <c r="H8" s="35">
        <v>0</v>
      </c>
      <c r="I8" s="35">
        <v>0</v>
      </c>
      <c r="J8" s="7" t="s">
        <v>297</v>
      </c>
      <c r="K8" s="7">
        <v>8.6</v>
      </c>
      <c r="L8" s="34">
        <f t="shared" si="0"/>
        <v>9.8967079999999985</v>
      </c>
      <c r="M8" s="7">
        <v>8</v>
      </c>
      <c r="N8" s="7" t="s">
        <v>22</v>
      </c>
      <c r="O8" s="7">
        <v>2.75</v>
      </c>
    </row>
    <row r="9" spans="1:30" x14ac:dyDescent="0.2">
      <c r="A9" s="3">
        <v>43016</v>
      </c>
      <c r="B9" s="4">
        <v>0.37847222222222221</v>
      </c>
      <c r="C9" s="7">
        <v>69</v>
      </c>
      <c r="D9" s="7">
        <v>55</v>
      </c>
      <c r="E9" s="7">
        <v>57</v>
      </c>
      <c r="F9" s="7">
        <v>0.84</v>
      </c>
      <c r="G9" s="7">
        <v>0.05</v>
      </c>
      <c r="H9" s="35">
        <v>0</v>
      </c>
      <c r="I9" s="35">
        <v>0</v>
      </c>
      <c r="J9" s="7" t="s">
        <v>297</v>
      </c>
      <c r="K9" s="7">
        <v>2</v>
      </c>
      <c r="L9" s="34">
        <f t="shared" si="0"/>
        <v>2.3015599999999998</v>
      </c>
      <c r="M9" s="7">
        <v>0</v>
      </c>
      <c r="O9" s="7">
        <v>3.5</v>
      </c>
    </row>
    <row r="10" spans="1:30" x14ac:dyDescent="0.2">
      <c r="A10" s="3">
        <v>43017</v>
      </c>
      <c r="B10" s="4">
        <v>0.34375</v>
      </c>
      <c r="C10" s="7">
        <v>70</v>
      </c>
      <c r="D10" s="7">
        <v>52</v>
      </c>
      <c r="E10" s="7">
        <v>54</v>
      </c>
      <c r="F10" s="7">
        <v>0</v>
      </c>
      <c r="G10" s="7">
        <v>0</v>
      </c>
      <c r="H10" s="35">
        <v>0</v>
      </c>
      <c r="I10" s="35">
        <v>0</v>
      </c>
      <c r="J10" s="7" t="s">
        <v>296</v>
      </c>
      <c r="K10" s="7">
        <v>0.4</v>
      </c>
      <c r="L10" s="34">
        <f t="shared" si="0"/>
        <v>0.460312</v>
      </c>
      <c r="M10" s="7">
        <v>2</v>
      </c>
      <c r="N10" s="7" t="s">
        <v>22</v>
      </c>
      <c r="P10" s="7">
        <v>712.64</v>
      </c>
    </row>
    <row r="11" spans="1:30" x14ac:dyDescent="0.2">
      <c r="A11" s="3">
        <v>43018</v>
      </c>
      <c r="B11" s="4">
        <v>0.33680555555555558</v>
      </c>
      <c r="C11" s="7">
        <v>67</v>
      </c>
      <c r="D11" s="7">
        <v>48</v>
      </c>
      <c r="E11" s="7">
        <v>52</v>
      </c>
      <c r="F11" s="7">
        <v>0</v>
      </c>
      <c r="G11" s="7">
        <v>0</v>
      </c>
      <c r="H11" s="35">
        <v>0</v>
      </c>
      <c r="I11" s="35">
        <v>0</v>
      </c>
      <c r="J11" s="7" t="s">
        <v>174</v>
      </c>
      <c r="K11" s="7">
        <v>9.1</v>
      </c>
      <c r="L11" s="34">
        <f t="shared" si="0"/>
        <v>10.472097999999999</v>
      </c>
      <c r="M11" s="7">
        <v>4</v>
      </c>
      <c r="N11" s="7" t="s">
        <v>17</v>
      </c>
      <c r="O11" s="7">
        <v>3.28</v>
      </c>
    </row>
    <row r="12" spans="1:30" x14ac:dyDescent="0.2">
      <c r="A12" s="3">
        <v>43019</v>
      </c>
      <c r="B12" s="4">
        <v>0.34027777777777779</v>
      </c>
      <c r="C12" s="7">
        <v>57</v>
      </c>
      <c r="D12" s="7">
        <v>46</v>
      </c>
      <c r="E12" s="7">
        <v>51</v>
      </c>
      <c r="F12" s="7">
        <v>0</v>
      </c>
      <c r="G12" s="7">
        <v>0</v>
      </c>
      <c r="H12" s="35">
        <v>0</v>
      </c>
      <c r="I12" s="35">
        <v>0</v>
      </c>
      <c r="J12" s="7" t="s">
        <v>268</v>
      </c>
      <c r="K12" s="7">
        <v>5.4</v>
      </c>
      <c r="L12" s="34">
        <f t="shared" si="0"/>
        <v>6.2142119999999998</v>
      </c>
      <c r="M12" s="7">
        <v>7</v>
      </c>
      <c r="N12" s="7" t="s">
        <v>23</v>
      </c>
      <c r="O12" s="7">
        <v>3.19</v>
      </c>
    </row>
    <row r="13" spans="1:30" x14ac:dyDescent="0.2">
      <c r="A13" s="3">
        <v>43020</v>
      </c>
      <c r="B13" s="4">
        <v>0.34027777777777779</v>
      </c>
      <c r="C13" s="7">
        <v>51</v>
      </c>
      <c r="D13" s="7">
        <v>43</v>
      </c>
      <c r="E13" s="7">
        <v>46</v>
      </c>
      <c r="F13" s="7">
        <v>0</v>
      </c>
      <c r="G13" s="7">
        <v>0</v>
      </c>
      <c r="H13" s="35">
        <v>0</v>
      </c>
      <c r="I13" s="35">
        <v>0</v>
      </c>
      <c r="J13" s="7" t="s">
        <v>175</v>
      </c>
      <c r="K13" s="7">
        <v>0.4</v>
      </c>
      <c r="L13" s="34">
        <f t="shared" si="0"/>
        <v>0.460312</v>
      </c>
      <c r="M13" s="7">
        <v>1</v>
      </c>
      <c r="N13" s="7" t="s">
        <v>23</v>
      </c>
      <c r="O13" s="7">
        <v>3.11</v>
      </c>
    </row>
    <row r="14" spans="1:30" x14ac:dyDescent="0.2">
      <c r="A14" s="3">
        <v>43021</v>
      </c>
      <c r="B14" s="4">
        <v>0.34722222222222221</v>
      </c>
      <c r="C14" s="7">
        <v>61</v>
      </c>
      <c r="D14" s="7">
        <v>46</v>
      </c>
      <c r="E14" s="7">
        <v>55</v>
      </c>
      <c r="F14" s="7">
        <v>0</v>
      </c>
      <c r="G14" s="7">
        <v>0</v>
      </c>
      <c r="H14" s="35">
        <v>0</v>
      </c>
      <c r="I14" s="35">
        <v>0</v>
      </c>
      <c r="J14" s="7" t="s">
        <v>284</v>
      </c>
      <c r="K14" s="7">
        <v>3.7</v>
      </c>
      <c r="L14" s="34">
        <f t="shared" si="0"/>
        <v>4.2578860000000001</v>
      </c>
      <c r="M14" s="7">
        <v>8</v>
      </c>
      <c r="N14" s="7" t="s">
        <v>22</v>
      </c>
      <c r="O14" s="7">
        <v>3.08</v>
      </c>
      <c r="P14" s="7">
        <v>712.55</v>
      </c>
    </row>
    <row r="15" spans="1:30" x14ac:dyDescent="0.2">
      <c r="A15" s="3">
        <v>43022</v>
      </c>
      <c r="B15" s="4">
        <v>0.33333333333333331</v>
      </c>
      <c r="C15" s="7">
        <v>63</v>
      </c>
      <c r="D15" s="7">
        <v>47</v>
      </c>
      <c r="E15" s="7">
        <v>47</v>
      </c>
      <c r="F15" s="7">
        <v>0</v>
      </c>
      <c r="G15" s="7">
        <v>0.46</v>
      </c>
      <c r="H15" s="35">
        <v>0</v>
      </c>
      <c r="I15" s="35">
        <v>0</v>
      </c>
      <c r="L15" s="34"/>
    </row>
    <row r="16" spans="1:30" x14ac:dyDescent="0.2">
      <c r="A16" s="3">
        <v>43023</v>
      </c>
      <c r="B16" s="4">
        <v>0.33333333333333331</v>
      </c>
      <c r="C16" s="7">
        <v>60</v>
      </c>
      <c r="D16" s="7">
        <v>46</v>
      </c>
      <c r="E16" s="7">
        <v>52</v>
      </c>
      <c r="F16" s="7">
        <v>1.1599999999999999</v>
      </c>
      <c r="G16" s="7">
        <v>0.76</v>
      </c>
      <c r="H16" s="35">
        <v>0</v>
      </c>
      <c r="I16" s="35">
        <v>0</v>
      </c>
      <c r="L16" s="34"/>
    </row>
    <row r="17" spans="1:17" x14ac:dyDescent="0.2">
      <c r="A17" s="3">
        <v>43024</v>
      </c>
      <c r="B17" s="4">
        <v>0.34375</v>
      </c>
      <c r="C17" s="7">
        <v>51</v>
      </c>
      <c r="D17" s="7">
        <v>32</v>
      </c>
      <c r="E17" s="7">
        <v>33</v>
      </c>
      <c r="F17" s="7">
        <v>0.22</v>
      </c>
      <c r="G17" s="7">
        <v>0</v>
      </c>
      <c r="H17" s="35">
        <v>0</v>
      </c>
      <c r="I17" s="35">
        <v>0</v>
      </c>
      <c r="J17" s="7" t="s">
        <v>284</v>
      </c>
      <c r="K17" s="7">
        <v>4.4000000000000004</v>
      </c>
      <c r="L17" s="34">
        <f t="shared" ref="L17:L22" si="1">K17*1.15078</f>
        <v>5.0634319999999997</v>
      </c>
      <c r="M17" s="7">
        <v>0</v>
      </c>
      <c r="O17" s="7">
        <v>4.21</v>
      </c>
      <c r="Q17" s="7" t="s">
        <v>378</v>
      </c>
    </row>
    <row r="18" spans="1:17" x14ac:dyDescent="0.2">
      <c r="A18" s="3">
        <v>43025</v>
      </c>
      <c r="B18" s="4">
        <v>0.34722222222222221</v>
      </c>
      <c r="C18" s="7">
        <v>53</v>
      </c>
      <c r="D18" s="7">
        <v>32</v>
      </c>
      <c r="E18" s="7">
        <v>50</v>
      </c>
      <c r="F18" s="7">
        <v>0</v>
      </c>
      <c r="G18" s="7">
        <v>0</v>
      </c>
      <c r="H18" s="35">
        <v>0</v>
      </c>
      <c r="I18" s="35">
        <v>0</v>
      </c>
      <c r="J18" s="7" t="s">
        <v>307</v>
      </c>
      <c r="K18" s="7">
        <v>9.4</v>
      </c>
      <c r="L18" s="34">
        <f t="shared" si="1"/>
        <v>10.817332</v>
      </c>
      <c r="M18" s="7">
        <v>1</v>
      </c>
      <c r="N18" s="7" t="s">
        <v>145</v>
      </c>
      <c r="O18" s="7">
        <v>4.1900000000000004</v>
      </c>
      <c r="Q18" s="7" t="s">
        <v>379</v>
      </c>
    </row>
    <row r="19" spans="1:17" x14ac:dyDescent="0.2">
      <c r="A19" s="3">
        <v>43026</v>
      </c>
      <c r="B19" s="4">
        <v>0.34375</v>
      </c>
      <c r="C19" s="7">
        <v>62</v>
      </c>
      <c r="D19" s="7">
        <v>46</v>
      </c>
      <c r="E19" s="7">
        <v>48</v>
      </c>
      <c r="F19" s="7">
        <v>0</v>
      </c>
      <c r="G19" s="7">
        <v>0</v>
      </c>
      <c r="H19" s="35">
        <v>0</v>
      </c>
      <c r="I19" s="35">
        <v>0</v>
      </c>
      <c r="J19" s="7" t="s">
        <v>295</v>
      </c>
      <c r="K19" s="7">
        <v>5.3</v>
      </c>
      <c r="L19" s="34">
        <f t="shared" si="1"/>
        <v>6.0991339999999994</v>
      </c>
      <c r="M19" s="7">
        <v>0</v>
      </c>
      <c r="O19" s="7">
        <v>2.52</v>
      </c>
    </row>
    <row r="20" spans="1:17" x14ac:dyDescent="0.2">
      <c r="A20" s="3">
        <v>43027</v>
      </c>
      <c r="B20" s="4">
        <v>0.33888888888888891</v>
      </c>
      <c r="C20" s="7">
        <v>69</v>
      </c>
      <c r="D20" s="7">
        <v>47</v>
      </c>
      <c r="E20" s="7">
        <v>50</v>
      </c>
      <c r="F20" s="7">
        <v>0</v>
      </c>
      <c r="G20" s="7">
        <v>0</v>
      </c>
      <c r="H20" s="35">
        <v>0</v>
      </c>
      <c r="I20" s="35">
        <v>0</v>
      </c>
      <c r="J20" s="7" t="s">
        <v>299</v>
      </c>
      <c r="K20" s="7">
        <v>4.2</v>
      </c>
      <c r="L20" s="34">
        <f t="shared" si="1"/>
        <v>4.8332759999999997</v>
      </c>
      <c r="M20" s="7">
        <v>1</v>
      </c>
      <c r="N20" s="7" t="s">
        <v>145</v>
      </c>
      <c r="O20" s="7">
        <v>2.35</v>
      </c>
    </row>
    <row r="21" spans="1:17" x14ac:dyDescent="0.2">
      <c r="A21" s="3">
        <v>43028</v>
      </c>
      <c r="B21" s="4">
        <v>0.33958333333333335</v>
      </c>
      <c r="C21" s="7">
        <v>60</v>
      </c>
      <c r="D21" s="7">
        <v>44</v>
      </c>
      <c r="E21" s="7">
        <v>45</v>
      </c>
      <c r="F21" s="7">
        <v>0</v>
      </c>
      <c r="G21" s="7">
        <v>0</v>
      </c>
      <c r="H21" s="35">
        <v>0</v>
      </c>
      <c r="I21" s="35">
        <v>0</v>
      </c>
      <c r="J21" s="7" t="s">
        <v>284</v>
      </c>
      <c r="K21" s="7">
        <v>2.6</v>
      </c>
      <c r="L21" s="34">
        <f t="shared" si="1"/>
        <v>2.9920279999999999</v>
      </c>
      <c r="M21" s="7">
        <v>2</v>
      </c>
      <c r="N21" s="7" t="s">
        <v>23</v>
      </c>
      <c r="O21" s="7">
        <v>2.25</v>
      </c>
      <c r="P21" s="7">
        <v>712.57</v>
      </c>
    </row>
    <row r="22" spans="1:17" x14ac:dyDescent="0.2">
      <c r="A22" s="3">
        <v>43029</v>
      </c>
      <c r="B22" s="4">
        <v>0.34930555555555554</v>
      </c>
      <c r="C22" s="7">
        <v>73</v>
      </c>
      <c r="D22" s="7">
        <v>44</v>
      </c>
      <c r="E22" s="7">
        <v>54</v>
      </c>
      <c r="F22" s="7">
        <v>0</v>
      </c>
      <c r="G22" s="7">
        <v>0</v>
      </c>
      <c r="H22" s="35">
        <v>0</v>
      </c>
      <c r="I22" s="35">
        <v>0</v>
      </c>
      <c r="J22" s="7" t="s">
        <v>295</v>
      </c>
      <c r="K22" s="7">
        <v>3.1</v>
      </c>
      <c r="L22" s="34">
        <f t="shared" si="1"/>
        <v>3.567418</v>
      </c>
      <c r="M22" s="7">
        <v>6</v>
      </c>
      <c r="N22" s="7" t="s">
        <v>19</v>
      </c>
    </row>
    <row r="23" spans="1:17" x14ac:dyDescent="0.2">
      <c r="A23" s="3">
        <v>43030</v>
      </c>
      <c r="B23" s="4">
        <v>0.33333333333333331</v>
      </c>
      <c r="C23" s="7">
        <v>69</v>
      </c>
      <c r="D23" s="7">
        <v>53</v>
      </c>
      <c r="E23" s="7">
        <v>56</v>
      </c>
      <c r="F23" s="7">
        <v>0</v>
      </c>
      <c r="G23" s="7">
        <v>0.39</v>
      </c>
      <c r="H23" s="35">
        <v>0</v>
      </c>
      <c r="I23" s="35">
        <v>0</v>
      </c>
      <c r="L23" s="34"/>
      <c r="Q23" s="7" t="s">
        <v>380</v>
      </c>
    </row>
    <row r="24" spans="1:17" x14ac:dyDescent="0.2">
      <c r="A24" s="3">
        <v>43031</v>
      </c>
      <c r="B24" s="4">
        <v>0.34722222222222221</v>
      </c>
      <c r="C24" s="7">
        <v>76</v>
      </c>
      <c r="D24" s="7">
        <v>49</v>
      </c>
      <c r="E24" s="7">
        <v>50</v>
      </c>
      <c r="F24" s="7">
        <v>0.85</v>
      </c>
      <c r="G24" s="7">
        <v>1.54</v>
      </c>
      <c r="H24" s="35">
        <v>0</v>
      </c>
      <c r="I24" s="35">
        <v>0</v>
      </c>
      <c r="J24" s="7" t="s">
        <v>295</v>
      </c>
      <c r="K24" s="7">
        <v>2.4</v>
      </c>
      <c r="L24" s="34">
        <f t="shared" ref="L24:L29" si="2">K24*1.15078</f>
        <v>2.7618719999999999</v>
      </c>
      <c r="M24" s="7">
        <v>8</v>
      </c>
      <c r="N24" s="7" t="s">
        <v>22</v>
      </c>
      <c r="O24" s="7">
        <v>2.96</v>
      </c>
    </row>
    <row r="25" spans="1:17" x14ac:dyDescent="0.2">
      <c r="A25" s="3">
        <v>43032</v>
      </c>
      <c r="B25" s="4">
        <v>0.34027777777777779</v>
      </c>
      <c r="C25" s="7">
        <v>51</v>
      </c>
      <c r="D25" s="7">
        <v>45</v>
      </c>
      <c r="E25" s="7">
        <v>46</v>
      </c>
      <c r="F25" s="7">
        <v>1.95</v>
      </c>
      <c r="G25" s="7">
        <v>1.1499999999999999</v>
      </c>
      <c r="H25" s="35">
        <v>0</v>
      </c>
      <c r="I25" s="35">
        <v>0</v>
      </c>
      <c r="J25" s="7" t="s">
        <v>307</v>
      </c>
      <c r="K25" s="7">
        <v>12.1</v>
      </c>
      <c r="L25" s="34">
        <f t="shared" si="2"/>
        <v>13.924437999999999</v>
      </c>
      <c r="M25" s="7">
        <v>8</v>
      </c>
      <c r="N25" s="7" t="s">
        <v>22</v>
      </c>
      <c r="O25" s="7">
        <v>4.42</v>
      </c>
      <c r="Q25" s="7" t="s">
        <v>381</v>
      </c>
    </row>
    <row r="26" spans="1:17" x14ac:dyDescent="0.2">
      <c r="A26" s="3">
        <v>43033</v>
      </c>
      <c r="B26" s="4">
        <v>0.33680555555555558</v>
      </c>
      <c r="C26" s="7">
        <v>46</v>
      </c>
      <c r="D26" s="7">
        <v>35</v>
      </c>
      <c r="E26" s="7">
        <v>37</v>
      </c>
      <c r="F26" s="7">
        <v>0.9</v>
      </c>
      <c r="G26" s="7">
        <v>0.03</v>
      </c>
      <c r="H26" s="35">
        <v>0</v>
      </c>
      <c r="I26" s="35">
        <v>0</v>
      </c>
      <c r="J26" s="7" t="s">
        <v>278</v>
      </c>
      <c r="K26" s="7">
        <v>6.4</v>
      </c>
      <c r="L26" s="34">
        <f t="shared" si="2"/>
        <v>7.364992</v>
      </c>
      <c r="M26" s="7">
        <v>8</v>
      </c>
      <c r="N26" s="7" t="s">
        <v>22</v>
      </c>
    </row>
    <row r="27" spans="1:17" x14ac:dyDescent="0.2">
      <c r="A27" s="3">
        <v>43034</v>
      </c>
      <c r="B27" s="4">
        <v>0.33680555555555558</v>
      </c>
      <c r="C27" s="7">
        <v>44</v>
      </c>
      <c r="D27" s="7">
        <v>31</v>
      </c>
      <c r="E27" s="7">
        <v>33</v>
      </c>
      <c r="F27" s="7">
        <v>0.02</v>
      </c>
      <c r="G27" s="7">
        <v>0</v>
      </c>
      <c r="H27" s="35">
        <v>0</v>
      </c>
      <c r="I27" s="35">
        <v>0</v>
      </c>
      <c r="J27" s="7" t="s">
        <v>175</v>
      </c>
      <c r="K27" s="7">
        <v>1.1000000000000001</v>
      </c>
      <c r="L27" s="34">
        <f t="shared" si="2"/>
        <v>1.2658579999999999</v>
      </c>
      <c r="M27" s="7">
        <v>3</v>
      </c>
      <c r="N27" s="7" t="s">
        <v>17</v>
      </c>
      <c r="O27" s="7">
        <v>1.81</v>
      </c>
      <c r="P27" s="7">
        <v>712.94</v>
      </c>
      <c r="Q27" s="7" t="s">
        <v>382</v>
      </c>
    </row>
    <row r="28" spans="1:17" x14ac:dyDescent="0.2">
      <c r="A28" s="3">
        <v>43035</v>
      </c>
      <c r="B28" s="4">
        <v>0.33680555555555558</v>
      </c>
      <c r="C28" s="7">
        <v>45</v>
      </c>
      <c r="D28" s="7">
        <v>32</v>
      </c>
      <c r="E28" s="7">
        <v>45</v>
      </c>
      <c r="F28" s="7">
        <v>0.05</v>
      </c>
      <c r="G28" s="7">
        <v>0.23</v>
      </c>
      <c r="H28" s="35">
        <v>0</v>
      </c>
      <c r="I28" s="35">
        <v>0</v>
      </c>
      <c r="J28" s="7" t="s">
        <v>175</v>
      </c>
      <c r="K28" s="7">
        <v>9.3000000000000007</v>
      </c>
      <c r="L28" s="34">
        <f t="shared" si="2"/>
        <v>10.702254</v>
      </c>
      <c r="M28" s="7">
        <v>8</v>
      </c>
      <c r="N28" s="7" t="s">
        <v>22</v>
      </c>
      <c r="O28" s="7">
        <v>1.96</v>
      </c>
    </row>
    <row r="29" spans="1:17" x14ac:dyDescent="0.2">
      <c r="A29" s="3">
        <v>43036</v>
      </c>
      <c r="B29" s="4">
        <v>0.33333333333333331</v>
      </c>
      <c r="C29" s="7">
        <v>46</v>
      </c>
      <c r="D29" s="7">
        <v>38</v>
      </c>
      <c r="E29" s="7">
        <v>39</v>
      </c>
      <c r="F29" s="7">
        <v>0.18</v>
      </c>
      <c r="G29" s="7">
        <v>7.0000000000000007E-2</v>
      </c>
      <c r="H29" s="35">
        <v>0</v>
      </c>
      <c r="I29" s="35">
        <v>0</v>
      </c>
      <c r="J29" s="7" t="s">
        <v>83</v>
      </c>
      <c r="K29" s="7">
        <v>1.1000000000000001</v>
      </c>
      <c r="L29" s="34">
        <f t="shared" si="2"/>
        <v>1.2658579999999999</v>
      </c>
      <c r="O29" s="7">
        <v>1.94</v>
      </c>
      <c r="Q29" s="7" t="s">
        <v>380</v>
      </c>
    </row>
    <row r="30" spans="1:17" x14ac:dyDescent="0.2">
      <c r="A30" s="3">
        <v>43037</v>
      </c>
      <c r="B30" s="4">
        <v>0.33333333333333331</v>
      </c>
      <c r="C30" s="7">
        <v>44</v>
      </c>
      <c r="D30" s="7">
        <v>31</v>
      </c>
      <c r="E30" s="7">
        <v>32</v>
      </c>
      <c r="F30" s="7">
        <v>0.08</v>
      </c>
      <c r="G30" s="7">
        <v>0.01</v>
      </c>
      <c r="H30" s="35">
        <v>0</v>
      </c>
      <c r="I30" s="35">
        <v>0</v>
      </c>
      <c r="L30" s="34"/>
      <c r="M30" s="7">
        <v>3</v>
      </c>
      <c r="N30" s="7" t="s">
        <v>42</v>
      </c>
      <c r="Q30" s="7" t="s">
        <v>380</v>
      </c>
    </row>
    <row r="31" spans="1:17" x14ac:dyDescent="0.2">
      <c r="A31" s="3">
        <v>43038</v>
      </c>
      <c r="B31" s="4">
        <v>0.35416666666666669</v>
      </c>
      <c r="C31" s="7">
        <v>42</v>
      </c>
      <c r="D31" s="7">
        <v>32</v>
      </c>
      <c r="E31" s="7">
        <v>38</v>
      </c>
      <c r="F31" s="7">
        <v>0.08</v>
      </c>
      <c r="G31" s="7">
        <v>0.3</v>
      </c>
      <c r="H31" s="35">
        <v>0</v>
      </c>
      <c r="I31" s="35">
        <v>0</v>
      </c>
      <c r="J31" s="7" t="s">
        <v>296</v>
      </c>
      <c r="K31" s="7">
        <v>1.8</v>
      </c>
      <c r="L31" s="34">
        <f>K31*1.15078</f>
        <v>2.0714039999999998</v>
      </c>
      <c r="M31" s="7">
        <v>8</v>
      </c>
      <c r="N31" s="7" t="s">
        <v>22</v>
      </c>
      <c r="Q31" s="7" t="s">
        <v>380</v>
      </c>
    </row>
    <row r="32" spans="1:17" x14ac:dyDescent="0.2">
      <c r="A32" s="3">
        <v>43039</v>
      </c>
      <c r="B32" s="4">
        <v>0.33333333333333331</v>
      </c>
      <c r="C32" s="7">
        <v>45</v>
      </c>
      <c r="D32" s="7">
        <v>35</v>
      </c>
      <c r="E32" s="7">
        <v>38</v>
      </c>
      <c r="F32" s="7">
        <v>0.27</v>
      </c>
      <c r="G32" s="7">
        <v>0.08</v>
      </c>
      <c r="H32" s="7">
        <v>0</v>
      </c>
      <c r="I32" s="7">
        <v>0</v>
      </c>
      <c r="J32" s="7" t="s">
        <v>299</v>
      </c>
      <c r="K32" s="7">
        <v>5.6</v>
      </c>
      <c r="M32" s="7">
        <v>3</v>
      </c>
      <c r="N32" s="7" t="s">
        <v>42</v>
      </c>
      <c r="O32" s="7">
        <v>2.3199999999999998</v>
      </c>
      <c r="P32" s="7"/>
      <c r="Q32" s="7" t="s">
        <v>383</v>
      </c>
    </row>
    <row r="37" spans="10:11" x14ac:dyDescent="0.2">
      <c r="J37" s="7"/>
      <c r="K37" s="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B3"/>
  <sheetViews>
    <sheetView workbookViewId="0">
      <selection activeCell="A3" sqref="A3"/>
    </sheetView>
  </sheetViews>
  <sheetFormatPr baseColWidth="10" defaultColWidth="14.5" defaultRowHeight="15" customHeight="1" x14ac:dyDescent="0.2"/>
  <cols>
    <col min="1" max="1" width="114.33203125" customWidth="1"/>
    <col min="2" max="26" width="8.6640625" customWidth="1"/>
  </cols>
  <sheetData>
    <row r="1" spans="1:2" x14ac:dyDescent="0.2">
      <c r="A1" s="40" t="s">
        <v>384</v>
      </c>
      <c r="B1" s="40"/>
    </row>
    <row r="2" spans="1:2" x14ac:dyDescent="0.2">
      <c r="A2" s="41" t="s">
        <v>385</v>
      </c>
    </row>
    <row r="3" spans="1:2" x14ac:dyDescent="0.2">
      <c r="A3" s="29" t="s">
        <v>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43862</v>
      </c>
      <c r="B2" s="4">
        <v>0.37569444444444444</v>
      </c>
      <c r="C2" s="7">
        <v>30</v>
      </c>
      <c r="D2" s="7">
        <v>28</v>
      </c>
      <c r="E2" s="7">
        <v>29</v>
      </c>
      <c r="F2" s="6">
        <v>0.02</v>
      </c>
      <c r="H2" s="7" t="s">
        <v>21</v>
      </c>
      <c r="I2" s="7">
        <v>13</v>
      </c>
      <c r="M2" s="7">
        <v>8</v>
      </c>
      <c r="N2" s="7" t="s">
        <v>23</v>
      </c>
      <c r="Q2" s="7" t="s">
        <v>94</v>
      </c>
    </row>
    <row r="3" spans="1:17" x14ac:dyDescent="0.2">
      <c r="A3" s="3">
        <v>43863</v>
      </c>
      <c r="B3" s="4">
        <v>0.35347222222222224</v>
      </c>
      <c r="C3" s="7">
        <v>35</v>
      </c>
      <c r="D3" s="7">
        <v>29</v>
      </c>
      <c r="E3" s="7">
        <v>32</v>
      </c>
      <c r="F3" s="6">
        <v>0.28999999999999998</v>
      </c>
      <c r="H3" s="7">
        <v>3</v>
      </c>
      <c r="I3" s="7">
        <v>16</v>
      </c>
      <c r="M3" s="7">
        <v>8</v>
      </c>
      <c r="N3" s="7" t="s">
        <v>22</v>
      </c>
      <c r="Q3" s="7" t="s">
        <v>93</v>
      </c>
    </row>
    <row r="4" spans="1:17" x14ac:dyDescent="0.2">
      <c r="A4" s="3">
        <v>43864</v>
      </c>
      <c r="B4" s="4">
        <v>0.35347222222222224</v>
      </c>
      <c r="C4" s="7">
        <v>36</v>
      </c>
      <c r="D4" s="7">
        <v>27</v>
      </c>
      <c r="E4" s="7">
        <v>29</v>
      </c>
      <c r="F4" s="6">
        <v>7.0000000000000007E-2</v>
      </c>
      <c r="H4" s="7" t="s">
        <v>21</v>
      </c>
      <c r="I4" s="7">
        <v>16</v>
      </c>
      <c r="M4" s="7">
        <v>7</v>
      </c>
      <c r="N4" s="7" t="s">
        <v>23</v>
      </c>
      <c r="Q4" s="7" t="s">
        <v>138</v>
      </c>
    </row>
    <row r="5" spans="1:17" x14ac:dyDescent="0.2">
      <c r="A5" s="3">
        <v>43865</v>
      </c>
      <c r="B5" s="4">
        <v>0.33750000000000002</v>
      </c>
      <c r="C5" s="7">
        <v>38</v>
      </c>
      <c r="D5" s="7">
        <v>27</v>
      </c>
      <c r="E5" s="7">
        <v>28</v>
      </c>
      <c r="F5" s="6">
        <v>0</v>
      </c>
      <c r="H5" s="7">
        <v>0</v>
      </c>
      <c r="I5" s="7">
        <v>15</v>
      </c>
      <c r="M5" s="7">
        <v>7</v>
      </c>
      <c r="N5" s="7" t="s">
        <v>22</v>
      </c>
      <c r="P5" s="7">
        <v>714.13</v>
      </c>
      <c r="Q5" s="7" t="s">
        <v>139</v>
      </c>
    </row>
    <row r="6" spans="1:17" x14ac:dyDescent="0.2">
      <c r="A6" s="3">
        <v>43866</v>
      </c>
      <c r="B6" s="4">
        <v>0.33888888888888891</v>
      </c>
      <c r="C6" s="7">
        <v>28</v>
      </c>
      <c r="D6" s="7">
        <v>16</v>
      </c>
      <c r="E6" s="7">
        <v>17</v>
      </c>
      <c r="F6" s="6">
        <v>0</v>
      </c>
      <c r="H6" s="7">
        <v>0</v>
      </c>
      <c r="I6" s="7">
        <v>15</v>
      </c>
      <c r="M6" s="7">
        <v>6</v>
      </c>
      <c r="N6" s="7" t="s">
        <v>19</v>
      </c>
      <c r="Q6" s="7" t="s">
        <v>18</v>
      </c>
    </row>
    <row r="7" spans="1:17" x14ac:dyDescent="0.2">
      <c r="A7" s="3">
        <v>43867</v>
      </c>
      <c r="B7" s="4">
        <v>0.34236111111111112</v>
      </c>
      <c r="C7" s="7">
        <v>27</v>
      </c>
      <c r="D7" s="7">
        <v>14</v>
      </c>
      <c r="E7" s="7">
        <v>18</v>
      </c>
      <c r="F7" s="6">
        <v>0</v>
      </c>
      <c r="H7" s="7">
        <v>0</v>
      </c>
      <c r="I7" s="7">
        <v>15</v>
      </c>
      <c r="M7" s="7">
        <v>7</v>
      </c>
      <c r="N7" s="7" t="s">
        <v>23</v>
      </c>
      <c r="Q7" s="7" t="s">
        <v>18</v>
      </c>
    </row>
    <row r="8" spans="1:17" x14ac:dyDescent="0.2">
      <c r="A8" s="3">
        <v>43868</v>
      </c>
      <c r="B8" s="4">
        <v>0.33333333333333331</v>
      </c>
      <c r="C8" s="8">
        <v>31</v>
      </c>
      <c r="D8" s="5">
        <v>16</v>
      </c>
      <c r="E8" s="5">
        <v>19</v>
      </c>
      <c r="F8" s="6">
        <v>0.01</v>
      </c>
      <c r="G8" s="8"/>
      <c r="H8" s="7" t="s">
        <v>21</v>
      </c>
      <c r="I8" s="7">
        <v>15</v>
      </c>
    </row>
    <row r="9" spans="1:17" x14ac:dyDescent="0.2">
      <c r="A9" s="3">
        <v>43869</v>
      </c>
      <c r="B9" s="4">
        <v>0.33333333333333331</v>
      </c>
      <c r="C9" s="5">
        <v>21</v>
      </c>
      <c r="D9" s="8">
        <v>-9</v>
      </c>
      <c r="E9" s="8">
        <v>-9</v>
      </c>
      <c r="F9" s="6">
        <v>0.02</v>
      </c>
      <c r="G9" s="9"/>
      <c r="H9" s="7">
        <v>0</v>
      </c>
      <c r="I9" s="7">
        <v>15</v>
      </c>
    </row>
    <row r="10" spans="1:17" x14ac:dyDescent="0.2">
      <c r="A10" s="3">
        <v>43870</v>
      </c>
      <c r="B10" s="4">
        <v>0.33333333333333331</v>
      </c>
      <c r="C10" s="5">
        <v>19</v>
      </c>
      <c r="D10" s="8">
        <v>-9</v>
      </c>
      <c r="E10" s="5">
        <v>16</v>
      </c>
      <c r="F10" s="6">
        <v>0</v>
      </c>
      <c r="G10" s="9"/>
      <c r="H10" s="7">
        <v>0</v>
      </c>
      <c r="I10" s="7">
        <v>15</v>
      </c>
    </row>
    <row r="11" spans="1:17" x14ac:dyDescent="0.2">
      <c r="A11" s="3">
        <v>43871</v>
      </c>
      <c r="B11" s="4">
        <v>0.34791666666666665</v>
      </c>
      <c r="C11" s="5">
        <v>29</v>
      </c>
      <c r="D11" s="5">
        <v>12</v>
      </c>
      <c r="E11" s="7">
        <v>17</v>
      </c>
      <c r="F11" s="6">
        <v>0.45</v>
      </c>
      <c r="G11" s="9"/>
      <c r="H11" s="7">
        <v>4.5</v>
      </c>
      <c r="I11" s="7">
        <v>20</v>
      </c>
      <c r="M11" s="7">
        <v>7</v>
      </c>
      <c r="N11" s="7" t="s">
        <v>19</v>
      </c>
      <c r="Q11" s="7" t="s">
        <v>18</v>
      </c>
    </row>
    <row r="12" spans="1:17" x14ac:dyDescent="0.2">
      <c r="A12" s="3">
        <v>43872</v>
      </c>
      <c r="B12" s="4">
        <v>0.35416666666666669</v>
      </c>
      <c r="C12" s="8">
        <v>32</v>
      </c>
      <c r="D12" s="7">
        <v>13</v>
      </c>
      <c r="E12" s="7">
        <v>26</v>
      </c>
      <c r="F12" s="6">
        <v>0</v>
      </c>
      <c r="G12" s="9"/>
      <c r="H12" s="7">
        <v>0</v>
      </c>
      <c r="I12" s="7">
        <v>19</v>
      </c>
      <c r="M12" s="7">
        <v>8</v>
      </c>
      <c r="N12" s="7" t="s">
        <v>23</v>
      </c>
      <c r="Q12" s="7" t="s">
        <v>20</v>
      </c>
    </row>
    <row r="13" spans="1:17" x14ac:dyDescent="0.2">
      <c r="A13" s="3">
        <v>43873</v>
      </c>
      <c r="B13" s="4">
        <v>0.3347222222222222</v>
      </c>
      <c r="C13" s="7">
        <v>32</v>
      </c>
      <c r="D13" s="7">
        <v>23</v>
      </c>
      <c r="E13" s="7">
        <v>25</v>
      </c>
      <c r="F13" s="6">
        <v>0</v>
      </c>
      <c r="G13" s="9"/>
      <c r="H13" s="7" t="s">
        <v>21</v>
      </c>
      <c r="I13" s="7">
        <v>18</v>
      </c>
      <c r="M13" s="7">
        <v>3</v>
      </c>
      <c r="N13" s="7" t="s">
        <v>42</v>
      </c>
      <c r="Q13" s="7" t="s">
        <v>20</v>
      </c>
    </row>
    <row r="14" spans="1:17" x14ac:dyDescent="0.2">
      <c r="A14" s="3">
        <v>43874</v>
      </c>
      <c r="B14" s="4"/>
      <c r="C14" s="7">
        <v>39</v>
      </c>
      <c r="D14" s="7">
        <v>0</v>
      </c>
      <c r="E14" s="7">
        <v>1</v>
      </c>
      <c r="F14" s="6">
        <v>0.12</v>
      </c>
      <c r="G14" s="9"/>
      <c r="H14" s="7">
        <v>0.7</v>
      </c>
      <c r="I14" s="7">
        <v>18</v>
      </c>
      <c r="M14" s="7">
        <v>8</v>
      </c>
      <c r="N14" s="7" t="s">
        <v>23</v>
      </c>
      <c r="P14" s="7">
        <v>714.06</v>
      </c>
      <c r="Q14" s="7" t="s">
        <v>29</v>
      </c>
    </row>
    <row r="15" spans="1:17" x14ac:dyDescent="0.2">
      <c r="A15" s="3">
        <v>43875</v>
      </c>
      <c r="B15" s="4">
        <v>0.33333333333333331</v>
      </c>
      <c r="C15" s="7">
        <v>5</v>
      </c>
      <c r="D15" s="7">
        <v>-7</v>
      </c>
      <c r="E15" s="7">
        <v>5</v>
      </c>
      <c r="F15" s="6">
        <v>0</v>
      </c>
      <c r="G15" s="9"/>
      <c r="H15" s="7" t="s">
        <v>21</v>
      </c>
      <c r="I15" s="7">
        <v>18</v>
      </c>
      <c r="M15" s="7">
        <v>7</v>
      </c>
      <c r="N15" s="7" t="s">
        <v>19</v>
      </c>
      <c r="Q15" s="7" t="s">
        <v>94</v>
      </c>
    </row>
    <row r="16" spans="1:17" x14ac:dyDescent="0.2">
      <c r="A16" s="3">
        <v>43876</v>
      </c>
      <c r="B16" s="4">
        <v>0.33333333333333331</v>
      </c>
      <c r="C16" s="7">
        <v>18</v>
      </c>
      <c r="D16" s="7">
        <v>4</v>
      </c>
      <c r="E16" s="7">
        <v>17</v>
      </c>
      <c r="F16" s="6">
        <v>0</v>
      </c>
      <c r="G16" s="9"/>
      <c r="H16" s="7">
        <v>0.1</v>
      </c>
      <c r="I16" s="7">
        <v>18</v>
      </c>
      <c r="M16" s="7">
        <v>8</v>
      </c>
    </row>
    <row r="17" spans="1:17" x14ac:dyDescent="0.2">
      <c r="A17" s="3">
        <v>43877</v>
      </c>
      <c r="B17" s="4">
        <v>0.33333333333333331</v>
      </c>
      <c r="C17" s="7">
        <v>30</v>
      </c>
      <c r="D17" s="7">
        <v>17</v>
      </c>
      <c r="E17" s="7">
        <v>23</v>
      </c>
      <c r="F17" s="6">
        <v>7.0000000000000007E-2</v>
      </c>
      <c r="G17" s="9"/>
      <c r="H17" s="7">
        <v>0.6</v>
      </c>
      <c r="I17" s="7">
        <v>18</v>
      </c>
      <c r="M17" s="7">
        <v>8</v>
      </c>
      <c r="N17" s="7" t="s">
        <v>19</v>
      </c>
      <c r="Q17" s="7" t="s">
        <v>93</v>
      </c>
    </row>
    <row r="18" spans="1:17" x14ac:dyDescent="0.2">
      <c r="A18" s="3">
        <v>43878</v>
      </c>
      <c r="B18" s="4">
        <v>0.36527777777777776</v>
      </c>
      <c r="C18" s="7">
        <v>23</v>
      </c>
      <c r="D18" s="7">
        <v>-6</v>
      </c>
      <c r="E18" s="7">
        <v>1</v>
      </c>
      <c r="F18" s="6">
        <v>0</v>
      </c>
      <c r="G18" s="9"/>
      <c r="H18" s="7" t="s">
        <v>21</v>
      </c>
      <c r="I18" s="7">
        <v>18</v>
      </c>
      <c r="M18" s="7">
        <v>1</v>
      </c>
      <c r="N18" s="7" t="s">
        <v>23</v>
      </c>
      <c r="Q18" s="7" t="s">
        <v>18</v>
      </c>
    </row>
    <row r="19" spans="1:17" x14ac:dyDescent="0.2">
      <c r="A19" s="3">
        <v>43879</v>
      </c>
      <c r="B19" s="4">
        <v>0.35902777777777778</v>
      </c>
      <c r="C19" s="7">
        <v>31</v>
      </c>
      <c r="D19" s="7">
        <v>0</v>
      </c>
      <c r="E19" s="7">
        <v>30</v>
      </c>
      <c r="F19" s="6">
        <v>0.38</v>
      </c>
      <c r="G19" s="9"/>
      <c r="H19" s="7">
        <v>5.7</v>
      </c>
      <c r="I19" s="7">
        <v>23</v>
      </c>
      <c r="M19" s="7">
        <v>8</v>
      </c>
      <c r="N19" s="7" t="s">
        <v>22</v>
      </c>
      <c r="Q19" s="7" t="s">
        <v>140</v>
      </c>
    </row>
    <row r="20" spans="1:17" x14ac:dyDescent="0.2">
      <c r="A20" s="3">
        <v>43880</v>
      </c>
      <c r="B20" s="4">
        <v>0.34166666666666667</v>
      </c>
      <c r="C20" s="7">
        <v>31</v>
      </c>
      <c r="D20" s="7">
        <v>12</v>
      </c>
      <c r="E20" s="7">
        <v>14</v>
      </c>
      <c r="F20" s="6">
        <v>0</v>
      </c>
      <c r="G20" s="9"/>
      <c r="H20" s="7">
        <v>0.2</v>
      </c>
      <c r="I20" s="7">
        <v>22</v>
      </c>
      <c r="M20" s="7">
        <v>1</v>
      </c>
      <c r="N20" s="7" t="s">
        <v>42</v>
      </c>
      <c r="P20" s="7">
        <v>714</v>
      </c>
      <c r="Q20" s="7" t="s">
        <v>18</v>
      </c>
    </row>
    <row r="21" spans="1:17" x14ac:dyDescent="0.2">
      <c r="A21" s="3">
        <v>43881</v>
      </c>
      <c r="B21" s="4">
        <v>0.33333333333333331</v>
      </c>
      <c r="C21" s="16">
        <v>22</v>
      </c>
      <c r="D21" s="8">
        <v>-6</v>
      </c>
      <c r="F21" s="6">
        <v>0</v>
      </c>
      <c r="G21" s="9"/>
      <c r="H21" s="7">
        <v>0</v>
      </c>
      <c r="I21" s="7">
        <v>22</v>
      </c>
      <c r="Q21" s="7" t="s">
        <v>141</v>
      </c>
    </row>
    <row r="22" spans="1:17" x14ac:dyDescent="0.2">
      <c r="A22" s="3">
        <v>43882</v>
      </c>
      <c r="B22" s="4">
        <v>0.33333333333333331</v>
      </c>
      <c r="C22" s="16">
        <v>25</v>
      </c>
      <c r="D22" s="16">
        <v>3</v>
      </c>
      <c r="F22" s="6">
        <v>0</v>
      </c>
      <c r="G22" s="9"/>
      <c r="H22" s="7">
        <v>0</v>
      </c>
      <c r="I22" s="7">
        <v>22</v>
      </c>
      <c r="Q22" s="7" t="s">
        <v>141</v>
      </c>
    </row>
    <row r="23" spans="1:17" x14ac:dyDescent="0.2">
      <c r="A23" s="3">
        <v>43883</v>
      </c>
      <c r="B23" s="4">
        <v>0.33333333333333331</v>
      </c>
      <c r="C23" s="16">
        <v>40</v>
      </c>
      <c r="D23" s="16">
        <v>24</v>
      </c>
      <c r="F23" s="6">
        <v>0</v>
      </c>
      <c r="H23" s="7">
        <v>0</v>
      </c>
      <c r="I23" s="7">
        <v>21</v>
      </c>
      <c r="Q23" s="7" t="s">
        <v>141</v>
      </c>
    </row>
    <row r="24" spans="1:17" x14ac:dyDescent="0.2">
      <c r="A24" s="3">
        <v>43884</v>
      </c>
      <c r="B24" s="4">
        <v>0.33333333333333331</v>
      </c>
      <c r="C24" s="16">
        <v>46</v>
      </c>
      <c r="D24" s="16">
        <v>27</v>
      </c>
      <c r="F24" s="6">
        <v>0</v>
      </c>
      <c r="H24" s="7">
        <v>0</v>
      </c>
      <c r="I24" s="7">
        <v>20</v>
      </c>
      <c r="Q24" s="7" t="s">
        <v>141</v>
      </c>
    </row>
    <row r="25" spans="1:17" x14ac:dyDescent="0.2">
      <c r="A25" s="3">
        <v>43885</v>
      </c>
      <c r="B25" s="4">
        <v>0.33333333333333331</v>
      </c>
      <c r="C25" s="7">
        <v>48</v>
      </c>
      <c r="D25" s="16">
        <v>31</v>
      </c>
      <c r="F25" s="6">
        <v>0</v>
      </c>
      <c r="H25" s="7">
        <v>0</v>
      </c>
      <c r="I25" s="7">
        <v>19</v>
      </c>
      <c r="Q25" s="7" t="s">
        <v>141</v>
      </c>
    </row>
    <row r="26" spans="1:17" x14ac:dyDescent="0.2">
      <c r="A26" s="3">
        <v>43886</v>
      </c>
      <c r="B26" s="4">
        <v>0.33333333333333331</v>
      </c>
      <c r="C26" s="16">
        <v>47</v>
      </c>
      <c r="D26" s="7">
        <v>26</v>
      </c>
      <c r="E26" s="7">
        <v>32</v>
      </c>
      <c r="F26" s="6">
        <v>0</v>
      </c>
      <c r="H26" s="7">
        <v>0</v>
      </c>
      <c r="I26" s="7">
        <v>18</v>
      </c>
      <c r="P26" s="7">
        <v>713.91</v>
      </c>
      <c r="Q26" s="7" t="s">
        <v>141</v>
      </c>
    </row>
    <row r="27" spans="1:17" x14ac:dyDescent="0.2">
      <c r="A27" s="3">
        <v>43887</v>
      </c>
      <c r="B27" s="4">
        <v>0.33819444444444446</v>
      </c>
      <c r="C27" s="7">
        <v>32</v>
      </c>
      <c r="D27" s="7">
        <v>12</v>
      </c>
      <c r="E27" s="7">
        <v>19</v>
      </c>
      <c r="F27" s="6">
        <v>0</v>
      </c>
      <c r="H27" s="7">
        <v>0</v>
      </c>
      <c r="I27" s="7">
        <v>17</v>
      </c>
      <c r="M27" s="7">
        <v>7</v>
      </c>
      <c r="N27" s="7" t="s">
        <v>23</v>
      </c>
      <c r="Q27" s="7" t="s">
        <v>20</v>
      </c>
    </row>
    <row r="28" spans="1:17" x14ac:dyDescent="0.2">
      <c r="A28" s="3">
        <v>43888</v>
      </c>
      <c r="B28" s="4">
        <v>0.34236111111111112</v>
      </c>
      <c r="C28" s="7">
        <v>26</v>
      </c>
      <c r="D28" s="7">
        <v>13</v>
      </c>
      <c r="E28" s="7">
        <v>15</v>
      </c>
      <c r="F28" s="6">
        <v>0</v>
      </c>
      <c r="H28" s="7" t="s">
        <v>21</v>
      </c>
      <c r="I28" s="7">
        <v>17</v>
      </c>
      <c r="M28" s="7">
        <v>8</v>
      </c>
      <c r="N28" s="7" t="s">
        <v>22</v>
      </c>
      <c r="Q28" s="7" t="s">
        <v>143</v>
      </c>
    </row>
    <row r="29" spans="1:17" x14ac:dyDescent="0.2">
      <c r="A29" s="3">
        <v>43889</v>
      </c>
      <c r="B29" s="4">
        <v>0.33333333333333331</v>
      </c>
      <c r="C29" s="5">
        <v>21</v>
      </c>
      <c r="D29" s="7">
        <v>15</v>
      </c>
      <c r="E29" s="5">
        <v>20</v>
      </c>
      <c r="F29" s="6">
        <v>0.03</v>
      </c>
      <c r="H29" s="7">
        <v>0.4</v>
      </c>
      <c r="I29" s="7">
        <v>18</v>
      </c>
      <c r="Q29" s="7" t="s">
        <v>144</v>
      </c>
    </row>
    <row r="30" spans="1:17" x14ac:dyDescent="0.2">
      <c r="A30" s="3">
        <v>43890</v>
      </c>
      <c r="B30" s="4">
        <v>0.33333333333333331</v>
      </c>
      <c r="C30" s="5">
        <v>24</v>
      </c>
      <c r="D30" s="8">
        <v>14</v>
      </c>
      <c r="E30" s="5">
        <v>19</v>
      </c>
      <c r="F30" s="6">
        <v>0.02</v>
      </c>
      <c r="H30" s="7" t="s">
        <v>21</v>
      </c>
      <c r="I30" s="7">
        <v>18</v>
      </c>
    </row>
    <row r="31" spans="1:17" x14ac:dyDescent="0.2">
      <c r="A31" s="3"/>
      <c r="B31" s="4"/>
      <c r="C31" s="5"/>
      <c r="D31" s="5"/>
      <c r="E31" s="5"/>
    </row>
    <row r="32" spans="1:17" x14ac:dyDescent="0.2">
      <c r="A32" s="3"/>
      <c r="B32" s="4"/>
      <c r="D32" s="5"/>
      <c r="E32" s="5"/>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59</v>
      </c>
      <c r="F38" s="11">
        <f>SUM(F2:F32)</f>
        <v>1.4800000000000002</v>
      </c>
      <c r="G38">
        <f>SUM(G8:G32)</f>
        <v>0</v>
      </c>
      <c r="H38">
        <f>SUM(H2:H32)</f>
        <v>15.199999999999998</v>
      </c>
      <c r="I38" s="12">
        <f>MAX(I2:I32)</f>
        <v>23</v>
      </c>
    </row>
    <row r="906" spans="9:9" x14ac:dyDescent="0.2">
      <c r="I906" s="7" t="s">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43831</v>
      </c>
      <c r="B2" s="4">
        <v>0.33333333333333331</v>
      </c>
      <c r="C2" s="5">
        <v>31</v>
      </c>
      <c r="D2" s="5">
        <v>23</v>
      </c>
      <c r="E2" s="5">
        <v>23</v>
      </c>
      <c r="F2" s="14">
        <v>0.05</v>
      </c>
      <c r="H2" s="7">
        <v>0.7</v>
      </c>
      <c r="I2" s="7">
        <v>13</v>
      </c>
    </row>
    <row r="3" spans="1:17" x14ac:dyDescent="0.2">
      <c r="A3" s="3">
        <v>43832</v>
      </c>
      <c r="B3" s="4">
        <v>0.33333333333333331</v>
      </c>
      <c r="C3" s="5">
        <v>28</v>
      </c>
      <c r="D3" s="5">
        <v>20</v>
      </c>
      <c r="E3" s="5">
        <v>28</v>
      </c>
      <c r="F3" s="14">
        <v>0</v>
      </c>
      <c r="H3" s="7">
        <v>0</v>
      </c>
      <c r="I3" s="7">
        <v>12</v>
      </c>
    </row>
    <row r="4" spans="1:17" x14ac:dyDescent="0.2">
      <c r="A4" s="3">
        <v>43833</v>
      </c>
      <c r="B4" s="4">
        <v>0.33333333333333331</v>
      </c>
      <c r="C4" s="5">
        <v>38</v>
      </c>
      <c r="D4" s="5">
        <v>28</v>
      </c>
      <c r="E4" s="5">
        <v>31</v>
      </c>
      <c r="F4" s="14">
        <v>0</v>
      </c>
      <c r="H4" s="7">
        <v>0</v>
      </c>
      <c r="I4" s="7">
        <v>10</v>
      </c>
    </row>
    <row r="5" spans="1:17" x14ac:dyDescent="0.2">
      <c r="A5" s="3">
        <v>43834</v>
      </c>
      <c r="B5" s="4">
        <v>0.35625000000000001</v>
      </c>
      <c r="C5" s="7">
        <v>39</v>
      </c>
      <c r="D5" s="7">
        <v>24</v>
      </c>
      <c r="E5" s="7">
        <v>28</v>
      </c>
      <c r="F5" s="14">
        <v>0</v>
      </c>
      <c r="H5" s="7" t="s">
        <v>21</v>
      </c>
      <c r="I5" s="7">
        <v>9</v>
      </c>
      <c r="P5" s="7">
        <v>714.32</v>
      </c>
    </row>
    <row r="6" spans="1:17" x14ac:dyDescent="0.2">
      <c r="A6" s="3">
        <v>43835</v>
      </c>
      <c r="B6" s="4">
        <v>0.38819444444444445</v>
      </c>
      <c r="C6" s="7">
        <v>31</v>
      </c>
      <c r="D6" s="7">
        <v>26</v>
      </c>
      <c r="E6" s="7">
        <v>31</v>
      </c>
      <c r="F6" s="14">
        <v>0.02</v>
      </c>
      <c r="H6" s="7">
        <v>0.3</v>
      </c>
      <c r="I6" s="7">
        <v>9</v>
      </c>
    </row>
    <row r="7" spans="1:17" x14ac:dyDescent="0.2">
      <c r="A7" s="3">
        <v>43836</v>
      </c>
      <c r="B7" s="4">
        <v>0.34375</v>
      </c>
      <c r="C7" s="7">
        <v>32</v>
      </c>
      <c r="D7" s="7">
        <v>27</v>
      </c>
      <c r="E7" s="7">
        <v>29</v>
      </c>
      <c r="F7" s="14">
        <v>0.35</v>
      </c>
      <c r="H7" s="7">
        <v>3.2</v>
      </c>
      <c r="I7" s="7">
        <v>13</v>
      </c>
      <c r="M7" s="7">
        <v>7</v>
      </c>
      <c r="N7" s="7" t="s">
        <v>42</v>
      </c>
      <c r="Q7" s="7" t="s">
        <v>88</v>
      </c>
    </row>
    <row r="8" spans="1:17" x14ac:dyDescent="0.2">
      <c r="A8" s="3">
        <v>43837</v>
      </c>
      <c r="B8" s="4">
        <v>0.3527777777777778</v>
      </c>
      <c r="C8" s="7">
        <v>31</v>
      </c>
      <c r="D8" s="7">
        <v>17</v>
      </c>
      <c r="E8" s="7">
        <v>31</v>
      </c>
      <c r="F8" s="14">
        <v>0</v>
      </c>
      <c r="G8" s="8"/>
      <c r="H8" s="7" t="s">
        <v>21</v>
      </c>
      <c r="I8" s="7">
        <v>11</v>
      </c>
      <c r="M8" s="7">
        <v>7</v>
      </c>
      <c r="N8" s="7" t="s">
        <v>19</v>
      </c>
      <c r="Q8" s="7" t="s">
        <v>20</v>
      </c>
    </row>
    <row r="9" spans="1:17" x14ac:dyDescent="0.2">
      <c r="A9" s="3">
        <v>43838</v>
      </c>
      <c r="B9" s="4">
        <v>0.35069444444444442</v>
      </c>
      <c r="C9" s="8">
        <v>36</v>
      </c>
      <c r="D9" s="7">
        <v>14</v>
      </c>
      <c r="E9" s="7">
        <v>16</v>
      </c>
      <c r="F9" s="6">
        <v>0.03</v>
      </c>
      <c r="G9" s="9"/>
      <c r="H9" s="7">
        <v>0.3</v>
      </c>
      <c r="I9" s="7">
        <v>11</v>
      </c>
      <c r="M9" s="7">
        <v>7</v>
      </c>
      <c r="N9" s="7" t="s">
        <v>19</v>
      </c>
      <c r="Q9" s="7" t="s">
        <v>89</v>
      </c>
    </row>
    <row r="10" spans="1:17" x14ac:dyDescent="0.2">
      <c r="A10" s="3">
        <v>43839</v>
      </c>
      <c r="B10" s="4">
        <v>0.3527777777777778</v>
      </c>
      <c r="C10" s="7">
        <v>18</v>
      </c>
      <c r="D10" s="8">
        <v>14</v>
      </c>
      <c r="E10" s="7">
        <v>18</v>
      </c>
      <c r="F10" s="6">
        <v>0</v>
      </c>
      <c r="G10" s="9"/>
      <c r="H10" s="7" t="s">
        <v>21</v>
      </c>
      <c r="I10" s="7">
        <v>11</v>
      </c>
      <c r="M10" s="7">
        <v>8</v>
      </c>
      <c r="N10" s="7" t="s">
        <v>22</v>
      </c>
      <c r="Q10" s="7" t="s">
        <v>90</v>
      </c>
    </row>
    <row r="11" spans="1:17" x14ac:dyDescent="0.2">
      <c r="A11" s="3">
        <v>43840</v>
      </c>
      <c r="B11" s="4">
        <v>0.34930555555555554</v>
      </c>
      <c r="C11" s="7">
        <v>42</v>
      </c>
      <c r="D11" s="7">
        <v>18</v>
      </c>
      <c r="E11" s="7">
        <v>42</v>
      </c>
      <c r="F11" s="6">
        <v>0.05</v>
      </c>
      <c r="G11" s="9"/>
      <c r="H11" s="7">
        <v>0</v>
      </c>
      <c r="I11" s="7">
        <v>9</v>
      </c>
      <c r="M11" s="7">
        <v>8</v>
      </c>
      <c r="N11" s="7" t="s">
        <v>22</v>
      </c>
      <c r="Q11" s="7" t="s">
        <v>91</v>
      </c>
    </row>
    <row r="12" spans="1:17" x14ac:dyDescent="0.2">
      <c r="A12" s="3">
        <v>43841</v>
      </c>
      <c r="B12" s="4">
        <v>0.37152777777777779</v>
      </c>
      <c r="C12" s="8">
        <v>37</v>
      </c>
      <c r="D12" s="7">
        <v>26</v>
      </c>
      <c r="E12" s="7">
        <v>26</v>
      </c>
      <c r="F12" s="6">
        <v>0.23</v>
      </c>
      <c r="G12" s="9"/>
      <c r="H12" s="7">
        <v>1.5</v>
      </c>
      <c r="I12" s="7">
        <v>10</v>
      </c>
      <c r="M12" s="7">
        <v>8</v>
      </c>
      <c r="N12" s="7" t="s">
        <v>22</v>
      </c>
      <c r="Q12" s="7" t="s">
        <v>92</v>
      </c>
    </row>
    <row r="13" spans="1:17" x14ac:dyDescent="0.2">
      <c r="A13" s="3">
        <v>43842</v>
      </c>
      <c r="B13" s="4">
        <v>0.3840277777777778</v>
      </c>
      <c r="C13" s="7">
        <v>26</v>
      </c>
      <c r="D13" s="7">
        <v>3</v>
      </c>
      <c r="E13" s="7">
        <v>7</v>
      </c>
      <c r="F13" s="6">
        <v>0.18</v>
      </c>
      <c r="G13" s="9"/>
      <c r="H13" s="7">
        <v>1.9</v>
      </c>
      <c r="I13" s="7">
        <v>11</v>
      </c>
      <c r="M13" s="7">
        <v>5</v>
      </c>
      <c r="N13" s="7" t="s">
        <v>23</v>
      </c>
      <c r="Q13" s="7" t="s">
        <v>18</v>
      </c>
    </row>
    <row r="14" spans="1:17" x14ac:dyDescent="0.2">
      <c r="A14" s="3">
        <v>43843</v>
      </c>
      <c r="B14" s="4">
        <v>0.36388888888888887</v>
      </c>
      <c r="C14" s="7">
        <v>21</v>
      </c>
      <c r="D14" s="7">
        <v>5</v>
      </c>
      <c r="E14" s="7">
        <v>21</v>
      </c>
      <c r="F14" s="6">
        <v>0.01</v>
      </c>
      <c r="G14" s="9"/>
      <c r="H14" s="7">
        <v>0.7</v>
      </c>
      <c r="I14" s="7">
        <v>11</v>
      </c>
      <c r="M14" s="7">
        <v>7</v>
      </c>
      <c r="N14" s="7" t="s">
        <v>17</v>
      </c>
      <c r="Q14" s="7" t="s">
        <v>18</v>
      </c>
    </row>
    <row r="15" spans="1:17" x14ac:dyDescent="0.2">
      <c r="A15" s="3">
        <v>43844</v>
      </c>
      <c r="B15" s="4">
        <v>0.3576388888888889</v>
      </c>
      <c r="C15" s="7">
        <v>30</v>
      </c>
      <c r="D15" s="7">
        <v>21</v>
      </c>
      <c r="E15" s="7">
        <v>30</v>
      </c>
      <c r="F15" s="6">
        <v>0</v>
      </c>
      <c r="G15" s="9"/>
      <c r="H15" s="7" t="s">
        <v>21</v>
      </c>
      <c r="I15" s="7">
        <v>11</v>
      </c>
      <c r="M15" s="7">
        <v>8</v>
      </c>
      <c r="N15" s="7" t="s">
        <v>22</v>
      </c>
      <c r="P15" s="7">
        <v>714.31</v>
      </c>
    </row>
    <row r="16" spans="1:17" x14ac:dyDescent="0.2">
      <c r="A16" s="3">
        <v>43845</v>
      </c>
      <c r="B16" s="4">
        <v>0.3611111111111111</v>
      </c>
      <c r="C16" s="7">
        <v>34</v>
      </c>
      <c r="D16" s="7">
        <v>29</v>
      </c>
      <c r="E16" s="7">
        <v>30</v>
      </c>
      <c r="F16" s="6">
        <v>0.01</v>
      </c>
      <c r="G16" s="9"/>
      <c r="H16" s="7">
        <v>0</v>
      </c>
      <c r="I16" s="7">
        <v>11</v>
      </c>
      <c r="M16" s="7">
        <v>8</v>
      </c>
      <c r="N16" s="7" t="s">
        <v>22</v>
      </c>
      <c r="Q16" s="7" t="s">
        <v>18</v>
      </c>
    </row>
    <row r="17" spans="1:17" x14ac:dyDescent="0.2">
      <c r="A17" s="3">
        <v>43846</v>
      </c>
      <c r="B17" s="4">
        <v>0.36527777777777776</v>
      </c>
      <c r="C17" s="7">
        <v>33</v>
      </c>
      <c r="D17" s="7">
        <v>20</v>
      </c>
      <c r="E17" s="7">
        <v>26</v>
      </c>
      <c r="F17" s="6">
        <v>0.16</v>
      </c>
      <c r="G17" s="9"/>
      <c r="H17" s="7">
        <v>2.9</v>
      </c>
      <c r="I17" s="7">
        <v>14</v>
      </c>
      <c r="M17" s="7">
        <v>8</v>
      </c>
      <c r="N17" s="7" t="s">
        <v>19</v>
      </c>
      <c r="Q17" s="7" t="s">
        <v>93</v>
      </c>
    </row>
    <row r="18" spans="1:17" x14ac:dyDescent="0.2">
      <c r="A18" s="3">
        <v>43847</v>
      </c>
      <c r="B18" s="4">
        <v>0.35555555555555557</v>
      </c>
      <c r="C18" s="7">
        <v>26</v>
      </c>
      <c r="D18" s="7">
        <v>16</v>
      </c>
      <c r="E18" s="7">
        <v>17</v>
      </c>
      <c r="F18" s="6">
        <v>0.03</v>
      </c>
      <c r="G18" s="9"/>
      <c r="H18" s="7">
        <v>0.3</v>
      </c>
      <c r="I18" s="7">
        <v>13</v>
      </c>
      <c r="M18" s="7">
        <v>8</v>
      </c>
      <c r="N18" s="7" t="s">
        <v>22</v>
      </c>
      <c r="Q18" s="7" t="s">
        <v>94</v>
      </c>
    </row>
    <row r="19" spans="1:17" x14ac:dyDescent="0.2">
      <c r="A19" s="3">
        <v>43848</v>
      </c>
      <c r="B19" s="4">
        <v>0.375</v>
      </c>
      <c r="C19" s="7">
        <v>26</v>
      </c>
      <c r="D19" s="7">
        <v>16</v>
      </c>
      <c r="E19" s="7">
        <v>26</v>
      </c>
      <c r="F19" s="6">
        <v>0.09</v>
      </c>
      <c r="G19" s="9"/>
      <c r="H19" s="7">
        <v>6.1</v>
      </c>
      <c r="I19" s="7">
        <v>18</v>
      </c>
      <c r="M19" s="7">
        <v>8</v>
      </c>
      <c r="N19" s="7" t="s">
        <v>22</v>
      </c>
      <c r="Q19" s="7" t="s">
        <v>95</v>
      </c>
    </row>
    <row r="20" spans="1:17" x14ac:dyDescent="0.2">
      <c r="A20" s="3">
        <v>43849</v>
      </c>
      <c r="B20" s="4">
        <v>0.39444444444444443</v>
      </c>
      <c r="C20" s="7">
        <v>30</v>
      </c>
      <c r="D20" s="7">
        <v>8</v>
      </c>
      <c r="E20" s="7">
        <v>13</v>
      </c>
      <c r="F20" s="6">
        <v>0.59</v>
      </c>
      <c r="G20" s="9"/>
      <c r="H20" s="7">
        <v>1.4</v>
      </c>
      <c r="I20" s="7">
        <v>18</v>
      </c>
      <c r="M20" s="7">
        <v>2</v>
      </c>
      <c r="N20" s="7" t="s">
        <v>17</v>
      </c>
      <c r="Q20" s="7" t="s">
        <v>96</v>
      </c>
    </row>
    <row r="21" spans="1:17" x14ac:dyDescent="0.2">
      <c r="A21" s="3">
        <v>43850</v>
      </c>
      <c r="B21" s="4">
        <v>0.35208333333333336</v>
      </c>
      <c r="C21" s="7">
        <v>21</v>
      </c>
      <c r="D21" s="7">
        <v>-10</v>
      </c>
      <c r="E21" s="7">
        <v>9</v>
      </c>
      <c r="F21" s="6">
        <v>0</v>
      </c>
      <c r="G21" s="9"/>
      <c r="H21" s="7" t="s">
        <v>21</v>
      </c>
      <c r="I21" s="7">
        <v>18</v>
      </c>
      <c r="M21" s="7">
        <v>8</v>
      </c>
      <c r="N21" s="7" t="s">
        <v>22</v>
      </c>
      <c r="Q21" s="7" t="s">
        <v>97</v>
      </c>
    </row>
    <row r="22" spans="1:17" x14ac:dyDescent="0.2">
      <c r="A22" s="3">
        <v>43851</v>
      </c>
      <c r="B22" s="4">
        <v>0.35833333333333334</v>
      </c>
      <c r="C22" s="7">
        <v>25</v>
      </c>
      <c r="D22" s="7">
        <v>7</v>
      </c>
      <c r="E22" s="7">
        <v>17</v>
      </c>
      <c r="F22" s="6">
        <v>0</v>
      </c>
      <c r="G22" s="9"/>
      <c r="H22" s="7">
        <v>0</v>
      </c>
      <c r="I22" s="7">
        <v>17</v>
      </c>
      <c r="M22" s="7">
        <v>8</v>
      </c>
      <c r="N22" s="7" t="s">
        <v>23</v>
      </c>
      <c r="Q22" s="7" t="s">
        <v>98</v>
      </c>
    </row>
    <row r="23" spans="1:17" x14ac:dyDescent="0.2">
      <c r="A23" s="3">
        <v>43852</v>
      </c>
      <c r="B23" s="4">
        <v>0.34652777777777777</v>
      </c>
      <c r="C23" s="7">
        <v>30</v>
      </c>
      <c r="D23" s="7">
        <v>15</v>
      </c>
      <c r="E23" s="7">
        <v>27</v>
      </c>
      <c r="F23" s="6">
        <v>0</v>
      </c>
      <c r="H23" s="7">
        <v>0</v>
      </c>
      <c r="I23" s="7">
        <v>16</v>
      </c>
      <c r="M23" s="7">
        <v>7</v>
      </c>
      <c r="N23" s="7" t="s">
        <v>17</v>
      </c>
      <c r="P23" s="7">
        <v>714.26</v>
      </c>
      <c r="Q23" s="7" t="s">
        <v>99</v>
      </c>
    </row>
    <row r="24" spans="1:17" x14ac:dyDescent="0.2">
      <c r="A24" s="3">
        <v>43853</v>
      </c>
      <c r="B24" s="4">
        <v>0.35208333333333336</v>
      </c>
      <c r="C24" s="7">
        <v>36</v>
      </c>
      <c r="D24" s="7">
        <v>26</v>
      </c>
      <c r="E24" s="7">
        <v>31</v>
      </c>
      <c r="F24" s="6">
        <v>0</v>
      </c>
      <c r="H24" s="7">
        <v>0</v>
      </c>
      <c r="I24" s="7">
        <v>15</v>
      </c>
      <c r="M24" s="7">
        <v>8</v>
      </c>
      <c r="N24" s="7" t="s">
        <v>22</v>
      </c>
      <c r="Q24" s="7" t="s">
        <v>18</v>
      </c>
    </row>
    <row r="25" spans="1:17" x14ac:dyDescent="0.2">
      <c r="A25" s="3">
        <v>43854</v>
      </c>
      <c r="B25" s="4">
        <v>0.35416666666666669</v>
      </c>
      <c r="C25" s="7">
        <v>35</v>
      </c>
      <c r="D25" s="7">
        <v>30</v>
      </c>
      <c r="E25" s="7">
        <v>32</v>
      </c>
      <c r="F25" s="6">
        <v>0.17</v>
      </c>
      <c r="H25" s="7">
        <v>1.7</v>
      </c>
      <c r="I25" s="7">
        <v>17</v>
      </c>
      <c r="M25" s="7">
        <v>8</v>
      </c>
      <c r="N25" s="7" t="s">
        <v>22</v>
      </c>
      <c r="Q25" s="7" t="s">
        <v>100</v>
      </c>
    </row>
    <row r="26" spans="1:17" x14ac:dyDescent="0.2">
      <c r="A26" s="3">
        <v>43855</v>
      </c>
      <c r="B26" s="4">
        <v>0.37916666666666665</v>
      </c>
      <c r="C26" s="7">
        <v>37</v>
      </c>
      <c r="D26" s="7">
        <v>33</v>
      </c>
      <c r="E26" s="7">
        <v>34</v>
      </c>
      <c r="F26" s="6">
        <v>0.1</v>
      </c>
      <c r="H26" s="7" t="s">
        <v>101</v>
      </c>
      <c r="I26" s="7">
        <v>15</v>
      </c>
      <c r="M26" s="7">
        <v>8</v>
      </c>
      <c r="N26" s="7" t="s">
        <v>22</v>
      </c>
      <c r="Q26" s="7" t="s">
        <v>62</v>
      </c>
    </row>
    <row r="27" spans="1:17" x14ac:dyDescent="0.2">
      <c r="A27" s="3">
        <v>43856</v>
      </c>
      <c r="B27" s="4">
        <v>0.375</v>
      </c>
      <c r="C27" s="7">
        <v>40</v>
      </c>
      <c r="D27" s="7">
        <v>32</v>
      </c>
      <c r="E27" s="7">
        <v>32</v>
      </c>
      <c r="F27" s="6">
        <v>0</v>
      </c>
      <c r="H27" s="7">
        <v>0.1</v>
      </c>
      <c r="I27" s="7">
        <v>14</v>
      </c>
      <c r="M27" s="7">
        <v>8</v>
      </c>
      <c r="N27" s="7" t="s">
        <v>22</v>
      </c>
      <c r="Q27" s="7" t="s">
        <v>102</v>
      </c>
    </row>
    <row r="28" spans="1:17" x14ac:dyDescent="0.2">
      <c r="A28" s="3">
        <v>43857</v>
      </c>
      <c r="B28" s="4">
        <v>0.35902777777777778</v>
      </c>
      <c r="C28" s="7">
        <v>33</v>
      </c>
      <c r="D28" s="7">
        <v>29</v>
      </c>
      <c r="E28" s="7">
        <v>30</v>
      </c>
      <c r="F28" s="6">
        <v>0.01</v>
      </c>
      <c r="H28" s="7">
        <v>0.1</v>
      </c>
      <c r="I28" s="7">
        <v>13</v>
      </c>
      <c r="M28" s="7">
        <v>8</v>
      </c>
      <c r="N28" s="7" t="s">
        <v>22</v>
      </c>
      <c r="Q28" s="7" t="s">
        <v>103</v>
      </c>
    </row>
    <row r="29" spans="1:17" x14ac:dyDescent="0.2">
      <c r="A29" s="3">
        <v>43858</v>
      </c>
      <c r="B29" s="4">
        <v>0.34444444444444444</v>
      </c>
      <c r="C29" s="7">
        <v>34</v>
      </c>
      <c r="D29" s="7">
        <v>25</v>
      </c>
      <c r="E29" s="7">
        <v>27</v>
      </c>
      <c r="F29" s="6">
        <v>0</v>
      </c>
      <c r="H29" s="7" t="s">
        <v>21</v>
      </c>
      <c r="I29" s="7">
        <v>13</v>
      </c>
      <c r="M29" s="7">
        <v>8</v>
      </c>
      <c r="N29" s="7" t="s">
        <v>22</v>
      </c>
      <c r="P29" s="7">
        <v>714.18</v>
      </c>
      <c r="Q29" s="7" t="s">
        <v>18</v>
      </c>
    </row>
    <row r="30" spans="1:17" x14ac:dyDescent="0.2">
      <c r="A30" s="3">
        <v>43859</v>
      </c>
      <c r="B30" s="4">
        <v>0.35208333333333336</v>
      </c>
      <c r="C30" s="7">
        <v>29</v>
      </c>
      <c r="D30" s="7">
        <v>22</v>
      </c>
      <c r="E30" s="7">
        <v>23</v>
      </c>
      <c r="F30" s="6">
        <v>0.02</v>
      </c>
      <c r="H30" s="7">
        <v>0.1</v>
      </c>
      <c r="I30" s="7">
        <v>13</v>
      </c>
      <c r="M30" s="7">
        <v>8</v>
      </c>
      <c r="N30" s="7" t="s">
        <v>22</v>
      </c>
      <c r="Q30" s="7" t="s">
        <v>20</v>
      </c>
    </row>
    <row r="31" spans="1:17" x14ac:dyDescent="0.2">
      <c r="A31" s="3">
        <v>43860</v>
      </c>
      <c r="B31" s="4">
        <v>0.35069444444444442</v>
      </c>
      <c r="C31" s="7">
        <v>26</v>
      </c>
      <c r="D31" s="7">
        <v>22</v>
      </c>
      <c r="E31" s="7">
        <v>26</v>
      </c>
      <c r="F31" s="6">
        <v>0</v>
      </c>
      <c r="H31" s="7">
        <v>0</v>
      </c>
      <c r="I31" s="7">
        <v>13</v>
      </c>
      <c r="M31" s="7">
        <v>8</v>
      </c>
      <c r="N31" s="7" t="s">
        <v>22</v>
      </c>
      <c r="Q31" s="7" t="s">
        <v>18</v>
      </c>
    </row>
    <row r="32" spans="1:17" x14ac:dyDescent="0.2">
      <c r="A32" s="3">
        <v>43861</v>
      </c>
      <c r="B32" s="4">
        <v>0.34444444444444444</v>
      </c>
      <c r="C32" s="7">
        <v>31</v>
      </c>
      <c r="D32" s="7">
        <v>25</v>
      </c>
      <c r="E32" s="7">
        <v>29</v>
      </c>
      <c r="F32" s="6">
        <v>0</v>
      </c>
      <c r="H32" s="7">
        <v>0.3</v>
      </c>
      <c r="I32" s="7">
        <v>13</v>
      </c>
      <c r="M32" s="7">
        <v>8</v>
      </c>
      <c r="N32" s="7" t="s">
        <v>22</v>
      </c>
      <c r="Q32" s="7" t="s">
        <v>104</v>
      </c>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59</v>
      </c>
      <c r="F38" s="11">
        <f>SUM(F2:F32)</f>
        <v>2.0999999999999996</v>
      </c>
      <c r="G38">
        <f>SUM(G8:G32)</f>
        <v>0</v>
      </c>
      <c r="H38">
        <f>SUM(H2:H32)</f>
        <v>21.6</v>
      </c>
      <c r="I38" s="12">
        <f>MAX(I2:I32)</f>
        <v>18</v>
      </c>
    </row>
    <row r="906" spans="9:9" x14ac:dyDescent="0.2">
      <c r="I906" s="7" t="s">
        <v>60</v>
      </c>
    </row>
  </sheetData>
  <customSheetViews>
    <customSheetView guid="{88DABA8D-7A33-4D6A-B573-388AC844900F}" filter="1" showAutoFilter="1">
      <pageMargins left="0.7" right="0.7" top="0.75" bottom="0.75" header="0.3" footer="0.3"/>
      <autoFilter ref="A1:Q36" xr:uid="{00000000-0000-0000-0000-000000000000}"/>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906"/>
  <sheetViews>
    <sheetView workbookViewId="0">
      <pane xSplit="1" topLeftCell="B1" activePane="topRight" state="frozen"/>
      <selection pane="topRight" activeCell="C2" sqref="C2"/>
    </sheetView>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43800</v>
      </c>
      <c r="B2" s="4">
        <v>0.41458333333333336</v>
      </c>
      <c r="C2" s="7">
        <v>33</v>
      </c>
      <c r="D2" s="7">
        <v>26</v>
      </c>
      <c r="E2" s="7">
        <v>28</v>
      </c>
      <c r="F2" s="7">
        <v>0.23</v>
      </c>
      <c r="G2" s="7">
        <v>1.02</v>
      </c>
      <c r="H2" s="7">
        <v>3.3</v>
      </c>
      <c r="I2" s="7">
        <v>4</v>
      </c>
      <c r="M2" s="7">
        <v>8</v>
      </c>
      <c r="N2" s="7" t="s">
        <v>22</v>
      </c>
      <c r="Q2" s="7" t="s">
        <v>105</v>
      </c>
    </row>
    <row r="3" spans="1:17" x14ac:dyDescent="0.2">
      <c r="A3" s="3">
        <v>43801</v>
      </c>
      <c r="B3" s="4">
        <v>0.34097222222222223</v>
      </c>
      <c r="C3" s="7">
        <v>28</v>
      </c>
      <c r="D3" s="7">
        <v>20</v>
      </c>
      <c r="E3" s="7">
        <v>22</v>
      </c>
      <c r="F3" s="7">
        <v>0.55000000000000004</v>
      </c>
      <c r="G3" s="7">
        <v>0</v>
      </c>
      <c r="H3" s="7">
        <v>3.7</v>
      </c>
      <c r="I3" s="7">
        <v>7</v>
      </c>
      <c r="M3" s="7">
        <v>1</v>
      </c>
      <c r="N3" s="7" t="s">
        <v>54</v>
      </c>
      <c r="Q3" s="7" t="s">
        <v>106</v>
      </c>
    </row>
    <row r="4" spans="1:17" x14ac:dyDescent="0.2">
      <c r="A4" s="3">
        <v>43802</v>
      </c>
      <c r="B4" s="4">
        <v>0.40069444444444446</v>
      </c>
      <c r="C4" s="7">
        <v>29</v>
      </c>
      <c r="D4" s="7">
        <v>16</v>
      </c>
      <c r="E4" s="7">
        <v>22</v>
      </c>
      <c r="F4" s="15">
        <v>0</v>
      </c>
      <c r="G4" s="7">
        <v>0</v>
      </c>
      <c r="H4" s="7">
        <v>0</v>
      </c>
      <c r="I4" s="7">
        <v>6</v>
      </c>
      <c r="M4" s="7">
        <v>8</v>
      </c>
      <c r="N4" s="7" t="s">
        <v>22</v>
      </c>
      <c r="P4" s="7">
        <v>714</v>
      </c>
      <c r="Q4" s="7" t="s">
        <v>107</v>
      </c>
    </row>
    <row r="5" spans="1:17" x14ac:dyDescent="0.2">
      <c r="A5" s="3">
        <v>43803</v>
      </c>
      <c r="B5" s="4">
        <v>0.35416666666666669</v>
      </c>
      <c r="C5" s="7">
        <v>35</v>
      </c>
      <c r="D5" s="7">
        <v>22</v>
      </c>
      <c r="E5" s="7">
        <v>33</v>
      </c>
      <c r="F5" s="15">
        <v>0.04</v>
      </c>
      <c r="G5" s="8">
        <v>0.05</v>
      </c>
      <c r="H5" s="7">
        <v>0.9</v>
      </c>
      <c r="I5" s="7">
        <v>7</v>
      </c>
      <c r="M5" s="7">
        <v>8</v>
      </c>
      <c r="N5" s="7" t="s">
        <v>22</v>
      </c>
      <c r="Q5" s="7" t="s">
        <v>108</v>
      </c>
    </row>
    <row r="6" spans="1:17" x14ac:dyDescent="0.2">
      <c r="A6" s="3">
        <v>43804</v>
      </c>
      <c r="B6" s="4">
        <v>0.35138888888888886</v>
      </c>
      <c r="C6" s="7">
        <v>33</v>
      </c>
      <c r="D6" s="7">
        <v>21</v>
      </c>
      <c r="E6" s="7">
        <v>29</v>
      </c>
      <c r="F6" s="15">
        <v>0.01</v>
      </c>
      <c r="G6" s="8">
        <v>0.03</v>
      </c>
      <c r="H6" s="7" t="s">
        <v>21</v>
      </c>
      <c r="I6" s="7">
        <v>6</v>
      </c>
      <c r="M6" s="7">
        <v>8</v>
      </c>
      <c r="N6" s="7" t="s">
        <v>19</v>
      </c>
      <c r="Q6" s="7" t="s">
        <v>106</v>
      </c>
    </row>
    <row r="7" spans="1:17" x14ac:dyDescent="0.2">
      <c r="A7" s="3">
        <v>43805</v>
      </c>
      <c r="B7" s="4">
        <v>0.33750000000000002</v>
      </c>
      <c r="C7" s="7">
        <v>31</v>
      </c>
      <c r="D7" s="7">
        <v>25</v>
      </c>
      <c r="E7" s="7">
        <v>28</v>
      </c>
      <c r="F7" s="15">
        <v>0.09</v>
      </c>
      <c r="G7" s="8">
        <v>0.1</v>
      </c>
      <c r="H7" s="7">
        <v>1.7</v>
      </c>
      <c r="I7" s="7">
        <v>8</v>
      </c>
      <c r="M7" s="7">
        <v>8</v>
      </c>
      <c r="N7" s="7" t="s">
        <v>22</v>
      </c>
      <c r="Q7" s="7" t="s">
        <v>109</v>
      </c>
    </row>
    <row r="8" spans="1:17" x14ac:dyDescent="0.2">
      <c r="A8" s="3">
        <v>43806</v>
      </c>
      <c r="B8" s="4">
        <v>0.33333333333333331</v>
      </c>
      <c r="C8" s="7">
        <v>29</v>
      </c>
      <c r="D8" s="7">
        <v>20</v>
      </c>
      <c r="E8" s="7">
        <v>21</v>
      </c>
      <c r="F8" s="15">
        <v>0.01</v>
      </c>
      <c r="G8" s="8">
        <v>0.01</v>
      </c>
      <c r="H8" s="7">
        <v>0.1</v>
      </c>
      <c r="I8" s="7">
        <v>7</v>
      </c>
      <c r="M8" s="7">
        <v>8</v>
      </c>
      <c r="N8" s="7" t="s">
        <v>22</v>
      </c>
      <c r="Q8" s="7" t="s">
        <v>110</v>
      </c>
    </row>
    <row r="9" spans="1:17" x14ac:dyDescent="0.2">
      <c r="A9" s="3">
        <v>43807</v>
      </c>
      <c r="B9" s="4">
        <v>0.33333333333333331</v>
      </c>
      <c r="C9" s="5">
        <v>34</v>
      </c>
      <c r="D9" s="7">
        <v>21</v>
      </c>
      <c r="E9" s="7">
        <v>34</v>
      </c>
      <c r="F9" s="15">
        <v>0</v>
      </c>
      <c r="G9" s="8">
        <v>0</v>
      </c>
      <c r="H9" s="7">
        <v>0</v>
      </c>
      <c r="I9" s="7">
        <v>6</v>
      </c>
    </row>
    <row r="10" spans="1:17" x14ac:dyDescent="0.2">
      <c r="A10" s="3">
        <v>43808</v>
      </c>
      <c r="B10" s="4">
        <v>0.35208333333333336</v>
      </c>
      <c r="C10" s="7">
        <v>40</v>
      </c>
      <c r="D10" s="5">
        <v>32</v>
      </c>
      <c r="E10" s="7">
        <v>35</v>
      </c>
      <c r="F10" s="15">
        <v>0.38</v>
      </c>
      <c r="G10" s="8">
        <v>0.38</v>
      </c>
      <c r="H10" s="7">
        <v>0</v>
      </c>
      <c r="I10" s="7">
        <v>5</v>
      </c>
      <c r="M10" s="7">
        <v>8</v>
      </c>
      <c r="N10" s="7" t="s">
        <v>22</v>
      </c>
      <c r="Q10" s="7" t="s">
        <v>111</v>
      </c>
    </row>
    <row r="11" spans="1:17" x14ac:dyDescent="0.2">
      <c r="A11" s="3">
        <v>43809</v>
      </c>
      <c r="B11" s="4">
        <v>0.36458333333333331</v>
      </c>
      <c r="C11" s="7">
        <v>37</v>
      </c>
      <c r="D11" s="7">
        <v>14</v>
      </c>
      <c r="E11" s="7">
        <v>15</v>
      </c>
      <c r="F11" s="15">
        <v>0</v>
      </c>
      <c r="G11" s="8">
        <v>0.22</v>
      </c>
      <c r="H11" s="7">
        <v>1.9</v>
      </c>
      <c r="I11" s="7">
        <v>6</v>
      </c>
      <c r="M11" s="7">
        <v>2</v>
      </c>
      <c r="N11" s="7" t="s">
        <v>42</v>
      </c>
      <c r="Q11" s="7" t="s">
        <v>112</v>
      </c>
    </row>
    <row r="12" spans="1:17" x14ac:dyDescent="0.2">
      <c r="A12" s="3">
        <v>43810</v>
      </c>
      <c r="B12" s="4">
        <v>0.37013888888888891</v>
      </c>
      <c r="C12" s="7">
        <v>20</v>
      </c>
      <c r="D12" s="7">
        <v>11</v>
      </c>
      <c r="E12" s="7">
        <v>12</v>
      </c>
      <c r="F12" s="7">
        <v>0.33</v>
      </c>
      <c r="G12" s="8">
        <v>0.2</v>
      </c>
      <c r="H12" s="7">
        <v>7.8</v>
      </c>
      <c r="I12" s="7">
        <v>13</v>
      </c>
      <c r="M12" s="7">
        <v>7</v>
      </c>
      <c r="N12" s="7" t="s">
        <v>19</v>
      </c>
      <c r="Q12" s="7" t="s">
        <v>113</v>
      </c>
    </row>
    <row r="13" spans="1:17" x14ac:dyDescent="0.2">
      <c r="A13" s="3">
        <v>43811</v>
      </c>
      <c r="B13" s="4">
        <v>0.375</v>
      </c>
      <c r="C13" s="7">
        <v>18</v>
      </c>
      <c r="D13" s="7">
        <v>9</v>
      </c>
      <c r="E13" s="7">
        <v>18</v>
      </c>
      <c r="F13" s="7">
        <v>0.03</v>
      </c>
      <c r="G13" s="7">
        <v>0.27</v>
      </c>
      <c r="H13" s="7">
        <v>0.4</v>
      </c>
      <c r="I13" s="7">
        <v>10</v>
      </c>
      <c r="M13" s="7">
        <v>8</v>
      </c>
      <c r="N13" s="7" t="s">
        <v>22</v>
      </c>
      <c r="Q13" s="7" t="s">
        <v>114</v>
      </c>
    </row>
    <row r="14" spans="1:17" x14ac:dyDescent="0.2">
      <c r="A14" s="3">
        <v>43812</v>
      </c>
      <c r="B14" s="4">
        <v>0.35208333333333336</v>
      </c>
      <c r="C14" s="7">
        <v>33</v>
      </c>
      <c r="D14" s="7">
        <v>18</v>
      </c>
      <c r="E14" s="7">
        <v>33</v>
      </c>
      <c r="F14" s="7">
        <v>0.27</v>
      </c>
      <c r="G14" s="7">
        <v>0.02</v>
      </c>
      <c r="H14" s="7">
        <v>2.2999999999999998</v>
      </c>
      <c r="I14" s="7">
        <v>10</v>
      </c>
      <c r="M14" s="7">
        <v>8</v>
      </c>
      <c r="N14" s="7" t="s">
        <v>22</v>
      </c>
      <c r="Q14" s="7" t="s">
        <v>115</v>
      </c>
    </row>
    <row r="15" spans="1:17" x14ac:dyDescent="0.2">
      <c r="A15" s="3">
        <v>43813</v>
      </c>
      <c r="B15" s="4">
        <v>0.37708333333333333</v>
      </c>
      <c r="C15" s="7">
        <v>36</v>
      </c>
      <c r="D15" s="7">
        <v>31</v>
      </c>
      <c r="E15" s="7">
        <v>32</v>
      </c>
      <c r="F15" s="7">
        <v>0</v>
      </c>
      <c r="G15" s="7">
        <v>0</v>
      </c>
      <c r="H15" s="7">
        <v>0</v>
      </c>
      <c r="I15" s="7">
        <v>9</v>
      </c>
      <c r="M15" s="7">
        <v>8</v>
      </c>
      <c r="N15" s="7" t="s">
        <v>22</v>
      </c>
      <c r="Q15" s="7" t="s">
        <v>116</v>
      </c>
    </row>
    <row r="16" spans="1:17" x14ac:dyDescent="0.2">
      <c r="A16" s="3">
        <v>43814</v>
      </c>
      <c r="B16" s="4">
        <v>0.39097222222222222</v>
      </c>
      <c r="C16" s="7">
        <v>33</v>
      </c>
      <c r="D16" s="7">
        <v>18</v>
      </c>
      <c r="E16" s="7">
        <v>21</v>
      </c>
      <c r="F16" s="7">
        <v>0</v>
      </c>
      <c r="G16" s="7">
        <v>0</v>
      </c>
      <c r="H16" s="7">
        <v>0.2</v>
      </c>
      <c r="I16" s="7">
        <v>8</v>
      </c>
      <c r="M16" s="7">
        <v>8</v>
      </c>
      <c r="N16" s="7" t="s">
        <v>22</v>
      </c>
      <c r="Q16" s="7" t="s">
        <v>117</v>
      </c>
    </row>
    <row r="17" spans="1:17" x14ac:dyDescent="0.2">
      <c r="A17" s="3">
        <v>43815</v>
      </c>
      <c r="B17" s="4">
        <v>0.34166666666666667</v>
      </c>
      <c r="C17" s="7">
        <v>24</v>
      </c>
      <c r="D17" s="7">
        <v>18</v>
      </c>
      <c r="E17" s="7">
        <v>22</v>
      </c>
      <c r="F17" s="7">
        <v>0</v>
      </c>
      <c r="G17" s="7">
        <v>0</v>
      </c>
      <c r="H17" s="7">
        <v>0.1</v>
      </c>
      <c r="I17" s="7">
        <v>8</v>
      </c>
      <c r="M17" s="7">
        <v>8</v>
      </c>
      <c r="N17" s="7" t="s">
        <v>22</v>
      </c>
      <c r="Q17" s="7" t="s">
        <v>116</v>
      </c>
    </row>
    <row r="18" spans="1:17" x14ac:dyDescent="0.2">
      <c r="A18" s="3">
        <v>43816</v>
      </c>
      <c r="B18" s="4">
        <v>0.33333333333333331</v>
      </c>
      <c r="C18" s="5">
        <v>31</v>
      </c>
      <c r="D18" s="5">
        <v>19</v>
      </c>
      <c r="E18" s="5">
        <v>19</v>
      </c>
      <c r="F18" s="7">
        <v>0</v>
      </c>
      <c r="G18" s="7">
        <v>0.14000000000000001</v>
      </c>
      <c r="H18" s="7">
        <v>0</v>
      </c>
      <c r="I18" s="7">
        <v>10</v>
      </c>
    </row>
    <row r="19" spans="1:17" x14ac:dyDescent="0.2">
      <c r="A19" s="3">
        <v>43817</v>
      </c>
      <c r="B19" s="4">
        <v>0.33333333333333331</v>
      </c>
      <c r="C19" s="5">
        <v>27</v>
      </c>
      <c r="D19" s="5">
        <v>7</v>
      </c>
      <c r="E19" s="5">
        <v>7</v>
      </c>
      <c r="F19" s="7">
        <v>0.12</v>
      </c>
      <c r="G19" s="7">
        <v>0.02</v>
      </c>
      <c r="H19" s="7">
        <v>1.6</v>
      </c>
      <c r="I19" s="7">
        <v>10</v>
      </c>
    </row>
    <row r="20" spans="1:17" x14ac:dyDescent="0.2">
      <c r="A20" s="3">
        <v>43818</v>
      </c>
      <c r="B20" s="4">
        <v>0.33333333333333331</v>
      </c>
      <c r="C20" s="5">
        <v>12</v>
      </c>
      <c r="D20" s="5">
        <v>0</v>
      </c>
      <c r="E20" s="5">
        <v>12</v>
      </c>
      <c r="F20" s="7">
        <v>0</v>
      </c>
      <c r="G20" s="7">
        <v>0.01</v>
      </c>
      <c r="H20" s="7">
        <v>0.4</v>
      </c>
      <c r="I20" s="7">
        <v>9</v>
      </c>
    </row>
    <row r="21" spans="1:17" x14ac:dyDescent="0.2">
      <c r="A21" s="3">
        <v>43819</v>
      </c>
      <c r="B21" s="4">
        <v>0.33333333333333331</v>
      </c>
      <c r="C21" s="5">
        <v>25</v>
      </c>
      <c r="D21" s="5">
        <v>12</v>
      </c>
      <c r="E21" s="5">
        <v>25</v>
      </c>
      <c r="F21" s="7">
        <v>0</v>
      </c>
      <c r="G21" s="7">
        <v>0</v>
      </c>
      <c r="H21" s="7">
        <v>0.2</v>
      </c>
      <c r="I21" s="7">
        <v>9</v>
      </c>
    </row>
    <row r="22" spans="1:17" x14ac:dyDescent="0.2">
      <c r="A22" s="3">
        <v>43820</v>
      </c>
      <c r="B22" s="4">
        <v>0.33333333333333331</v>
      </c>
      <c r="C22" s="5">
        <v>31</v>
      </c>
      <c r="D22" s="5">
        <v>18</v>
      </c>
      <c r="E22" s="5">
        <v>18</v>
      </c>
      <c r="F22" s="7">
        <v>0</v>
      </c>
      <c r="G22" s="7">
        <v>0</v>
      </c>
      <c r="H22" s="7">
        <v>0</v>
      </c>
      <c r="I22" s="7">
        <v>9</v>
      </c>
    </row>
    <row r="23" spans="1:17" x14ac:dyDescent="0.2">
      <c r="A23" s="3">
        <v>43821</v>
      </c>
      <c r="B23" s="4">
        <v>0.33333333333333331</v>
      </c>
      <c r="C23" s="5">
        <v>38</v>
      </c>
      <c r="D23" s="5">
        <v>18</v>
      </c>
      <c r="E23" s="5">
        <v>32</v>
      </c>
      <c r="F23" s="7">
        <v>0</v>
      </c>
      <c r="G23" s="7">
        <v>0</v>
      </c>
      <c r="H23" s="7">
        <v>0</v>
      </c>
      <c r="I23" s="7">
        <v>9</v>
      </c>
    </row>
    <row r="24" spans="1:17" x14ac:dyDescent="0.2">
      <c r="A24" s="3">
        <v>43822</v>
      </c>
      <c r="B24" s="4">
        <v>0.33333333333333331</v>
      </c>
      <c r="C24" s="5">
        <v>41</v>
      </c>
      <c r="D24" s="5">
        <v>31</v>
      </c>
      <c r="E24" s="5">
        <v>38</v>
      </c>
      <c r="F24" s="7">
        <v>0</v>
      </c>
      <c r="G24" s="7">
        <v>0</v>
      </c>
      <c r="H24" s="7">
        <v>0</v>
      </c>
      <c r="I24" s="7">
        <v>9</v>
      </c>
    </row>
    <row r="25" spans="1:17" x14ac:dyDescent="0.2">
      <c r="A25" s="3">
        <v>43823</v>
      </c>
      <c r="B25" s="4">
        <v>0.33333333333333331</v>
      </c>
      <c r="C25" s="5">
        <v>39</v>
      </c>
      <c r="D25" s="5">
        <v>26</v>
      </c>
      <c r="E25" s="5">
        <v>28</v>
      </c>
      <c r="F25" s="7">
        <v>0</v>
      </c>
      <c r="G25" s="7">
        <v>0</v>
      </c>
      <c r="H25" s="7">
        <v>0</v>
      </c>
      <c r="I25" s="7">
        <v>9</v>
      </c>
    </row>
    <row r="26" spans="1:17" x14ac:dyDescent="0.2">
      <c r="A26" s="3">
        <v>43824</v>
      </c>
      <c r="B26" s="4">
        <v>0.33333333333333331</v>
      </c>
      <c r="C26" s="5">
        <v>36</v>
      </c>
      <c r="D26" s="5">
        <v>28</v>
      </c>
      <c r="E26" s="5">
        <v>32</v>
      </c>
      <c r="F26" s="7">
        <v>0</v>
      </c>
      <c r="G26" s="7">
        <v>0.02</v>
      </c>
      <c r="H26" s="7">
        <v>0</v>
      </c>
      <c r="I26" s="7">
        <v>8</v>
      </c>
    </row>
    <row r="27" spans="1:17" x14ac:dyDescent="0.2">
      <c r="A27" s="3">
        <v>43825</v>
      </c>
      <c r="B27" s="4">
        <v>0.33333333333333331</v>
      </c>
      <c r="C27" s="5">
        <v>37</v>
      </c>
      <c r="D27" s="5">
        <v>32</v>
      </c>
      <c r="E27" s="5">
        <v>35</v>
      </c>
      <c r="F27" s="7">
        <v>0.02</v>
      </c>
      <c r="G27" s="7">
        <v>0</v>
      </c>
      <c r="H27" s="7">
        <v>0</v>
      </c>
      <c r="I27" s="7">
        <v>7</v>
      </c>
    </row>
    <row r="28" spans="1:17" x14ac:dyDescent="0.2">
      <c r="A28" s="3">
        <v>43826</v>
      </c>
      <c r="B28" s="4">
        <v>0.33333333333333331</v>
      </c>
      <c r="C28" s="5">
        <v>41</v>
      </c>
      <c r="D28" s="5">
        <v>35</v>
      </c>
      <c r="E28" s="5">
        <v>36</v>
      </c>
      <c r="F28" s="7">
        <v>0</v>
      </c>
      <c r="G28" s="7">
        <v>0</v>
      </c>
      <c r="H28" s="7">
        <v>0</v>
      </c>
      <c r="I28" s="7">
        <v>6</v>
      </c>
    </row>
    <row r="29" spans="1:17" x14ac:dyDescent="0.2">
      <c r="A29" s="3">
        <v>43827</v>
      </c>
      <c r="B29" s="4">
        <v>0.33333333333333331</v>
      </c>
      <c r="C29" s="5">
        <v>36</v>
      </c>
      <c r="D29" s="5">
        <v>26</v>
      </c>
      <c r="E29" s="5">
        <v>26</v>
      </c>
      <c r="F29" s="7">
        <v>0</v>
      </c>
      <c r="G29" s="7">
        <v>7.0000000000000007E-2</v>
      </c>
      <c r="H29" s="7">
        <v>0</v>
      </c>
      <c r="I29" s="7">
        <v>6</v>
      </c>
    </row>
    <row r="30" spans="1:17" x14ac:dyDescent="0.2">
      <c r="A30" s="3">
        <v>43828</v>
      </c>
      <c r="B30" s="4">
        <v>0.33333333333333331</v>
      </c>
      <c r="C30" s="5">
        <v>37</v>
      </c>
      <c r="D30" s="5">
        <v>25</v>
      </c>
      <c r="E30" s="5">
        <v>35</v>
      </c>
      <c r="F30" s="7">
        <v>0.06</v>
      </c>
      <c r="G30" s="7">
        <v>0.56000000000000005</v>
      </c>
      <c r="H30" s="7">
        <v>0</v>
      </c>
      <c r="I30" s="7">
        <v>5</v>
      </c>
    </row>
    <row r="31" spans="1:17" x14ac:dyDescent="0.2">
      <c r="A31" s="3">
        <v>43829</v>
      </c>
      <c r="B31" s="4">
        <v>0.33333333333333331</v>
      </c>
      <c r="C31" s="5">
        <v>35</v>
      </c>
      <c r="D31" s="5">
        <v>32</v>
      </c>
      <c r="E31" s="5">
        <v>32</v>
      </c>
      <c r="F31" s="7">
        <v>0.8</v>
      </c>
      <c r="G31" s="7">
        <v>1.4</v>
      </c>
      <c r="H31" s="7">
        <v>0</v>
      </c>
      <c r="I31" s="7">
        <v>4</v>
      </c>
    </row>
    <row r="32" spans="1:17" x14ac:dyDescent="0.2">
      <c r="A32" s="3">
        <v>43830</v>
      </c>
      <c r="B32" s="4">
        <v>0.33333333333333331</v>
      </c>
      <c r="C32" s="5">
        <v>33</v>
      </c>
      <c r="D32" s="5">
        <v>25</v>
      </c>
      <c r="E32" s="5">
        <v>25</v>
      </c>
      <c r="F32" s="7">
        <v>0.38</v>
      </c>
      <c r="G32" s="7">
        <v>0.02</v>
      </c>
      <c r="H32" s="7">
        <v>8.1999999999999993</v>
      </c>
      <c r="I32" s="7">
        <v>13</v>
      </c>
    </row>
    <row r="33" spans="1:7" x14ac:dyDescent="0.2">
      <c r="A33" s="3"/>
    </row>
    <row r="34" spans="1:7" x14ac:dyDescent="0.2">
      <c r="A34" s="3"/>
    </row>
    <row r="35" spans="1:7" x14ac:dyDescent="0.2">
      <c r="A35" s="3"/>
    </row>
    <row r="36" spans="1:7" x14ac:dyDescent="0.2">
      <c r="A36" s="3"/>
    </row>
    <row r="38" spans="1:7" x14ac:dyDescent="0.2">
      <c r="E38" s="7" t="s">
        <v>59</v>
      </c>
      <c r="F38">
        <f t="shared" ref="F38:G38" si="0">SUM(F2:F32)</f>
        <v>3.3200000000000003</v>
      </c>
      <c r="G38">
        <f t="shared" si="0"/>
        <v>4.5399999999999991</v>
      </c>
    </row>
    <row r="906" spans="9:9" x14ac:dyDescent="0.2">
      <c r="I906" s="7"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936"/>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43770</v>
      </c>
      <c r="B2" s="4">
        <v>0.35486111111111113</v>
      </c>
      <c r="C2" s="7">
        <v>38</v>
      </c>
      <c r="D2" s="7">
        <v>34</v>
      </c>
      <c r="E2" s="7">
        <v>35</v>
      </c>
      <c r="F2" s="7">
        <v>7.0000000000000007E-2</v>
      </c>
      <c r="G2" s="7">
        <v>0.01</v>
      </c>
      <c r="H2" s="7" t="s">
        <v>21</v>
      </c>
      <c r="I2" s="7" t="s">
        <v>21</v>
      </c>
      <c r="M2" s="7">
        <v>8</v>
      </c>
      <c r="N2" s="7" t="s">
        <v>19</v>
      </c>
      <c r="Q2" s="7" t="s">
        <v>118</v>
      </c>
    </row>
    <row r="3" spans="1:17" x14ac:dyDescent="0.2">
      <c r="A3" s="3">
        <v>43771</v>
      </c>
      <c r="B3" s="4">
        <v>0.4152777777777778</v>
      </c>
      <c r="C3" s="7">
        <v>40</v>
      </c>
      <c r="D3" s="7">
        <v>32</v>
      </c>
      <c r="E3" s="7">
        <v>33</v>
      </c>
      <c r="F3" s="7">
        <v>0.08</v>
      </c>
      <c r="G3" s="7">
        <v>0.26</v>
      </c>
      <c r="H3" s="7">
        <v>0.4</v>
      </c>
      <c r="I3" s="7" t="s">
        <v>21</v>
      </c>
      <c r="M3" s="7">
        <v>8</v>
      </c>
      <c r="N3" s="7" t="s">
        <v>19</v>
      </c>
      <c r="P3" s="7">
        <v>713.58</v>
      </c>
      <c r="Q3" s="7" t="s">
        <v>119</v>
      </c>
    </row>
    <row r="4" spans="1:17" x14ac:dyDescent="0.2">
      <c r="A4" s="3">
        <v>43772</v>
      </c>
      <c r="B4" s="4">
        <v>0.38263888888888886</v>
      </c>
      <c r="C4" s="7">
        <v>41</v>
      </c>
      <c r="D4" s="7">
        <v>32</v>
      </c>
      <c r="E4" s="7">
        <v>35</v>
      </c>
      <c r="F4" s="7">
        <v>0.14000000000000001</v>
      </c>
      <c r="G4" s="7">
        <v>0</v>
      </c>
      <c r="H4" s="7">
        <v>0.2</v>
      </c>
      <c r="I4" s="7" t="s">
        <v>21</v>
      </c>
      <c r="M4" s="7">
        <v>7</v>
      </c>
      <c r="N4" s="7" t="s">
        <v>19</v>
      </c>
      <c r="Q4" s="7" t="s">
        <v>119</v>
      </c>
    </row>
    <row r="5" spans="1:17" x14ac:dyDescent="0.2">
      <c r="A5" s="3">
        <v>43773</v>
      </c>
      <c r="B5" s="4">
        <v>0.3659722222222222</v>
      </c>
      <c r="C5" s="7">
        <v>39</v>
      </c>
      <c r="D5" s="7">
        <v>30</v>
      </c>
      <c r="E5" s="7">
        <v>39</v>
      </c>
      <c r="F5" s="7">
        <v>0.02</v>
      </c>
      <c r="G5" s="7">
        <v>0.2</v>
      </c>
      <c r="H5" s="7" t="s">
        <v>21</v>
      </c>
      <c r="I5" s="7">
        <v>0</v>
      </c>
      <c r="M5" s="7">
        <v>8</v>
      </c>
      <c r="N5" s="7" t="s">
        <v>22</v>
      </c>
      <c r="Q5" s="7" t="s">
        <v>120</v>
      </c>
    </row>
    <row r="6" spans="1:17" x14ac:dyDescent="0.2">
      <c r="A6" s="3">
        <v>43774</v>
      </c>
      <c r="B6" s="4">
        <v>0.34166666666666667</v>
      </c>
      <c r="C6" s="7">
        <v>44</v>
      </c>
      <c r="D6" s="7">
        <v>33</v>
      </c>
      <c r="E6" s="7">
        <v>35</v>
      </c>
      <c r="F6" s="7">
        <v>0.16</v>
      </c>
      <c r="G6" s="8">
        <v>0.01</v>
      </c>
      <c r="H6" s="7" t="s">
        <v>21</v>
      </c>
      <c r="I6" s="7" t="s">
        <v>21</v>
      </c>
      <c r="L6" s="11"/>
      <c r="M6" s="7">
        <v>8</v>
      </c>
      <c r="N6" s="7" t="s">
        <v>19</v>
      </c>
      <c r="Q6" s="7" t="s">
        <v>121</v>
      </c>
    </row>
    <row r="7" spans="1:17" x14ac:dyDescent="0.2">
      <c r="A7" s="3">
        <v>43775</v>
      </c>
      <c r="B7" s="4">
        <v>0.35555555555555557</v>
      </c>
      <c r="C7" s="7">
        <v>35</v>
      </c>
      <c r="D7" s="7">
        <v>26</v>
      </c>
      <c r="E7" s="7">
        <v>30</v>
      </c>
      <c r="F7" s="7">
        <v>0</v>
      </c>
      <c r="G7" s="7">
        <v>0.18</v>
      </c>
      <c r="H7" s="7">
        <v>0</v>
      </c>
      <c r="I7" s="7">
        <v>0</v>
      </c>
      <c r="L7" s="11"/>
      <c r="M7" s="7">
        <v>8</v>
      </c>
      <c r="N7" s="7" t="s">
        <v>19</v>
      </c>
      <c r="Q7" s="7" t="s">
        <v>122</v>
      </c>
    </row>
    <row r="8" spans="1:17" x14ac:dyDescent="0.2">
      <c r="A8" s="3">
        <v>43776</v>
      </c>
      <c r="B8" s="4">
        <v>0.36666666666666664</v>
      </c>
      <c r="C8" s="7">
        <v>38</v>
      </c>
      <c r="D8" s="7">
        <v>23</v>
      </c>
      <c r="E8" s="7">
        <v>28</v>
      </c>
      <c r="F8" s="7">
        <v>0.1</v>
      </c>
      <c r="G8" s="7">
        <v>0.11</v>
      </c>
      <c r="H8" s="7">
        <v>4.7</v>
      </c>
      <c r="I8" s="7">
        <v>4</v>
      </c>
      <c r="M8" s="7">
        <v>7</v>
      </c>
      <c r="N8" s="7" t="s">
        <v>19</v>
      </c>
      <c r="Q8" s="7" t="s">
        <v>119</v>
      </c>
    </row>
    <row r="9" spans="1:17" x14ac:dyDescent="0.2">
      <c r="A9" s="3">
        <v>43777</v>
      </c>
      <c r="B9" s="4">
        <v>0.3576388888888889</v>
      </c>
      <c r="C9" s="7">
        <v>31</v>
      </c>
      <c r="D9" s="7">
        <v>19</v>
      </c>
      <c r="E9" s="7">
        <v>24</v>
      </c>
      <c r="F9" s="7">
        <v>0.05</v>
      </c>
      <c r="G9" s="7">
        <v>0</v>
      </c>
      <c r="H9" s="7">
        <v>0.3</v>
      </c>
      <c r="I9" s="7">
        <v>3</v>
      </c>
      <c r="L9" s="11"/>
      <c r="M9" s="7">
        <v>4</v>
      </c>
      <c r="N9" s="7" t="s">
        <v>19</v>
      </c>
      <c r="Q9" s="7" t="s">
        <v>123</v>
      </c>
    </row>
    <row r="10" spans="1:17" x14ac:dyDescent="0.2">
      <c r="A10" s="3">
        <v>43778</v>
      </c>
      <c r="B10" s="4">
        <v>0.39861111111111114</v>
      </c>
      <c r="C10" s="7">
        <v>31</v>
      </c>
      <c r="D10" s="7">
        <v>20</v>
      </c>
      <c r="E10" s="7">
        <v>31</v>
      </c>
      <c r="F10" s="7">
        <v>0.01</v>
      </c>
      <c r="G10" s="7">
        <v>0.05</v>
      </c>
      <c r="H10" s="7">
        <v>0.4</v>
      </c>
      <c r="I10" s="7">
        <v>3</v>
      </c>
      <c r="M10" s="7">
        <v>8</v>
      </c>
      <c r="N10" s="7" t="s">
        <v>22</v>
      </c>
      <c r="Q10" s="7" t="s">
        <v>124</v>
      </c>
    </row>
    <row r="11" spans="1:17" x14ac:dyDescent="0.2">
      <c r="A11" s="3">
        <v>43779</v>
      </c>
      <c r="B11" s="4">
        <v>0.36041666666666666</v>
      </c>
      <c r="C11" s="7">
        <v>36</v>
      </c>
      <c r="D11" s="7">
        <v>30</v>
      </c>
      <c r="E11" s="7">
        <v>36</v>
      </c>
      <c r="F11" s="7">
        <v>0.06</v>
      </c>
      <c r="G11" s="7">
        <v>0.01</v>
      </c>
      <c r="H11" s="7">
        <v>0.2</v>
      </c>
      <c r="I11" s="7">
        <v>2</v>
      </c>
      <c r="L11" s="11"/>
      <c r="M11" s="7">
        <v>7</v>
      </c>
      <c r="N11" s="7" t="s">
        <v>19</v>
      </c>
      <c r="Q11" s="7" t="s">
        <v>125</v>
      </c>
    </row>
    <row r="12" spans="1:17" x14ac:dyDescent="0.2">
      <c r="A12" s="3">
        <v>43780</v>
      </c>
      <c r="B12" s="4">
        <v>0.38680555555555557</v>
      </c>
      <c r="C12" s="7">
        <v>36</v>
      </c>
      <c r="D12" s="7">
        <v>20</v>
      </c>
      <c r="E12" s="7">
        <v>23</v>
      </c>
      <c r="F12" s="7">
        <v>0.01</v>
      </c>
      <c r="G12" s="7">
        <v>0.02</v>
      </c>
      <c r="H12" s="7">
        <v>0.5</v>
      </c>
      <c r="I12" s="7">
        <v>2</v>
      </c>
      <c r="L12" s="11"/>
      <c r="M12" s="7">
        <v>8</v>
      </c>
      <c r="N12" s="7" t="s">
        <v>23</v>
      </c>
      <c r="Q12" s="7" t="s">
        <v>126</v>
      </c>
    </row>
    <row r="13" spans="1:17" x14ac:dyDescent="0.2">
      <c r="A13" s="3">
        <v>43781</v>
      </c>
      <c r="B13" s="4">
        <v>0.35486111111111113</v>
      </c>
      <c r="C13" s="7">
        <v>24</v>
      </c>
      <c r="D13" s="7">
        <v>12</v>
      </c>
      <c r="E13" s="7">
        <v>15</v>
      </c>
      <c r="F13" s="7">
        <v>0</v>
      </c>
      <c r="G13" s="7">
        <v>0.06</v>
      </c>
      <c r="H13" s="7">
        <v>0</v>
      </c>
      <c r="I13" s="7">
        <v>2</v>
      </c>
      <c r="L13" s="11"/>
      <c r="M13" s="7">
        <v>2</v>
      </c>
      <c r="N13" s="7" t="s">
        <v>42</v>
      </c>
      <c r="Q13" s="7" t="s">
        <v>116</v>
      </c>
    </row>
    <row r="14" spans="1:17" x14ac:dyDescent="0.2">
      <c r="A14" s="3">
        <v>43782</v>
      </c>
      <c r="B14" s="4">
        <v>0.35347222222222224</v>
      </c>
      <c r="C14" s="8">
        <v>24</v>
      </c>
      <c r="D14" s="7">
        <v>15</v>
      </c>
      <c r="E14" s="7">
        <v>22</v>
      </c>
      <c r="F14" s="7">
        <v>0.06</v>
      </c>
      <c r="G14" s="7">
        <v>0.21</v>
      </c>
      <c r="H14" s="7">
        <v>1.3</v>
      </c>
      <c r="I14" s="7">
        <v>3</v>
      </c>
      <c r="M14" s="7">
        <v>8</v>
      </c>
      <c r="N14" s="7" t="s">
        <v>22</v>
      </c>
      <c r="P14" s="7">
        <v>713.68</v>
      </c>
      <c r="Q14" s="7" t="s">
        <v>127</v>
      </c>
    </row>
    <row r="15" spans="1:17" x14ac:dyDescent="0.2">
      <c r="A15" s="3">
        <v>43783</v>
      </c>
      <c r="B15" s="4">
        <v>0.36527777777777776</v>
      </c>
      <c r="C15" s="7">
        <v>24</v>
      </c>
      <c r="D15" s="7">
        <v>18</v>
      </c>
      <c r="E15" s="7">
        <v>24</v>
      </c>
      <c r="F15" s="7">
        <v>0.16</v>
      </c>
      <c r="G15" s="7">
        <v>0.03</v>
      </c>
      <c r="H15" s="7">
        <v>1.6</v>
      </c>
      <c r="I15" s="7">
        <v>5</v>
      </c>
      <c r="L15" s="11"/>
      <c r="M15" s="7">
        <v>8</v>
      </c>
      <c r="N15" s="7" t="s">
        <v>19</v>
      </c>
      <c r="Q15" s="7" t="s">
        <v>117</v>
      </c>
    </row>
    <row r="16" spans="1:17" x14ac:dyDescent="0.2">
      <c r="A16" s="3">
        <v>43784</v>
      </c>
      <c r="B16" s="4">
        <v>0.3576388888888889</v>
      </c>
      <c r="C16" s="7">
        <v>34</v>
      </c>
      <c r="D16" s="7">
        <v>24</v>
      </c>
      <c r="E16" s="7">
        <v>34</v>
      </c>
      <c r="F16" s="7">
        <v>0.02</v>
      </c>
      <c r="G16" s="7">
        <v>0.01</v>
      </c>
      <c r="H16" s="7">
        <v>0.2</v>
      </c>
      <c r="I16" s="7">
        <v>4</v>
      </c>
      <c r="M16" s="7">
        <v>7</v>
      </c>
      <c r="N16" s="7" t="s">
        <v>19</v>
      </c>
      <c r="Q16" s="7" t="s">
        <v>128</v>
      </c>
    </row>
    <row r="17" spans="1:17" x14ac:dyDescent="0.2">
      <c r="A17" s="3">
        <v>43785</v>
      </c>
      <c r="B17" s="4">
        <v>0.33333333333333331</v>
      </c>
      <c r="C17" s="7">
        <v>34</v>
      </c>
      <c r="D17" s="7">
        <v>11</v>
      </c>
      <c r="E17" s="7">
        <v>11</v>
      </c>
      <c r="F17" s="7">
        <v>0</v>
      </c>
      <c r="G17" s="7">
        <v>0</v>
      </c>
      <c r="Q17" s="7" t="s">
        <v>129</v>
      </c>
    </row>
    <row r="18" spans="1:17" x14ac:dyDescent="0.2">
      <c r="A18" s="3">
        <v>43786</v>
      </c>
      <c r="B18" s="4">
        <v>0.33333333333333331</v>
      </c>
      <c r="C18" s="5">
        <v>32</v>
      </c>
      <c r="D18" s="8">
        <v>11</v>
      </c>
      <c r="E18" s="5">
        <v>23</v>
      </c>
      <c r="F18" s="7">
        <v>0</v>
      </c>
      <c r="G18" s="7">
        <v>0</v>
      </c>
    </row>
    <row r="19" spans="1:17" x14ac:dyDescent="0.2">
      <c r="A19" s="3">
        <v>43787</v>
      </c>
      <c r="B19" s="4">
        <v>0.33333333333333331</v>
      </c>
      <c r="C19" s="5">
        <v>36</v>
      </c>
      <c r="D19" s="5">
        <v>23</v>
      </c>
      <c r="E19" s="5">
        <v>31</v>
      </c>
      <c r="F19" s="7">
        <v>0.01</v>
      </c>
      <c r="G19" s="7">
        <v>0.01</v>
      </c>
    </row>
    <row r="20" spans="1:17" x14ac:dyDescent="0.2">
      <c r="A20" s="3">
        <v>43788</v>
      </c>
      <c r="B20" s="4">
        <v>0.33333333333333331</v>
      </c>
      <c r="C20" s="5">
        <v>37</v>
      </c>
      <c r="D20" s="5">
        <v>31</v>
      </c>
      <c r="E20" s="5">
        <v>33</v>
      </c>
      <c r="F20" s="7">
        <v>0</v>
      </c>
      <c r="G20" s="7">
        <v>0.01</v>
      </c>
      <c r="H20" s="7">
        <v>0</v>
      </c>
      <c r="I20" s="7">
        <v>2</v>
      </c>
      <c r="M20" s="7">
        <v>8</v>
      </c>
      <c r="N20" s="7" t="s">
        <v>22</v>
      </c>
      <c r="Q20" s="7" t="s">
        <v>130</v>
      </c>
    </row>
    <row r="21" spans="1:17" x14ac:dyDescent="0.2">
      <c r="A21" s="3">
        <v>43789</v>
      </c>
      <c r="B21" s="4">
        <v>0.36875000000000002</v>
      </c>
      <c r="C21" s="7">
        <v>40</v>
      </c>
      <c r="D21" s="7">
        <v>30</v>
      </c>
      <c r="E21" s="7">
        <v>35</v>
      </c>
      <c r="F21" s="7">
        <v>0.01</v>
      </c>
      <c r="G21" s="7">
        <v>0</v>
      </c>
      <c r="H21" s="7">
        <v>0</v>
      </c>
      <c r="I21" s="7">
        <v>1</v>
      </c>
      <c r="M21" s="7">
        <v>8</v>
      </c>
      <c r="N21" s="7" t="s">
        <v>22</v>
      </c>
      <c r="P21" s="7">
        <v>713.64</v>
      </c>
      <c r="Q21" s="7" t="s">
        <v>131</v>
      </c>
    </row>
    <row r="22" spans="1:17" x14ac:dyDescent="0.2">
      <c r="A22" s="3">
        <v>43790</v>
      </c>
      <c r="B22" s="4">
        <v>0.33333333333333331</v>
      </c>
      <c r="C22" s="5">
        <v>37</v>
      </c>
      <c r="D22" s="5">
        <v>32</v>
      </c>
      <c r="E22" s="5">
        <v>36</v>
      </c>
      <c r="F22" s="7">
        <v>0.09</v>
      </c>
      <c r="G22" s="7">
        <v>0.39</v>
      </c>
      <c r="H22" s="7">
        <v>0</v>
      </c>
      <c r="I22" s="7">
        <v>0</v>
      </c>
    </row>
    <row r="23" spans="1:17" x14ac:dyDescent="0.2">
      <c r="A23" s="3">
        <v>43791</v>
      </c>
      <c r="B23" s="4">
        <v>0.33333333333333331</v>
      </c>
      <c r="C23" s="5">
        <v>42</v>
      </c>
      <c r="D23" s="5">
        <v>28</v>
      </c>
      <c r="E23" s="5">
        <v>28</v>
      </c>
      <c r="F23" s="7">
        <v>0.28999999999999998</v>
      </c>
      <c r="G23" s="7">
        <v>0.02</v>
      </c>
      <c r="H23" s="7">
        <v>0.7</v>
      </c>
      <c r="I23" s="7">
        <v>1</v>
      </c>
      <c r="M23" s="7">
        <v>8</v>
      </c>
      <c r="N23" s="7" t="s">
        <v>22</v>
      </c>
      <c r="Q23" s="7" t="s">
        <v>132</v>
      </c>
    </row>
    <row r="24" spans="1:17" x14ac:dyDescent="0.2">
      <c r="A24" s="3">
        <v>43792</v>
      </c>
      <c r="B24" s="4">
        <v>0.33680555555555558</v>
      </c>
      <c r="C24" s="5">
        <v>29</v>
      </c>
      <c r="D24" s="8">
        <v>25</v>
      </c>
      <c r="E24" s="8">
        <v>28</v>
      </c>
      <c r="F24" s="7">
        <v>0</v>
      </c>
      <c r="G24" s="7">
        <v>0</v>
      </c>
      <c r="H24" s="7" t="s">
        <v>21</v>
      </c>
      <c r="I24" s="7" t="s">
        <v>21</v>
      </c>
      <c r="M24" s="7">
        <v>4</v>
      </c>
      <c r="N24" s="7" t="s">
        <v>17</v>
      </c>
      <c r="Q24" s="7" t="s">
        <v>133</v>
      </c>
    </row>
    <row r="25" spans="1:17" x14ac:dyDescent="0.2">
      <c r="A25" s="3">
        <v>43793</v>
      </c>
      <c r="B25" s="4">
        <v>0.4152777777777778</v>
      </c>
      <c r="C25" s="7">
        <v>41</v>
      </c>
      <c r="D25" s="7">
        <v>25</v>
      </c>
      <c r="E25" s="7">
        <v>37</v>
      </c>
      <c r="F25" s="7">
        <v>0</v>
      </c>
      <c r="G25" s="7">
        <v>0</v>
      </c>
      <c r="H25" s="7" t="s">
        <v>21</v>
      </c>
      <c r="I25" s="7" t="s">
        <v>21</v>
      </c>
      <c r="M25" s="7">
        <v>2</v>
      </c>
      <c r="N25" s="7" t="s">
        <v>42</v>
      </c>
      <c r="Q25" s="7" t="s">
        <v>134</v>
      </c>
    </row>
    <row r="26" spans="1:17" x14ac:dyDescent="0.2">
      <c r="A26" s="3">
        <v>43794</v>
      </c>
      <c r="B26" s="4">
        <v>0.33680555555555558</v>
      </c>
      <c r="C26" s="7">
        <v>43</v>
      </c>
      <c r="D26" s="7">
        <v>30</v>
      </c>
      <c r="E26" s="7">
        <v>33</v>
      </c>
      <c r="F26" s="7">
        <v>0</v>
      </c>
      <c r="G26" s="7">
        <v>0.04</v>
      </c>
      <c r="H26" s="7">
        <v>0</v>
      </c>
      <c r="I26" s="7">
        <v>0</v>
      </c>
      <c r="M26" s="7">
        <v>8</v>
      </c>
      <c r="N26" s="7" t="s">
        <v>22</v>
      </c>
    </row>
    <row r="27" spans="1:17" x14ac:dyDescent="0.2">
      <c r="A27" s="3">
        <v>43795</v>
      </c>
      <c r="B27" s="4">
        <v>0.35416666666666669</v>
      </c>
      <c r="C27" s="7">
        <v>47</v>
      </c>
      <c r="D27" s="7">
        <v>33</v>
      </c>
      <c r="E27" s="7">
        <v>40</v>
      </c>
      <c r="F27" s="7">
        <v>0.05</v>
      </c>
      <c r="G27" s="7">
        <v>0</v>
      </c>
      <c r="H27" s="7">
        <v>0</v>
      </c>
      <c r="I27" s="7">
        <v>0</v>
      </c>
      <c r="M27" s="7">
        <v>7</v>
      </c>
      <c r="N27" s="7" t="s">
        <v>19</v>
      </c>
      <c r="P27" s="7">
        <v>713.72</v>
      </c>
      <c r="Q27" s="7" t="s">
        <v>135</v>
      </c>
    </row>
    <row r="28" spans="1:17" x14ac:dyDescent="0.2">
      <c r="A28" s="3">
        <v>43796</v>
      </c>
      <c r="B28" s="4">
        <v>0.35416666666666669</v>
      </c>
      <c r="C28" s="7">
        <v>42</v>
      </c>
      <c r="D28" s="7">
        <v>36</v>
      </c>
      <c r="E28" s="7">
        <v>40</v>
      </c>
      <c r="F28" s="7">
        <v>0.55000000000000004</v>
      </c>
      <c r="G28" s="7">
        <v>1.04</v>
      </c>
      <c r="H28" s="7">
        <v>0</v>
      </c>
      <c r="I28" s="7">
        <v>0</v>
      </c>
      <c r="M28" s="7">
        <v>8</v>
      </c>
      <c r="N28" s="7" t="s">
        <v>22</v>
      </c>
      <c r="Q28" s="7" t="s">
        <v>136</v>
      </c>
    </row>
    <row r="29" spans="1:17" x14ac:dyDescent="0.2">
      <c r="A29" s="3">
        <v>43797</v>
      </c>
      <c r="B29" s="4">
        <v>0.33333333333333331</v>
      </c>
      <c r="C29" s="7">
        <v>40</v>
      </c>
      <c r="D29" s="7">
        <v>28</v>
      </c>
      <c r="E29" s="7">
        <v>29</v>
      </c>
      <c r="F29" s="7">
        <v>0.46</v>
      </c>
      <c r="G29" s="7">
        <v>0</v>
      </c>
      <c r="H29" s="7">
        <v>0</v>
      </c>
      <c r="I29" s="7">
        <v>0</v>
      </c>
      <c r="M29" s="7">
        <v>2</v>
      </c>
      <c r="N29" s="7" t="s">
        <v>42</v>
      </c>
      <c r="Q29" s="7" t="s">
        <v>137</v>
      </c>
    </row>
    <row r="30" spans="1:17" x14ac:dyDescent="0.2">
      <c r="A30" s="3">
        <v>43798</v>
      </c>
      <c r="B30" s="4">
        <v>0.33333333333333331</v>
      </c>
      <c r="C30" s="5">
        <v>29</v>
      </c>
      <c r="D30" s="5">
        <v>26</v>
      </c>
      <c r="E30" s="5">
        <v>28</v>
      </c>
      <c r="F30" s="7">
        <v>0</v>
      </c>
      <c r="G30" s="7">
        <v>0</v>
      </c>
    </row>
    <row r="31" spans="1:17" x14ac:dyDescent="0.2">
      <c r="A31" s="3">
        <v>43799</v>
      </c>
      <c r="B31" s="4">
        <v>0.33333333333333331</v>
      </c>
      <c r="C31" s="5">
        <v>30</v>
      </c>
      <c r="D31" s="5">
        <v>28</v>
      </c>
      <c r="E31" s="5">
        <v>28</v>
      </c>
      <c r="F31" s="7">
        <v>0</v>
      </c>
      <c r="G31" s="7">
        <v>0</v>
      </c>
      <c r="H31" s="7">
        <v>0.2</v>
      </c>
      <c r="I31" s="7" t="s">
        <v>21</v>
      </c>
    </row>
    <row r="32" spans="1:17" x14ac:dyDescent="0.2">
      <c r="A32" s="3"/>
      <c r="B32" s="4"/>
    </row>
    <row r="33" spans="1:14" x14ac:dyDescent="0.2">
      <c r="A33" s="3"/>
      <c r="B33" s="4"/>
    </row>
    <row r="34" spans="1:14" x14ac:dyDescent="0.2">
      <c r="A34" s="3"/>
      <c r="B34" s="4"/>
    </row>
    <row r="37" spans="1:14" x14ac:dyDescent="0.2">
      <c r="E37" s="7" t="s">
        <v>59</v>
      </c>
      <c r="F37">
        <f t="shared" ref="F37:G37" si="0">SUM(F2:F32)</f>
        <v>2.4000000000000004</v>
      </c>
      <c r="G37">
        <f t="shared" si="0"/>
        <v>2.6700000000000004</v>
      </c>
    </row>
    <row r="40" spans="1:14" x14ac:dyDescent="0.2">
      <c r="N40" s="7"/>
    </row>
    <row r="936" spans="9:9" x14ac:dyDescent="0.2">
      <c r="I936" s="7"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936"/>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43739</v>
      </c>
      <c r="B2" s="4">
        <v>0.35347222222222224</v>
      </c>
      <c r="C2" s="7">
        <v>73</v>
      </c>
      <c r="D2" s="7">
        <v>56</v>
      </c>
      <c r="E2" s="7">
        <v>73</v>
      </c>
      <c r="F2" s="7">
        <v>0.45</v>
      </c>
      <c r="G2" s="8">
        <v>0.06</v>
      </c>
      <c r="J2" s="7">
        <v>251</v>
      </c>
      <c r="K2" s="7">
        <v>5</v>
      </c>
      <c r="L2" s="11">
        <f t="shared" ref="L2:L7" si="0">K2*1.15</f>
        <v>5.75</v>
      </c>
      <c r="M2" s="7">
        <v>8</v>
      </c>
      <c r="N2" s="7" t="s">
        <v>19</v>
      </c>
      <c r="O2" s="7">
        <v>3.83</v>
      </c>
      <c r="P2" s="7">
        <v>713.06</v>
      </c>
      <c r="Q2" s="7" t="s">
        <v>142</v>
      </c>
    </row>
    <row r="3" spans="1:17" x14ac:dyDescent="0.2">
      <c r="A3" s="3">
        <v>43740</v>
      </c>
      <c r="B3" s="4">
        <v>0.34513888888888888</v>
      </c>
      <c r="C3" s="7">
        <v>73</v>
      </c>
      <c r="D3" s="7">
        <v>50</v>
      </c>
      <c r="E3" s="7">
        <v>51</v>
      </c>
      <c r="F3" s="7">
        <v>0.04</v>
      </c>
      <c r="G3" s="7">
        <v>0.01</v>
      </c>
      <c r="J3" s="7">
        <v>47</v>
      </c>
      <c r="K3" s="7">
        <v>9.6999999999999993</v>
      </c>
      <c r="L3" s="11">
        <f t="shared" si="0"/>
        <v>11.154999999999998</v>
      </c>
      <c r="M3" s="7">
        <v>7</v>
      </c>
      <c r="N3" s="7" t="s">
        <v>19</v>
      </c>
    </row>
    <row r="4" spans="1:17" x14ac:dyDescent="0.2">
      <c r="A4" s="3">
        <v>43741</v>
      </c>
      <c r="B4" s="4">
        <v>0.3888888888888889</v>
      </c>
      <c r="C4" s="7">
        <v>52</v>
      </c>
      <c r="D4" s="7">
        <v>47</v>
      </c>
      <c r="E4" s="7">
        <v>49</v>
      </c>
      <c r="F4" s="7">
        <v>0.06</v>
      </c>
      <c r="G4" s="7">
        <v>0.32</v>
      </c>
      <c r="J4" s="7">
        <v>114</v>
      </c>
      <c r="K4" s="7">
        <v>6.4</v>
      </c>
      <c r="L4" s="11">
        <f t="shared" si="0"/>
        <v>7.3599999999999994</v>
      </c>
      <c r="M4" s="7">
        <v>8</v>
      </c>
      <c r="N4" s="7" t="s">
        <v>22</v>
      </c>
      <c r="O4" s="7">
        <v>2.66</v>
      </c>
      <c r="Q4" s="7" t="s">
        <v>120</v>
      </c>
    </row>
    <row r="5" spans="1:17" x14ac:dyDescent="0.2">
      <c r="A5" s="3">
        <v>43742</v>
      </c>
      <c r="B5" s="4">
        <v>0.37083333333333335</v>
      </c>
      <c r="C5" s="7">
        <v>55</v>
      </c>
      <c r="D5" s="7">
        <v>42</v>
      </c>
      <c r="E5" s="7">
        <v>44</v>
      </c>
      <c r="F5" s="7">
        <v>0.22</v>
      </c>
      <c r="G5" s="7">
        <v>0</v>
      </c>
      <c r="J5" s="7">
        <v>22</v>
      </c>
      <c r="K5" s="7">
        <v>9.6</v>
      </c>
      <c r="L5" s="11">
        <f t="shared" si="0"/>
        <v>11.04</v>
      </c>
      <c r="M5" s="7">
        <v>5</v>
      </c>
      <c r="N5" s="7" t="s">
        <v>42</v>
      </c>
      <c r="O5" s="7">
        <v>2.84</v>
      </c>
    </row>
    <row r="6" spans="1:17" x14ac:dyDescent="0.2">
      <c r="A6" s="3">
        <v>43743</v>
      </c>
      <c r="B6" s="4">
        <v>0.39305555555555555</v>
      </c>
      <c r="C6" s="7">
        <v>49</v>
      </c>
      <c r="D6" s="7">
        <v>36</v>
      </c>
      <c r="E6" s="7">
        <v>43</v>
      </c>
      <c r="F6" s="7">
        <v>0</v>
      </c>
      <c r="G6" s="7">
        <v>0.08</v>
      </c>
      <c r="J6" s="7">
        <v>117</v>
      </c>
      <c r="K6" s="7">
        <v>5.4</v>
      </c>
      <c r="L6" s="11">
        <f t="shared" si="0"/>
        <v>6.21</v>
      </c>
      <c r="M6" s="7">
        <v>5</v>
      </c>
      <c r="N6" s="7" t="s">
        <v>17</v>
      </c>
      <c r="O6" s="7">
        <v>2.91</v>
      </c>
    </row>
    <row r="7" spans="1:17" x14ac:dyDescent="0.2">
      <c r="A7" s="3">
        <v>43744</v>
      </c>
      <c r="B7" s="4">
        <v>0.40138888888888891</v>
      </c>
      <c r="C7" s="7">
        <v>55</v>
      </c>
      <c r="D7" s="7">
        <v>42</v>
      </c>
      <c r="E7" s="7">
        <v>55</v>
      </c>
      <c r="F7" s="7">
        <v>0</v>
      </c>
      <c r="G7" s="7">
        <v>0.02</v>
      </c>
      <c r="J7" s="7">
        <v>265</v>
      </c>
      <c r="K7" s="7">
        <v>9.3000000000000007</v>
      </c>
      <c r="L7" s="11">
        <f t="shared" si="0"/>
        <v>10.695</v>
      </c>
      <c r="M7" s="7">
        <v>7</v>
      </c>
      <c r="N7" s="7" t="s">
        <v>42</v>
      </c>
    </row>
    <row r="8" spans="1:17" x14ac:dyDescent="0.2">
      <c r="A8" s="3">
        <v>43745</v>
      </c>
      <c r="B8" s="4">
        <v>0.33333333333333331</v>
      </c>
      <c r="C8" s="7">
        <v>62</v>
      </c>
      <c r="D8" s="5">
        <v>46</v>
      </c>
      <c r="E8" s="5">
        <v>46</v>
      </c>
      <c r="F8" s="7">
        <v>0.05</v>
      </c>
      <c r="G8" s="7">
        <v>0.02</v>
      </c>
    </row>
    <row r="9" spans="1:17" x14ac:dyDescent="0.2">
      <c r="A9" s="3">
        <v>43746</v>
      </c>
      <c r="B9" s="4">
        <v>0.35902777777777778</v>
      </c>
      <c r="C9" s="5">
        <v>59</v>
      </c>
      <c r="D9" s="7">
        <v>39</v>
      </c>
      <c r="E9" s="7">
        <v>41</v>
      </c>
      <c r="F9" s="7">
        <v>0.03</v>
      </c>
      <c r="G9" s="7">
        <v>0</v>
      </c>
      <c r="J9" s="7">
        <v>186</v>
      </c>
      <c r="K9" s="7">
        <v>3.9</v>
      </c>
      <c r="L9" s="11">
        <f>K9*1.15</f>
        <v>4.4849999999999994</v>
      </c>
      <c r="M9" s="7">
        <v>1</v>
      </c>
      <c r="N9" s="7" t="s">
        <v>42</v>
      </c>
      <c r="O9" s="7"/>
      <c r="P9" s="7">
        <v>713</v>
      </c>
    </row>
    <row r="10" spans="1:17" x14ac:dyDescent="0.2">
      <c r="A10" s="3">
        <v>43747</v>
      </c>
      <c r="C10" s="7">
        <v>64</v>
      </c>
      <c r="D10" s="7">
        <v>40</v>
      </c>
      <c r="E10" s="7">
        <v>45</v>
      </c>
      <c r="F10" s="7">
        <v>0</v>
      </c>
      <c r="G10" s="7">
        <v>0</v>
      </c>
      <c r="M10" s="7">
        <v>2</v>
      </c>
      <c r="N10" s="7" t="s">
        <v>145</v>
      </c>
      <c r="O10" s="7">
        <v>2.69</v>
      </c>
    </row>
    <row r="11" spans="1:17" x14ac:dyDescent="0.2">
      <c r="A11" s="3">
        <v>43748</v>
      </c>
      <c r="B11" s="4">
        <v>0.34583333333333333</v>
      </c>
      <c r="C11" s="7">
        <v>65</v>
      </c>
      <c r="D11" s="7">
        <v>44</v>
      </c>
      <c r="E11" s="7">
        <v>45</v>
      </c>
      <c r="F11" s="7">
        <v>0</v>
      </c>
      <c r="G11" s="7">
        <v>0</v>
      </c>
      <c r="J11" s="7">
        <v>184</v>
      </c>
      <c r="K11" s="7">
        <v>4</v>
      </c>
      <c r="L11" s="11">
        <f t="shared" ref="L11:L13" si="1">K11*1.15</f>
        <v>4.5999999999999996</v>
      </c>
      <c r="M11" s="7">
        <v>2</v>
      </c>
      <c r="N11" s="7" t="s">
        <v>145</v>
      </c>
      <c r="O11" s="7">
        <v>2.61</v>
      </c>
    </row>
    <row r="12" spans="1:17" x14ac:dyDescent="0.2">
      <c r="A12" s="3">
        <v>43749</v>
      </c>
      <c r="B12" s="4">
        <v>0.35416666666666669</v>
      </c>
      <c r="C12" s="7">
        <v>65</v>
      </c>
      <c r="D12" s="7">
        <v>45</v>
      </c>
      <c r="E12" s="7">
        <v>56</v>
      </c>
      <c r="F12" s="7">
        <v>0</v>
      </c>
      <c r="G12" s="7">
        <v>0.69</v>
      </c>
      <c r="J12" s="7">
        <v>157</v>
      </c>
      <c r="K12" s="7">
        <v>5.6</v>
      </c>
      <c r="L12" s="11">
        <f t="shared" si="1"/>
        <v>6.4399999999999995</v>
      </c>
      <c r="M12" s="7">
        <v>7</v>
      </c>
      <c r="N12" s="7" t="s">
        <v>17</v>
      </c>
    </row>
    <row r="13" spans="1:17" x14ac:dyDescent="0.2">
      <c r="A13" s="3">
        <v>43750</v>
      </c>
      <c r="B13" s="4">
        <v>0.3840277777777778</v>
      </c>
      <c r="C13" s="7">
        <v>67</v>
      </c>
      <c r="D13" s="7">
        <v>39</v>
      </c>
      <c r="E13" s="7">
        <v>40</v>
      </c>
      <c r="F13" s="7">
        <v>0.69</v>
      </c>
      <c r="G13" s="7">
        <v>7.0000000000000007E-2</v>
      </c>
      <c r="J13" s="7">
        <v>204</v>
      </c>
      <c r="K13" s="7">
        <v>7.8</v>
      </c>
      <c r="L13" s="11">
        <f t="shared" si="1"/>
        <v>8.9699999999999989</v>
      </c>
      <c r="M13" s="7">
        <v>8</v>
      </c>
      <c r="N13" s="7" t="s">
        <v>42</v>
      </c>
    </row>
    <row r="14" spans="1:17" x14ac:dyDescent="0.2">
      <c r="A14" s="3">
        <v>43751</v>
      </c>
      <c r="B14" s="4">
        <v>0.33333333333333331</v>
      </c>
      <c r="C14" s="8">
        <v>48</v>
      </c>
      <c r="D14" s="5">
        <v>37</v>
      </c>
      <c r="E14" s="5">
        <v>37</v>
      </c>
      <c r="F14" s="7">
        <v>0.11</v>
      </c>
      <c r="G14" s="7">
        <v>0.6</v>
      </c>
    </row>
    <row r="15" spans="1:17" x14ac:dyDescent="0.2">
      <c r="A15" s="3">
        <v>43752</v>
      </c>
      <c r="B15" s="4">
        <v>0.35138888888888886</v>
      </c>
      <c r="C15" s="5">
        <v>46</v>
      </c>
      <c r="D15" s="5">
        <v>33</v>
      </c>
      <c r="E15" s="7">
        <v>36</v>
      </c>
      <c r="F15" s="7">
        <v>0.55000000000000004</v>
      </c>
      <c r="G15" s="7">
        <v>0.06</v>
      </c>
      <c r="J15" s="7">
        <v>281</v>
      </c>
      <c r="K15" s="7">
        <v>1.2</v>
      </c>
      <c r="L15" s="11">
        <f>K15*1.15</f>
        <v>1.38</v>
      </c>
      <c r="M15" s="7">
        <v>6</v>
      </c>
      <c r="N15" s="7" t="s">
        <v>42</v>
      </c>
      <c r="O15" s="7">
        <v>3.81</v>
      </c>
      <c r="Q15" s="7" t="s">
        <v>146</v>
      </c>
    </row>
    <row r="16" spans="1:17" x14ac:dyDescent="0.2">
      <c r="A16" s="3">
        <v>43753</v>
      </c>
      <c r="B16" s="4">
        <v>0.34513888888888888</v>
      </c>
      <c r="C16" s="7">
        <v>48</v>
      </c>
      <c r="D16" s="7">
        <v>35</v>
      </c>
      <c r="E16" s="7">
        <v>37</v>
      </c>
      <c r="F16" s="7">
        <v>0.02</v>
      </c>
      <c r="G16" s="7">
        <v>0.47</v>
      </c>
      <c r="M16" s="7">
        <v>5</v>
      </c>
      <c r="N16" s="7" t="s">
        <v>17</v>
      </c>
      <c r="O16" s="7">
        <v>3.84</v>
      </c>
    </row>
    <row r="17" spans="1:17" x14ac:dyDescent="0.2">
      <c r="A17" s="3">
        <v>43754</v>
      </c>
      <c r="B17" s="4">
        <v>0.34375</v>
      </c>
      <c r="C17" s="7">
        <v>45</v>
      </c>
      <c r="D17" s="7">
        <v>37</v>
      </c>
      <c r="E17" s="7">
        <v>39</v>
      </c>
      <c r="F17" s="7">
        <v>0.84</v>
      </c>
      <c r="G17" s="7">
        <v>0.8</v>
      </c>
      <c r="M17" s="7">
        <v>8</v>
      </c>
      <c r="N17" s="7" t="s">
        <v>22</v>
      </c>
      <c r="Q17" s="7" t="s">
        <v>147</v>
      </c>
    </row>
    <row r="18" spans="1:17" x14ac:dyDescent="0.2">
      <c r="A18" s="3">
        <v>43755</v>
      </c>
      <c r="B18" s="4">
        <v>0.33333333333333331</v>
      </c>
      <c r="C18" s="5">
        <v>45</v>
      </c>
      <c r="D18" s="5">
        <v>41</v>
      </c>
      <c r="E18" s="5">
        <v>42</v>
      </c>
      <c r="F18" s="7">
        <v>0.38</v>
      </c>
      <c r="G18" s="7">
        <v>0</v>
      </c>
    </row>
    <row r="19" spans="1:17" x14ac:dyDescent="0.2">
      <c r="A19" s="3">
        <v>43756</v>
      </c>
      <c r="B19" s="4">
        <v>0.33333333333333331</v>
      </c>
      <c r="C19" s="5">
        <v>48</v>
      </c>
      <c r="D19" s="5">
        <v>35</v>
      </c>
      <c r="E19" s="5">
        <v>35</v>
      </c>
      <c r="F19" s="7">
        <v>0</v>
      </c>
      <c r="G19" s="7">
        <v>0</v>
      </c>
    </row>
    <row r="20" spans="1:17" x14ac:dyDescent="0.2">
      <c r="A20" s="3">
        <v>43757</v>
      </c>
      <c r="B20" s="4">
        <v>0.33333333333333331</v>
      </c>
      <c r="C20" s="5">
        <v>50</v>
      </c>
      <c r="D20" s="5">
        <v>35</v>
      </c>
      <c r="E20" s="5">
        <v>36</v>
      </c>
      <c r="F20" s="7">
        <v>0</v>
      </c>
      <c r="G20" s="7">
        <v>0</v>
      </c>
    </row>
    <row r="21" spans="1:17" x14ac:dyDescent="0.2">
      <c r="A21" s="3">
        <v>43758</v>
      </c>
      <c r="B21" s="4">
        <v>0.33333333333333331</v>
      </c>
      <c r="C21" s="5">
        <v>58</v>
      </c>
      <c r="D21" s="5">
        <v>36</v>
      </c>
      <c r="E21" s="5">
        <v>46</v>
      </c>
      <c r="F21" s="7">
        <v>0.02</v>
      </c>
      <c r="G21" s="7">
        <v>0.02</v>
      </c>
    </row>
    <row r="22" spans="1:17" x14ac:dyDescent="0.2">
      <c r="A22" s="3">
        <v>43759</v>
      </c>
      <c r="B22" s="4">
        <v>0.33333333333333331</v>
      </c>
      <c r="C22" s="8">
        <v>59</v>
      </c>
      <c r="D22" s="5">
        <v>45</v>
      </c>
      <c r="E22" s="5">
        <v>45</v>
      </c>
      <c r="F22" s="7">
        <v>0</v>
      </c>
      <c r="G22" s="7">
        <v>0.24</v>
      </c>
    </row>
    <row r="23" spans="1:17" x14ac:dyDescent="0.2">
      <c r="A23" s="3">
        <v>43760</v>
      </c>
      <c r="B23" s="4">
        <v>0.33333333333333331</v>
      </c>
      <c r="C23" s="5">
        <v>55</v>
      </c>
      <c r="D23" s="5">
        <v>45</v>
      </c>
      <c r="E23" s="5">
        <v>45</v>
      </c>
      <c r="F23" s="7">
        <v>0.22</v>
      </c>
      <c r="G23" s="7">
        <v>0.04</v>
      </c>
    </row>
    <row r="24" spans="1:17" x14ac:dyDescent="0.2">
      <c r="A24" s="3">
        <v>43761</v>
      </c>
      <c r="B24" s="4">
        <v>0.33333333333333331</v>
      </c>
      <c r="C24" s="5">
        <v>51</v>
      </c>
      <c r="D24" s="5">
        <v>41</v>
      </c>
      <c r="E24" s="5">
        <v>41</v>
      </c>
      <c r="F24" s="7">
        <v>0.39</v>
      </c>
      <c r="G24" s="7">
        <v>0.56000000000000005</v>
      </c>
    </row>
    <row r="25" spans="1:17" x14ac:dyDescent="0.2">
      <c r="A25" s="3">
        <v>43762</v>
      </c>
      <c r="B25" s="4">
        <v>0.33333333333333331</v>
      </c>
      <c r="C25" s="5">
        <v>46</v>
      </c>
      <c r="D25" s="5">
        <v>37</v>
      </c>
      <c r="E25" s="5">
        <v>37</v>
      </c>
      <c r="F25" s="7">
        <v>0.13</v>
      </c>
      <c r="G25" s="7">
        <v>0.09</v>
      </c>
    </row>
    <row r="26" spans="1:17" x14ac:dyDescent="0.2">
      <c r="A26" s="3">
        <v>43763</v>
      </c>
      <c r="B26" s="4">
        <v>0.33750000000000002</v>
      </c>
      <c r="C26" s="5">
        <v>46</v>
      </c>
      <c r="D26" s="5">
        <v>37</v>
      </c>
      <c r="E26" s="7">
        <v>40</v>
      </c>
      <c r="F26" s="7">
        <v>0.15</v>
      </c>
      <c r="G26" s="7">
        <v>7.0000000000000007E-2</v>
      </c>
      <c r="M26" s="7">
        <v>7</v>
      </c>
      <c r="N26" s="7" t="s">
        <v>19</v>
      </c>
      <c r="Q26" s="7" t="s">
        <v>148</v>
      </c>
    </row>
    <row r="27" spans="1:17" x14ac:dyDescent="0.2">
      <c r="A27" s="3">
        <v>43764</v>
      </c>
      <c r="B27" s="4">
        <v>0.36180555555555555</v>
      </c>
      <c r="C27" s="7">
        <v>46</v>
      </c>
      <c r="D27" s="7">
        <v>29</v>
      </c>
      <c r="E27" s="7">
        <v>31</v>
      </c>
      <c r="F27" s="7">
        <v>0</v>
      </c>
      <c r="G27" s="7">
        <v>0.1</v>
      </c>
      <c r="M27" s="7">
        <v>0</v>
      </c>
      <c r="Q27" s="7" t="s">
        <v>149</v>
      </c>
    </row>
    <row r="28" spans="1:17" x14ac:dyDescent="0.2">
      <c r="A28" s="3">
        <v>43765</v>
      </c>
      <c r="B28" s="4">
        <v>0.35416666666666669</v>
      </c>
      <c r="C28" s="7">
        <v>60</v>
      </c>
      <c r="D28" s="7">
        <v>31</v>
      </c>
      <c r="E28" s="7">
        <v>47</v>
      </c>
      <c r="F28" s="7">
        <v>0.77</v>
      </c>
      <c r="G28" s="7">
        <v>0.69</v>
      </c>
      <c r="M28" s="7">
        <v>8</v>
      </c>
      <c r="N28" s="7" t="s">
        <v>22</v>
      </c>
      <c r="P28" s="7">
        <v>713.43</v>
      </c>
      <c r="Q28" s="7" t="s">
        <v>150</v>
      </c>
    </row>
    <row r="29" spans="1:17" x14ac:dyDescent="0.2">
      <c r="A29" s="3">
        <v>43766</v>
      </c>
      <c r="B29" s="4">
        <v>0.34583333333333333</v>
      </c>
      <c r="C29" s="7">
        <v>51</v>
      </c>
      <c r="D29" s="7">
        <v>36</v>
      </c>
      <c r="E29" s="7">
        <v>40</v>
      </c>
      <c r="F29" s="7">
        <v>0</v>
      </c>
      <c r="G29" s="7">
        <v>0.02</v>
      </c>
      <c r="M29" s="7">
        <v>8</v>
      </c>
      <c r="N29" s="7" t="s">
        <v>19</v>
      </c>
    </row>
    <row r="30" spans="1:17" x14ac:dyDescent="0.2">
      <c r="A30" s="3">
        <v>43767</v>
      </c>
      <c r="C30" s="7">
        <v>46</v>
      </c>
      <c r="D30" s="7">
        <v>37</v>
      </c>
      <c r="E30" s="7">
        <v>36</v>
      </c>
      <c r="F30" s="7">
        <v>0.35</v>
      </c>
      <c r="G30" s="7">
        <v>0.37</v>
      </c>
      <c r="M30" s="7">
        <v>8</v>
      </c>
      <c r="N30" s="7" t="s">
        <v>22</v>
      </c>
    </row>
    <row r="31" spans="1:17" x14ac:dyDescent="0.2">
      <c r="A31" s="3">
        <v>43768</v>
      </c>
      <c r="B31" s="4">
        <v>0.35416666666666669</v>
      </c>
      <c r="C31" s="7">
        <v>42</v>
      </c>
      <c r="D31" s="7">
        <v>34</v>
      </c>
      <c r="E31" s="7">
        <v>35</v>
      </c>
      <c r="F31" s="7">
        <v>0</v>
      </c>
      <c r="G31" s="7">
        <v>0.05</v>
      </c>
      <c r="M31" s="7">
        <v>4</v>
      </c>
      <c r="N31" s="7" t="s">
        <v>23</v>
      </c>
      <c r="Q31" s="7" t="s">
        <v>82</v>
      </c>
    </row>
    <row r="32" spans="1:17" x14ac:dyDescent="0.2">
      <c r="A32" s="3">
        <v>43769</v>
      </c>
      <c r="B32" s="4">
        <v>0.35486111111111113</v>
      </c>
      <c r="C32" s="7">
        <v>45</v>
      </c>
      <c r="D32" s="7">
        <v>33</v>
      </c>
      <c r="E32" s="7">
        <v>37</v>
      </c>
      <c r="F32" s="7">
        <v>0.15</v>
      </c>
      <c r="G32" s="7">
        <v>0.22</v>
      </c>
      <c r="M32" s="7">
        <v>8</v>
      </c>
      <c r="N32" s="7" t="s">
        <v>22</v>
      </c>
      <c r="Q32" s="7" t="s">
        <v>151</v>
      </c>
    </row>
    <row r="33" spans="1:7" x14ac:dyDescent="0.2">
      <c r="A33" s="3"/>
      <c r="B33" s="4"/>
    </row>
    <row r="34" spans="1:7" x14ac:dyDescent="0.2">
      <c r="A34" s="3"/>
      <c r="B34" s="4"/>
    </row>
    <row r="35" spans="1:7" x14ac:dyDescent="0.2">
      <c r="A35" s="3"/>
      <c r="B35" s="4"/>
    </row>
    <row r="36" spans="1:7" x14ac:dyDescent="0.2">
      <c r="A36" s="3"/>
      <c r="B36" s="4"/>
    </row>
    <row r="37" spans="1:7" x14ac:dyDescent="0.2">
      <c r="E37" s="7" t="s">
        <v>59</v>
      </c>
      <c r="F37">
        <f t="shared" ref="F37:G37" si="2">SUM(F2:F32)</f>
        <v>5.620000000000001</v>
      </c>
      <c r="G37">
        <f t="shared" si="2"/>
        <v>5.669999999999999</v>
      </c>
    </row>
    <row r="936" spans="9:9" x14ac:dyDescent="0.2">
      <c r="I936" s="7" t="s">
        <v>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963"/>
  <sheetViews>
    <sheetView workbookViewId="0"/>
  </sheetViews>
  <sheetFormatPr baseColWidth="10" defaultColWidth="14.5" defaultRowHeight="15" customHeight="1" x14ac:dyDescent="0.2"/>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43709</v>
      </c>
      <c r="B2" s="4">
        <v>0.33333333333333331</v>
      </c>
      <c r="C2" s="5">
        <v>72</v>
      </c>
      <c r="D2" s="7">
        <v>49</v>
      </c>
      <c r="E2" s="5">
        <v>51</v>
      </c>
      <c r="F2" s="7">
        <v>0</v>
      </c>
      <c r="G2" s="7">
        <v>0</v>
      </c>
    </row>
    <row r="3" spans="1:17" x14ac:dyDescent="0.2">
      <c r="A3" s="3">
        <v>43710</v>
      </c>
      <c r="B3" s="4">
        <v>0.33333333333333331</v>
      </c>
      <c r="C3" s="8">
        <v>75</v>
      </c>
      <c r="D3" s="5">
        <v>51</v>
      </c>
      <c r="E3" s="5">
        <v>62</v>
      </c>
      <c r="F3" s="7">
        <v>0</v>
      </c>
      <c r="G3" s="7">
        <v>0</v>
      </c>
    </row>
    <row r="4" spans="1:17" x14ac:dyDescent="0.2">
      <c r="A4" s="3">
        <v>43711</v>
      </c>
      <c r="B4" s="4">
        <v>0.33333333333333331</v>
      </c>
      <c r="C4" s="5">
        <v>73</v>
      </c>
      <c r="D4" s="5">
        <v>51</v>
      </c>
      <c r="E4" s="7">
        <v>54</v>
      </c>
      <c r="F4" s="7">
        <v>0.68</v>
      </c>
      <c r="G4" s="7">
        <v>0.74</v>
      </c>
      <c r="J4" s="7">
        <v>118</v>
      </c>
      <c r="K4" s="7">
        <v>7.1</v>
      </c>
      <c r="L4" s="11">
        <f>K4*1.15</f>
        <v>8.1649999999999991</v>
      </c>
      <c r="M4" s="7">
        <v>8</v>
      </c>
      <c r="N4" s="7" t="s">
        <v>22</v>
      </c>
      <c r="O4" s="7">
        <v>2.87</v>
      </c>
      <c r="Q4" s="7" t="s">
        <v>153</v>
      </c>
    </row>
    <row r="5" spans="1:17" x14ac:dyDescent="0.2">
      <c r="A5" s="3">
        <v>43712</v>
      </c>
      <c r="B5" s="4">
        <v>0.34861111111111109</v>
      </c>
      <c r="C5" s="7">
        <v>73</v>
      </c>
      <c r="D5" s="7">
        <v>52</v>
      </c>
      <c r="E5" s="7">
        <v>56</v>
      </c>
      <c r="F5" s="7">
        <v>0</v>
      </c>
      <c r="G5" s="7">
        <v>0</v>
      </c>
      <c r="M5" s="7">
        <v>1</v>
      </c>
      <c r="N5" s="7" t="s">
        <v>42</v>
      </c>
      <c r="O5" s="7">
        <v>2.83</v>
      </c>
    </row>
    <row r="6" spans="1:17" x14ac:dyDescent="0.2">
      <c r="A6" s="3">
        <v>43713</v>
      </c>
      <c r="C6" s="7">
        <v>66</v>
      </c>
      <c r="D6" s="7">
        <v>45</v>
      </c>
      <c r="E6" s="7">
        <v>48</v>
      </c>
      <c r="F6" s="7">
        <v>0</v>
      </c>
      <c r="G6" s="7">
        <v>0</v>
      </c>
      <c r="J6" s="7">
        <v>199</v>
      </c>
      <c r="K6" s="7">
        <v>3.6</v>
      </c>
      <c r="L6" s="11">
        <f t="shared" ref="L6:L7" si="0">K6*1.15</f>
        <v>4.1399999999999997</v>
      </c>
      <c r="M6" s="7">
        <v>0</v>
      </c>
      <c r="O6" s="7">
        <v>2.66</v>
      </c>
      <c r="P6" s="7">
        <v>712.91</v>
      </c>
    </row>
    <row r="7" spans="1:17" x14ac:dyDescent="0.2">
      <c r="A7" s="3">
        <v>43714</v>
      </c>
      <c r="B7" s="4">
        <v>0.34652777777777777</v>
      </c>
      <c r="C7" s="7">
        <v>73</v>
      </c>
      <c r="D7" s="7">
        <v>47</v>
      </c>
      <c r="E7" s="7">
        <v>57</v>
      </c>
      <c r="F7" s="7">
        <v>0.14000000000000001</v>
      </c>
      <c r="G7" s="7">
        <v>0.21</v>
      </c>
      <c r="J7" s="7">
        <v>94</v>
      </c>
      <c r="K7" s="7">
        <v>3.5</v>
      </c>
      <c r="L7" s="11">
        <f t="shared" si="0"/>
        <v>4.0249999999999995</v>
      </c>
      <c r="M7" s="7">
        <v>8</v>
      </c>
      <c r="N7" s="7" t="s">
        <v>19</v>
      </c>
      <c r="O7" s="7">
        <v>2.66</v>
      </c>
      <c r="Q7" s="7" t="s">
        <v>154</v>
      </c>
    </row>
    <row r="8" spans="1:17" x14ac:dyDescent="0.2">
      <c r="A8" s="3">
        <v>43715</v>
      </c>
      <c r="B8" s="4">
        <v>0.33333333333333331</v>
      </c>
      <c r="C8" s="5">
        <v>66</v>
      </c>
      <c r="D8" s="5">
        <v>51</v>
      </c>
      <c r="E8" s="5">
        <v>53</v>
      </c>
      <c r="F8" s="7">
        <v>0.03</v>
      </c>
      <c r="G8" s="7">
        <v>0.01</v>
      </c>
    </row>
    <row r="9" spans="1:17" x14ac:dyDescent="0.2">
      <c r="A9" s="3">
        <v>43716</v>
      </c>
      <c r="B9" s="4">
        <v>0.33333333333333331</v>
      </c>
      <c r="C9" s="5">
        <v>69</v>
      </c>
      <c r="D9" s="5">
        <v>48</v>
      </c>
      <c r="E9" s="5">
        <v>51</v>
      </c>
      <c r="F9" s="7">
        <v>0.04</v>
      </c>
      <c r="G9" s="7">
        <v>0</v>
      </c>
    </row>
    <row r="10" spans="1:17" x14ac:dyDescent="0.2">
      <c r="A10" s="3">
        <v>43717</v>
      </c>
      <c r="C10" s="5">
        <v>62</v>
      </c>
      <c r="D10" s="7">
        <v>43</v>
      </c>
      <c r="E10" s="7">
        <v>46</v>
      </c>
      <c r="F10" s="7">
        <v>0</v>
      </c>
      <c r="G10" s="7">
        <v>0</v>
      </c>
      <c r="J10" s="7">
        <v>157</v>
      </c>
      <c r="K10" s="7">
        <v>0.73</v>
      </c>
      <c r="L10" s="11">
        <f t="shared" ref="L10:L13" si="1">K10*1.15</f>
        <v>0.83949999999999991</v>
      </c>
      <c r="M10" s="7">
        <v>1</v>
      </c>
      <c r="N10" s="7" t="s">
        <v>17</v>
      </c>
      <c r="O10" s="7">
        <v>2.56</v>
      </c>
      <c r="Q10" s="7" t="s">
        <v>158</v>
      </c>
    </row>
    <row r="11" spans="1:17" x14ac:dyDescent="0.2">
      <c r="A11" s="3">
        <v>43718</v>
      </c>
      <c r="B11" s="4">
        <v>0.36527777777777776</v>
      </c>
      <c r="C11" s="7">
        <v>68</v>
      </c>
      <c r="D11" s="7">
        <v>45</v>
      </c>
      <c r="E11" s="7">
        <v>61</v>
      </c>
      <c r="F11" s="7">
        <v>0.49</v>
      </c>
      <c r="G11" s="7">
        <v>0.53</v>
      </c>
      <c r="J11" s="7">
        <v>140</v>
      </c>
      <c r="K11" s="7">
        <v>3.5</v>
      </c>
      <c r="L11" s="11">
        <f t="shared" si="1"/>
        <v>4.0249999999999995</v>
      </c>
      <c r="M11" s="7">
        <v>8</v>
      </c>
      <c r="N11" s="7" t="s">
        <v>22</v>
      </c>
      <c r="O11" s="7">
        <v>2.99</v>
      </c>
      <c r="P11" s="7">
        <v>712.93</v>
      </c>
      <c r="Q11" s="7" t="s">
        <v>160</v>
      </c>
    </row>
    <row r="12" spans="1:17" x14ac:dyDescent="0.2">
      <c r="A12" s="3">
        <v>43719</v>
      </c>
      <c r="B12" s="4">
        <v>0.34722222222222221</v>
      </c>
      <c r="C12" s="7">
        <v>76</v>
      </c>
      <c r="D12" s="7">
        <v>59</v>
      </c>
      <c r="E12" s="7">
        <v>60</v>
      </c>
      <c r="F12" s="7">
        <v>0</v>
      </c>
      <c r="G12" s="7">
        <v>0.05</v>
      </c>
      <c r="J12" s="7">
        <v>322</v>
      </c>
      <c r="K12" s="7">
        <v>4.2</v>
      </c>
      <c r="L12" s="11">
        <f t="shared" si="1"/>
        <v>4.83</v>
      </c>
      <c r="M12" s="7">
        <v>7</v>
      </c>
      <c r="N12" s="7" t="s">
        <v>19</v>
      </c>
      <c r="O12" s="7">
        <v>2.93</v>
      </c>
    </row>
    <row r="13" spans="1:17" x14ac:dyDescent="0.2">
      <c r="A13" s="3">
        <v>43720</v>
      </c>
      <c r="B13" s="4">
        <v>0.34791666666666665</v>
      </c>
      <c r="C13" s="7">
        <v>65</v>
      </c>
      <c r="D13" s="7">
        <v>53</v>
      </c>
      <c r="E13" s="7">
        <v>55</v>
      </c>
      <c r="F13" s="7">
        <v>0.04</v>
      </c>
      <c r="G13" s="7">
        <v>0</v>
      </c>
      <c r="J13" s="7">
        <v>70</v>
      </c>
      <c r="K13" s="7">
        <v>6.3</v>
      </c>
      <c r="L13" s="11">
        <f t="shared" si="1"/>
        <v>7.2449999999999992</v>
      </c>
      <c r="M13" s="7">
        <v>8</v>
      </c>
      <c r="N13" s="7" t="s">
        <v>22</v>
      </c>
      <c r="O13" s="7">
        <v>2.92</v>
      </c>
    </row>
    <row r="14" spans="1:17" x14ac:dyDescent="0.2">
      <c r="A14" s="3">
        <v>43721</v>
      </c>
      <c r="B14" s="4">
        <v>0.33333333333333331</v>
      </c>
      <c r="C14" s="5">
        <v>62</v>
      </c>
      <c r="D14" s="5">
        <v>54</v>
      </c>
      <c r="E14" s="5">
        <v>56</v>
      </c>
      <c r="F14" s="7">
        <v>0.11</v>
      </c>
      <c r="G14" s="7">
        <v>0.14000000000000001</v>
      </c>
    </row>
    <row r="15" spans="1:17" x14ac:dyDescent="0.2">
      <c r="A15" s="3">
        <v>43722</v>
      </c>
      <c r="B15" s="4">
        <v>0.33333333333333331</v>
      </c>
      <c r="C15" s="8">
        <v>74</v>
      </c>
      <c r="D15" s="5">
        <v>56</v>
      </c>
      <c r="E15" s="5">
        <v>57</v>
      </c>
      <c r="F15" s="7">
        <v>0.02</v>
      </c>
      <c r="G15" s="7">
        <v>0</v>
      </c>
    </row>
    <row r="16" spans="1:17" x14ac:dyDescent="0.2">
      <c r="A16" s="3">
        <v>43723</v>
      </c>
      <c r="B16" s="4">
        <v>0.33333333333333331</v>
      </c>
      <c r="C16" s="5">
        <v>65</v>
      </c>
      <c r="D16" s="8">
        <v>51</v>
      </c>
      <c r="E16" s="5">
        <v>52</v>
      </c>
      <c r="F16" s="7">
        <v>0.42</v>
      </c>
      <c r="G16" s="7">
        <v>0.48</v>
      </c>
    </row>
    <row r="17" spans="1:17" x14ac:dyDescent="0.2">
      <c r="A17" s="3">
        <v>43724</v>
      </c>
      <c r="B17" s="4">
        <v>0.33333333333333331</v>
      </c>
      <c r="C17" s="5">
        <v>64</v>
      </c>
      <c r="D17" s="5">
        <v>52</v>
      </c>
      <c r="E17" s="5">
        <v>58</v>
      </c>
      <c r="F17" s="7">
        <v>0.13</v>
      </c>
      <c r="G17" s="7">
        <v>0.11</v>
      </c>
    </row>
    <row r="18" spans="1:17" x14ac:dyDescent="0.2">
      <c r="A18" s="3">
        <v>43725</v>
      </c>
      <c r="B18" s="4">
        <v>0.38263888888888886</v>
      </c>
      <c r="C18" s="5">
        <v>64</v>
      </c>
      <c r="D18" s="5">
        <v>58</v>
      </c>
      <c r="E18" s="7">
        <v>61</v>
      </c>
      <c r="F18" s="7">
        <v>0</v>
      </c>
      <c r="G18" s="7">
        <v>0</v>
      </c>
      <c r="J18" s="7">
        <v>181</v>
      </c>
      <c r="K18" s="7">
        <v>5.2</v>
      </c>
      <c r="L18" s="11">
        <f t="shared" ref="L18:L19" si="2">K18*1.15</f>
        <v>5.9799999999999995</v>
      </c>
      <c r="M18" s="7">
        <v>8</v>
      </c>
      <c r="N18" s="7" t="s">
        <v>22</v>
      </c>
      <c r="O18" s="7">
        <v>3.33</v>
      </c>
      <c r="P18" s="7">
        <v>712.92</v>
      </c>
      <c r="Q18" s="7" t="s">
        <v>158</v>
      </c>
    </row>
    <row r="19" spans="1:17" x14ac:dyDescent="0.2">
      <c r="A19" s="3">
        <v>43726</v>
      </c>
      <c r="B19" s="4">
        <v>0.36388888888888887</v>
      </c>
      <c r="C19" s="7">
        <v>76</v>
      </c>
      <c r="D19" s="7">
        <v>58</v>
      </c>
      <c r="E19" s="7">
        <v>59</v>
      </c>
      <c r="F19" s="7" t="s">
        <v>21</v>
      </c>
      <c r="G19" s="7">
        <v>0</v>
      </c>
      <c r="J19" s="7">
        <v>175</v>
      </c>
      <c r="K19" s="7">
        <v>3.2</v>
      </c>
      <c r="L19" s="11">
        <f t="shared" si="2"/>
        <v>3.6799999999999997</v>
      </c>
      <c r="M19" s="7">
        <v>2</v>
      </c>
      <c r="N19" s="7" t="s">
        <v>54</v>
      </c>
    </row>
    <row r="20" spans="1:17" x14ac:dyDescent="0.2">
      <c r="A20" s="3">
        <v>43727</v>
      </c>
      <c r="B20" s="4">
        <v>0.33333333333333331</v>
      </c>
      <c r="C20" s="7">
        <v>78</v>
      </c>
      <c r="D20" s="7">
        <v>58</v>
      </c>
      <c r="E20" s="7">
        <v>60</v>
      </c>
      <c r="F20" s="7">
        <v>0.02</v>
      </c>
      <c r="G20" s="7">
        <v>0.09</v>
      </c>
      <c r="O20" s="7">
        <v>3.1</v>
      </c>
    </row>
    <row r="21" spans="1:17" x14ac:dyDescent="0.2">
      <c r="A21" s="3">
        <v>43728</v>
      </c>
      <c r="B21" s="4">
        <v>0.36944444444444446</v>
      </c>
      <c r="C21" s="7">
        <v>79</v>
      </c>
      <c r="D21" s="7">
        <v>58</v>
      </c>
      <c r="E21" s="7">
        <v>65</v>
      </c>
      <c r="F21" s="7">
        <v>0.05</v>
      </c>
      <c r="G21" s="7">
        <v>0.03</v>
      </c>
      <c r="J21" s="7">
        <v>21</v>
      </c>
      <c r="K21" s="7">
        <v>1.2</v>
      </c>
      <c r="L21" s="11">
        <f t="shared" ref="L21:L22" si="3">K21*1.15</f>
        <v>1.38</v>
      </c>
      <c r="M21" s="7">
        <v>7</v>
      </c>
      <c r="N21" s="7" t="s">
        <v>19</v>
      </c>
      <c r="O21" s="7">
        <v>3.16</v>
      </c>
    </row>
    <row r="22" spans="1:17" x14ac:dyDescent="0.2">
      <c r="A22" s="3">
        <v>43729</v>
      </c>
      <c r="B22" s="4">
        <v>0.38333333333333336</v>
      </c>
      <c r="C22" s="7">
        <v>76</v>
      </c>
      <c r="D22" s="7">
        <v>59</v>
      </c>
      <c r="E22" s="7">
        <v>64</v>
      </c>
      <c r="F22" s="7" t="s">
        <v>21</v>
      </c>
      <c r="G22" s="7">
        <v>0.01</v>
      </c>
      <c r="J22" s="7">
        <v>162</v>
      </c>
      <c r="K22" s="7">
        <v>2.8</v>
      </c>
      <c r="L22" s="11">
        <f t="shared" si="3"/>
        <v>3.2199999999999998</v>
      </c>
      <c r="M22" s="7">
        <v>1</v>
      </c>
      <c r="N22" s="7" t="s">
        <v>42</v>
      </c>
      <c r="O22" s="7">
        <v>3.06</v>
      </c>
    </row>
    <row r="23" spans="1:17" x14ac:dyDescent="0.2">
      <c r="A23" s="3">
        <v>43730</v>
      </c>
      <c r="B23" s="4">
        <v>0.33333333333333331</v>
      </c>
      <c r="C23" s="7">
        <v>84</v>
      </c>
      <c r="D23" s="5">
        <v>59</v>
      </c>
      <c r="E23" s="5">
        <v>70</v>
      </c>
      <c r="F23" s="7">
        <v>0.03</v>
      </c>
      <c r="G23" s="7">
        <v>0.91</v>
      </c>
    </row>
    <row r="24" spans="1:17" x14ac:dyDescent="0.2">
      <c r="A24" s="3">
        <v>43731</v>
      </c>
      <c r="B24" s="4">
        <v>0.34861111111111109</v>
      </c>
      <c r="C24" s="5">
        <v>73</v>
      </c>
      <c r="D24" s="7">
        <v>57</v>
      </c>
      <c r="E24" s="7">
        <v>59</v>
      </c>
      <c r="F24" s="7">
        <v>0.86</v>
      </c>
      <c r="G24" s="7">
        <v>0.18</v>
      </c>
      <c r="J24" s="7">
        <v>235</v>
      </c>
      <c r="K24" s="7">
        <v>2.9</v>
      </c>
      <c r="L24" s="11">
        <f t="shared" ref="L24:L28" si="4">K24*1.15</f>
        <v>3.3349999999999995</v>
      </c>
      <c r="M24" s="7">
        <v>7</v>
      </c>
      <c r="N24" s="7" t="s">
        <v>42</v>
      </c>
      <c r="O24" s="7">
        <v>3.9</v>
      </c>
      <c r="Q24" s="7" t="s">
        <v>164</v>
      </c>
    </row>
    <row r="25" spans="1:17" x14ac:dyDescent="0.2">
      <c r="A25" s="3">
        <v>43732</v>
      </c>
      <c r="B25" s="4">
        <v>0.35555555555555557</v>
      </c>
      <c r="C25" s="7">
        <v>63</v>
      </c>
      <c r="D25" s="7">
        <v>49</v>
      </c>
      <c r="E25" s="7">
        <v>54</v>
      </c>
      <c r="F25" s="7">
        <v>0.15</v>
      </c>
      <c r="G25" s="7">
        <v>0</v>
      </c>
      <c r="J25" s="7">
        <v>181</v>
      </c>
      <c r="K25" s="7">
        <v>1.7</v>
      </c>
      <c r="L25" s="11">
        <f t="shared" si="4"/>
        <v>1.9549999999999998</v>
      </c>
      <c r="M25" s="7">
        <v>8</v>
      </c>
      <c r="N25" s="7" t="s">
        <v>23</v>
      </c>
      <c r="O25" s="7">
        <v>4.01</v>
      </c>
      <c r="P25" s="7">
        <v>713</v>
      </c>
      <c r="Q25" s="7" t="s">
        <v>158</v>
      </c>
    </row>
    <row r="26" spans="1:17" x14ac:dyDescent="0.2">
      <c r="A26" s="3">
        <v>43733</v>
      </c>
      <c r="B26" s="4">
        <v>0.35486111111111113</v>
      </c>
      <c r="C26" s="7">
        <v>71</v>
      </c>
      <c r="D26" s="7">
        <v>52</v>
      </c>
      <c r="E26" s="7">
        <v>63</v>
      </c>
      <c r="F26" s="7">
        <v>0.05</v>
      </c>
      <c r="G26" s="7">
        <v>0.06</v>
      </c>
      <c r="J26" s="7">
        <v>192</v>
      </c>
      <c r="K26" s="7">
        <v>6.2</v>
      </c>
      <c r="L26" s="11">
        <f t="shared" si="4"/>
        <v>7.13</v>
      </c>
      <c r="M26" s="7">
        <v>8</v>
      </c>
      <c r="N26" s="7" t="s">
        <v>22</v>
      </c>
      <c r="O26" s="7">
        <v>3.97</v>
      </c>
      <c r="Q26" s="7" t="s">
        <v>165</v>
      </c>
    </row>
    <row r="27" spans="1:17" x14ac:dyDescent="0.2">
      <c r="A27" s="3">
        <v>43734</v>
      </c>
      <c r="B27" s="4">
        <v>0.36458333333333331</v>
      </c>
      <c r="C27" s="7">
        <v>70</v>
      </c>
      <c r="D27" s="7">
        <v>50</v>
      </c>
      <c r="E27" s="7">
        <v>53</v>
      </c>
      <c r="F27" s="7">
        <v>0</v>
      </c>
      <c r="G27" s="7">
        <v>0.01</v>
      </c>
      <c r="J27" s="7">
        <v>295</v>
      </c>
      <c r="K27" s="7">
        <v>3</v>
      </c>
      <c r="L27" s="11">
        <f t="shared" si="4"/>
        <v>3.4499999999999997</v>
      </c>
      <c r="M27" s="7">
        <v>4</v>
      </c>
      <c r="N27" s="7" t="s">
        <v>42</v>
      </c>
      <c r="O27" s="7">
        <v>3.12</v>
      </c>
    </row>
    <row r="28" spans="1:17" x14ac:dyDescent="0.2">
      <c r="A28" s="3">
        <v>43735</v>
      </c>
      <c r="B28" s="4">
        <v>0.36180555555555555</v>
      </c>
      <c r="C28" s="7">
        <v>62</v>
      </c>
      <c r="D28" s="7">
        <v>48</v>
      </c>
      <c r="E28" s="7">
        <v>54</v>
      </c>
      <c r="F28" s="7">
        <v>0.01</v>
      </c>
      <c r="G28" s="7">
        <v>0.46</v>
      </c>
      <c r="J28" s="7">
        <v>165</v>
      </c>
      <c r="K28" s="7">
        <v>3.4</v>
      </c>
      <c r="L28" s="11">
        <f t="shared" si="4"/>
        <v>3.9099999999999997</v>
      </c>
      <c r="M28" s="7">
        <v>5</v>
      </c>
      <c r="N28" s="7" t="s">
        <v>23</v>
      </c>
      <c r="O28" s="7">
        <v>3.05</v>
      </c>
    </row>
    <row r="29" spans="1:17" x14ac:dyDescent="0.2">
      <c r="A29" s="3">
        <v>43736</v>
      </c>
      <c r="B29" s="4">
        <v>0.33333333333333331</v>
      </c>
      <c r="C29" s="7">
        <v>60</v>
      </c>
      <c r="D29" s="5">
        <v>51</v>
      </c>
      <c r="E29" s="5">
        <v>51</v>
      </c>
      <c r="F29" s="7">
        <v>0.4</v>
      </c>
      <c r="G29" s="7">
        <v>0</v>
      </c>
    </row>
    <row r="30" spans="1:17" x14ac:dyDescent="0.2">
      <c r="A30" s="3">
        <v>43737</v>
      </c>
      <c r="B30" s="4">
        <v>0.33333333333333331</v>
      </c>
      <c r="C30" s="5">
        <v>59</v>
      </c>
      <c r="D30" s="7">
        <v>45</v>
      </c>
      <c r="E30" s="5">
        <v>48</v>
      </c>
      <c r="F30" s="7">
        <v>0</v>
      </c>
      <c r="G30" s="7">
        <v>0.01</v>
      </c>
    </row>
    <row r="31" spans="1:17" x14ac:dyDescent="0.2">
      <c r="A31" s="3">
        <v>43738</v>
      </c>
      <c r="B31" s="4">
        <v>0.37152777777777779</v>
      </c>
      <c r="C31" s="5">
        <v>57</v>
      </c>
      <c r="D31" s="5">
        <v>48</v>
      </c>
      <c r="E31" s="7">
        <v>56</v>
      </c>
      <c r="F31" s="7">
        <v>0.01</v>
      </c>
      <c r="G31" s="7">
        <v>0.48</v>
      </c>
      <c r="J31" s="7">
        <v>132</v>
      </c>
      <c r="K31" s="7">
        <v>4.4000000000000004</v>
      </c>
      <c r="L31" s="11">
        <f>K31*1.15</f>
        <v>5.0599999999999996</v>
      </c>
      <c r="M31" s="7">
        <v>8</v>
      </c>
      <c r="N31" s="7" t="s">
        <v>22</v>
      </c>
      <c r="O31" s="7">
        <v>3.39</v>
      </c>
    </row>
    <row r="33" spans="6:7" x14ac:dyDescent="0.2">
      <c r="F33">
        <f t="shared" ref="F33:G33" si="5">SUM(F2:F31)</f>
        <v>3.6799999999999988</v>
      </c>
      <c r="G33">
        <f t="shared" si="5"/>
        <v>4.51</v>
      </c>
    </row>
    <row r="963" spans="9:9" x14ac:dyDescent="0.2">
      <c r="I963" s="7"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May20</vt:lpstr>
      <vt:lpstr>Apr20</vt:lpstr>
      <vt:lpstr>Mar20</vt:lpstr>
      <vt:lpstr>Feb20</vt:lpstr>
      <vt:lpstr>Jan20</vt:lpstr>
      <vt:lpstr>Dec19</vt:lpstr>
      <vt:lpstr>Nov19</vt:lpstr>
      <vt:lpstr>Oct2019</vt:lpstr>
      <vt:lpstr>Sep2019</vt:lpstr>
      <vt:lpstr>Aug2019</vt:lpstr>
      <vt:lpstr>Jul2019</vt:lpstr>
      <vt:lpstr>Jun2019</vt:lpstr>
      <vt:lpstr>May2019</vt:lpstr>
      <vt:lpstr>Apr2019</vt:lpstr>
      <vt:lpstr>Mar2019</vt:lpstr>
      <vt:lpstr>Feb2019</vt:lpstr>
      <vt:lpstr>Jan2019</vt:lpstr>
      <vt:lpstr>Dec2018</vt:lpstr>
      <vt:lpstr>Nov2018</vt:lpstr>
      <vt:lpstr>Oct2018</vt:lpstr>
      <vt:lpstr>Sep2018</vt:lpstr>
      <vt:lpstr>Aug2018</vt:lpstr>
      <vt:lpstr>Jul2018</vt:lpstr>
      <vt:lpstr>Jun2018</vt:lpstr>
      <vt:lpstr>May2018</vt:lpstr>
      <vt:lpstr>Apr2018</vt:lpstr>
      <vt:lpstr>Mar2018</vt:lpstr>
      <vt:lpstr>Feb2018</vt:lpstr>
      <vt:lpstr>Jan2018</vt:lpstr>
      <vt:lpstr>Dec2017</vt:lpstr>
      <vt:lpstr>Nov2017</vt:lpstr>
      <vt:lpstr>Oct2017</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Alexandria Pawlik</cp:lastModifiedBy>
  <dcterms:created xsi:type="dcterms:W3CDTF">2020-05-30T00:38:23Z</dcterms:created>
  <dcterms:modified xsi:type="dcterms:W3CDTF">2020-05-30T00:43:35Z</dcterms:modified>
</cp:coreProperties>
</file>