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lex\Downloads\"/>
    </mc:Choice>
  </mc:AlternateContent>
  <xr:revisionPtr revIDLastSave="0" documentId="13_ncr:1_{D582E441-6F82-40E7-93CE-F31A22B56389}" xr6:coauthVersionLast="46" xr6:coauthVersionMax="46" xr10:uidLastSave="{00000000-0000-0000-0000-000000000000}"/>
  <bookViews>
    <workbookView xWindow="-90" yWindow="-90" windowWidth="19380" windowHeight="10260"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'365RE'!$V$6:$V$201</definedName>
    <definedName name="_xlchart.v1.0" hidden="1">'365RE'!$I$6:$I$272</definedName>
    <definedName name="_xlchart.v1.1" hidden="1">'365RE'!$I$6:$I$272</definedName>
    <definedName name="_xlchart.v1.10" hidden="1">'Tasks 6,7'!$B$14</definedName>
    <definedName name="_xlchart.v1.11" hidden="1">'Tasks 6,7'!$B$15</definedName>
    <definedName name="_xlchart.v1.12" hidden="1">'Tasks 6,7'!$B$16</definedName>
    <definedName name="_xlchart.v1.13" hidden="1">'Tasks 6,7'!$B$17</definedName>
    <definedName name="_xlchart.v1.14" hidden="1">'Tasks 6,7'!$C$10:$E$10</definedName>
    <definedName name="_xlchart.v1.15" hidden="1">'Tasks 6,7'!$C$11:$E$11</definedName>
    <definedName name="_xlchart.v1.16" hidden="1">'Tasks 6,7'!$C$12:$E$12</definedName>
    <definedName name="_xlchart.v1.17" hidden="1">'Tasks 6,7'!$C$13:$E$13</definedName>
    <definedName name="_xlchart.v1.18" hidden="1">'Tasks 6,7'!$C$14:$E$14</definedName>
    <definedName name="_xlchart.v1.19" hidden="1">'Tasks 6,7'!$C$15:$E$15</definedName>
    <definedName name="_xlchart.v1.2" hidden="1">'365RE'!$H$271</definedName>
    <definedName name="_xlchart.v1.20" hidden="1">'Tasks 6,7'!$C$16:$E$16</definedName>
    <definedName name="_xlchart.v1.21" hidden="1">'Tasks 6,7'!$C$17:$E$17</definedName>
    <definedName name="_xlchart.v1.22" hidden="1">'Tasks 6,7'!$G$9</definedName>
    <definedName name="_xlchart.v1.23" hidden="1">'Tasks 6,7'!$B$10</definedName>
    <definedName name="_xlchart.v1.24" hidden="1">'Tasks 6,7'!$B$10:$B$17</definedName>
    <definedName name="_xlchart.v1.25" hidden="1">'Tasks 6,7'!$B$11</definedName>
    <definedName name="_xlchart.v1.26" hidden="1">'Tasks 6,7'!$B$12</definedName>
    <definedName name="_xlchart.v1.27" hidden="1">'Tasks 6,7'!$B$13</definedName>
    <definedName name="_xlchart.v1.28" hidden="1">'Tasks 6,7'!$B$14</definedName>
    <definedName name="_xlchart.v1.29" hidden="1">'Tasks 6,7'!$B$15</definedName>
    <definedName name="_xlchart.v1.3" hidden="1">'365RE'!$I$5</definedName>
    <definedName name="_xlchart.v1.30" hidden="1">'Tasks 6,7'!$B$16</definedName>
    <definedName name="_xlchart.v1.31" hidden="1">'Tasks 6,7'!$B$17</definedName>
    <definedName name="_xlchart.v1.32" hidden="1">'Tasks 6,7'!$C$10:$C$17</definedName>
    <definedName name="_xlchart.v1.33" hidden="1">'Tasks 6,7'!$C$10:$C$18</definedName>
    <definedName name="_xlchart.v1.34" hidden="1">'Tasks 6,7'!$C$10:$E$10</definedName>
    <definedName name="_xlchart.v1.35" hidden="1">'Tasks 6,7'!$C$11:$E$11</definedName>
    <definedName name="_xlchart.v1.36" hidden="1">'Tasks 6,7'!$C$12:$E$12</definedName>
    <definedName name="_xlchart.v1.37" hidden="1">'Tasks 6,7'!$C$13:$E$13</definedName>
    <definedName name="_xlchart.v1.38" hidden="1">'Tasks 6,7'!$C$14:$E$14</definedName>
    <definedName name="_xlchart.v1.39" hidden="1">'Tasks 6,7'!$C$15:$E$15</definedName>
    <definedName name="_xlchart.v1.4" hidden="1">'Tasks 2,3,4'!$B$10</definedName>
    <definedName name="_xlchart.v1.40" hidden="1">'Tasks 6,7'!$C$16:$E$16</definedName>
    <definedName name="_xlchart.v1.41" hidden="1">'Tasks 6,7'!$C$17:$E$17</definedName>
    <definedName name="_xlchart.v1.42" hidden="1">'Tasks 6,7'!$C$8:$E$9</definedName>
    <definedName name="_xlchart.v1.43" hidden="1">'Tasks 6,7'!$C$9</definedName>
    <definedName name="_xlchart.v1.44" hidden="1">'Tasks 6,7'!$C$9:$E$9</definedName>
    <definedName name="_xlchart.v1.45" hidden="1">'Tasks 6,7'!$E$10:$E$16</definedName>
    <definedName name="_xlchart.v1.46" hidden="1">'Tasks 6,7'!$E$10:$E$17</definedName>
    <definedName name="_xlchart.v1.47" hidden="1">'Tasks 6,7'!$E$9</definedName>
    <definedName name="_xlchart.v1.48" hidden="1">'Tasks 6,7'!$G$9</definedName>
    <definedName name="_xlchart.v1.49" hidden="1">'Tasks 6,7'!$B$10</definedName>
    <definedName name="_xlchart.v1.5" hidden="1">'Tasks 6,7'!$B$10</definedName>
    <definedName name="_xlchart.v1.50" hidden="1">'Tasks 6,7'!$B$11</definedName>
    <definedName name="_xlchart.v1.51" hidden="1">'Tasks 6,7'!$B$12</definedName>
    <definedName name="_xlchart.v1.52" hidden="1">'Tasks 6,7'!$B$13</definedName>
    <definedName name="_xlchart.v1.53" hidden="1">'Tasks 6,7'!$B$14</definedName>
    <definedName name="_xlchart.v1.54" hidden="1">'Tasks 6,7'!$B$15</definedName>
    <definedName name="_xlchart.v1.55" hidden="1">'Tasks 6,7'!$B$16</definedName>
    <definedName name="_xlchart.v1.56" hidden="1">'Tasks 6,7'!$B$17</definedName>
    <definedName name="_xlchart.v1.57" hidden="1">'Tasks 6,7'!$C$10:$E$10</definedName>
    <definedName name="_xlchart.v1.58" hidden="1">'Tasks 6,7'!$C$11:$E$11</definedName>
    <definedName name="_xlchart.v1.59" hidden="1">'Tasks 6,7'!$C$12:$E$12</definedName>
    <definedName name="_xlchart.v1.6" hidden="1">'Tasks 6,7'!$B$10:$B$17</definedName>
    <definedName name="_xlchart.v1.60" hidden="1">'Tasks 6,7'!$C$13:$E$13</definedName>
    <definedName name="_xlchart.v1.61" hidden="1">'Tasks 6,7'!$C$14:$E$14</definedName>
    <definedName name="_xlchart.v1.62" hidden="1">'Tasks 6,7'!$C$15:$E$15</definedName>
    <definedName name="_xlchart.v1.63" hidden="1">'Tasks 6,7'!$C$16:$E$16</definedName>
    <definedName name="_xlchart.v1.64" hidden="1">'Tasks 6,7'!$C$17:$E$17</definedName>
    <definedName name="_xlchart.v1.65" hidden="1">'Tasks 6,7'!$C$9:$E$9</definedName>
    <definedName name="_xlchart.v1.66" hidden="1">'Tasks 6,7'!$G$9</definedName>
    <definedName name="_xlchart.v1.67" hidden="1">'Tasks 6,7'!$B$10</definedName>
    <definedName name="_xlchart.v1.68" hidden="1">'Tasks 6,7'!$B$10:$B$17</definedName>
    <definedName name="_xlchart.v1.69" hidden="1">'Tasks 6,7'!$C$10:$C$17</definedName>
    <definedName name="_xlchart.v1.7" hidden="1">'Tasks 6,7'!$B$11</definedName>
    <definedName name="_xlchart.v1.70" hidden="1">'Tasks 6,7'!$D$10:$D$17</definedName>
    <definedName name="_xlchart.v1.71" hidden="1">'Tasks 6,7'!$E$10:$E$17</definedName>
    <definedName name="_xlchart.v1.72" hidden="1">'Tasks 6,7'!$G$9</definedName>
    <definedName name="_xlchart.v1.73" hidden="1">'Tasks 6,7'!$B$10:$B$17</definedName>
    <definedName name="_xlchart.v1.74" hidden="1">'Tasks 6,7'!$C$10:$C$17</definedName>
    <definedName name="_xlchart.v1.75" hidden="1">'Tasks 6,7'!$C$9</definedName>
    <definedName name="_xlchart.v1.76" hidden="1">'Tasks 6,7'!$D$10:$D$17</definedName>
    <definedName name="_xlchart.v1.77" hidden="1">'Tasks 6,7'!$D$9</definedName>
    <definedName name="_xlchart.v1.78" hidden="1">'Tasks 6,7'!$E$10:$E$17</definedName>
    <definedName name="_xlchart.v1.79" hidden="1">'Tasks 6,7'!$E$9</definedName>
    <definedName name="_xlchart.v1.8" hidden="1">'Tasks 6,7'!$B$12</definedName>
    <definedName name="_xlchart.v1.80" hidden="1">'Tasks 6,7'!$B$10:$B$17</definedName>
    <definedName name="_xlchart.v1.81" hidden="1">'Tasks 6,7'!$C$10:$C$17</definedName>
    <definedName name="_xlchart.v1.82" hidden="1">'Tasks 6,7'!$C$9</definedName>
    <definedName name="_xlchart.v1.83" hidden="1">'Tasks 6,7'!$D$10:$D$17</definedName>
    <definedName name="_xlchart.v1.84" hidden="1">'Tasks 6,7'!$D$9</definedName>
    <definedName name="_xlchart.v1.85" hidden="1">'Tasks 6,7'!$E$10:$E$17</definedName>
    <definedName name="_xlchart.v1.86" hidden="1">'Tasks 6,7'!$E$9</definedName>
    <definedName name="_xlchart.v1.9" hidden="1">'Tasks 6,7'!$B$13</definedName>
    <definedName name="_xlnm.Extract" localSheetId="0">'365RE'!$AC$190:$AC$202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B7" i="6"/>
  <c r="C12" i="5"/>
  <c r="C11" i="5"/>
  <c r="C10" i="5"/>
  <c r="C9" i="5"/>
  <c r="C8" i="5"/>
  <c r="C7" i="5"/>
  <c r="E12" i="10"/>
  <c r="E13" i="10"/>
  <c r="E14" i="10"/>
  <c r="E15" i="10" s="1"/>
  <c r="E16" i="10" s="1"/>
  <c r="E17" i="10" s="1"/>
  <c r="E11" i="10"/>
  <c r="E10" i="10"/>
  <c r="D11" i="10"/>
  <c r="D12" i="10"/>
  <c r="D13" i="10"/>
  <c r="D14" i="10"/>
  <c r="D15" i="10"/>
  <c r="D16" i="10"/>
  <c r="D17" i="10"/>
  <c r="D10" i="10"/>
  <c r="C18" i="10"/>
  <c r="C11" i="10"/>
  <c r="C12" i="10"/>
  <c r="C13" i="10"/>
  <c r="C14" i="10"/>
  <c r="C15" i="10"/>
  <c r="C16" i="10"/>
  <c r="C17" i="10"/>
  <c r="C10" i="10"/>
  <c r="K6" i="9"/>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<sst xmlns="http://schemas.openxmlformats.org/spreadsheetml/2006/main" count="2540" uniqueCount="567">
  <si>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</si>
  <si>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</si>
  <si>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</si>
  <si>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</si>
  <si>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</si>
  <si>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</si>
  <si>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</si>
  <si>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</si>
  <si>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</si>
  <si>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</si>
  <si>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</si>
  <si>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</si>
  <si>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</si>
  <si>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</si>
  <si>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</si>
  <si>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</si>
  <si>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</si>
  <si>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</si>
  <si>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</si>
  <si>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</si>
  <si>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</si>
  <si>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</si>
  <si>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</si>
  <si>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</si>
  <si>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</si>
  <si>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</si>
  <si>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</si>
  <si>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</si>
  <si>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</si>
  <si>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</si>
  <si>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</si>
  <si>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</si>
  <si>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</si>
  <si>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</si>
  <si>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</si>
  <si>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</si>
  <si>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</si>
  <si>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</si>
  <si>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</si>
  <si>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</si>
  <si>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</si>
  <si>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</si>
  <si>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</si>
  <si>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</si>
  <si>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</si>
  <si>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</si>
  <si>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</si>
  <si>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</si>
  <si>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</si>
  <si>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</si>
  <si>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</si>
  <si>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</si>
  <si>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</si>
  <si>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</si>
  <si>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</si>
  <si>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</si>
  <si>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</si>
  <si>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</si>
  <si>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</si>
  <si>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</si>
  <si>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</si>
  <si>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</si>
  <si>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</si>
  <si>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</si>
  <si>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</si>
  <si>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</si>
  <si>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</si>
  <si>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</si>
  <si>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</si>
  <si>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</si>
  <si>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</si>
  <si>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</si>
  <si>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</si>
  <si>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</si>
  <si>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</si>
  <si>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</si>
  <si>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</si>
  <si>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</si>
  <si>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</si>
  <si>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</si>
  <si>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</si>
  <si>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</si>
  <si>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</si>
  <si>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</si>
  <si>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</si>
  <si>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</si>
  <si>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</si>
  <si>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</si>
  <si>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</si>
  <si>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</si>
  <si>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</si>
  <si>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</si>
  <si>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</si>
  <si>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</si>
  <si>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</si>
  <si>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</si>
  <si>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</si>
  <si>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</si>
  <si>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</si>
  <si>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</si>
  <si>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</si>
  <si>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</si>
  <si>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</si>
  <si>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</si>
  <si>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</si>
  <si>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</si>
  <si>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</si>
  <si>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</si>
  <si>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</si>
  <si>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</si>
  <si>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</si>
  <si>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</si>
  <si>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</si>
  <si>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</si>
  <si>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</si>
  <si>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</si>
  <si>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</si>
  <si>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</si>
  <si>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</si>
  <si>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</si>
  <si>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</si>
  <si>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</si>
  <si>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</si>
  <si>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</si>
  <si>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</si>
  <si>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</si>
  <si>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</si>
  <si>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</si>
  <si>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</si>
  <si>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</si>
  <si>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</si>
  <si>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</si>
  <si>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</si>
  <si>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</si>
  <si>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</si>
  <si>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</si>
  <si>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</si>
  <si>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</si>
  <si>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</si>
  <si>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</si>
  <si>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</si>
  <si>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</si>
  <si>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</si>
  <si>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</si>
  <si>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</si>
  <si>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</si>
  <si>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</si>
  <si>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</si>
  <si>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</si>
  <si>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</si>
  <si>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</si>
  <si>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</si>
  <si>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</si>
  <si>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</si>
  <si>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</si>
  <si>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</si>
  <si>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</si>
  <si>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</si>
  <si>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</si>
  <si>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</si>
  <si>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</si>
  <si>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</si>
  <si>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</si>
  <si>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</si>
  <si>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</si>
  <si>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</si>
  <si>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</si>
  <si>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</si>
  <si>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</si>
  <si>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</si>
  <si>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</si>
  <si>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</si>
  <si>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</si>
  <si>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</si>
  <si>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</si>
  <si>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</si>
  <si>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</si>
  <si>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</si>
  <si>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</si>
  <si>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</si>
  <si>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</si>
  <si>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</si>
  <si>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</si>
  <si>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</si>
  <si>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</si>
  <si>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</si>
  <si>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</si>
  <si>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</si>
  <si>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</si>
  <si>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</si>
  <si>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</si>
  <si>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</si>
  <si>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</si>
  <si>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</si>
  <si>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</si>
  <si>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</si>
  <si>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</si>
  <si>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</si>
  <si>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</si>
  <si>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</si>
  <si>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</si>
  <si>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</si>
  <si>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</si>
  <si>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</si>
  <si>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</si>
  <si>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</si>
  <si>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</si>
  <si>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</si>
  <si>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</si>
  <si>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</si>
  <si>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</si>
  <si>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</si>
  <si>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</si>
  <si>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</si>
  <si>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</si>
  <si>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</si>
  <si>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</si>
  <si>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</si>
  <si>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</si>
  <si>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</si>
  <si>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</si>
  <si>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</si>
  <si>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</si>
  <si>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</si>
  <si>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</si>
  <si>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</si>
  <si>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</si>
  <si>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</si>
  <si>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</si>
  <si>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</si>
  <si>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</si>
  <si>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</si>
  <si>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</si>
  <si>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</si>
  <si>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</si>
  <si>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</si>
  <si>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</si>
  <si>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</si>
  <si>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</si>
  <si>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</si>
  <si>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</si>
  <si>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</si>
  <si>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</si>
  <si>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</si>
  <si>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</si>
  <si>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</si>
  <si>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</si>
  <si>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</si>
  <si>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</si>
  <si>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</si>
  <si>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</si>
  <si>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</si>
  <si>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</si>
  <si>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</si>
  <si>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</si>
  <si>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</si>
  <si>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</si>
  <si>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</si>
  <si>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</si>
  <si>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</si>
  <si>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</si>
  <si>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</si>
  <si>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</si>
  <si>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</si>
  <si>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</si>
  <si>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</si>
  <si>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</si>
  <si>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</si>
  <si>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</si>
  <si>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</si>
  <si>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</si>
  <si>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</si>
  <si>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</si>
  <si>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</si>
  <si>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</si>
  <si>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</si>
  <si>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</si>
  <si>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</si>
  <si>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</si>
  <si>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</si>
  <si>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</si>
  <si>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</si>
  <si>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</si>
  <si>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</si>
  <si>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</si>
  <si>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</si>
  <si>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</si>
  <si>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</si>
  <si>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</si>
  <si>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</si>
  <si>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</si>
  <si>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</si>
  <si>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</si>
  <si>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</si>
  <si>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</si>
  <si>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</si>
  <si>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</si>
  <si>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</si>
  <si>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</si>
  <si>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</si>
  <si>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</si>
  <si>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</si>
  <si>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</si>
  <si>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</si>
  <si>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</si>
  <si>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</si>
  <si>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</si>
  <si>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</si>
  <si>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</si>
  <si>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</si>
  <si>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</si>
  <si>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</si>
  <si>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</si>
  <si>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</si>
  <si>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</si>
  <si>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</si>
  <si>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</si>
  <si>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</si>
  <si>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</si>
  <si>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</si>
  <si>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</si>
  <si>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</si>
  <si>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</si>
  <si>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</si>
  <si>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</si>
  <si>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</si>
  <si>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</si>
  <si>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</si>
  <si>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</si>
  <si>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</si>
  <si>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</si>
  <si>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</si>
  <si>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</si>
  <si>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</si>
  <si>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</si>
  <si>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</si>
  <si>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</si>
  <si>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</si>
  <si>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</si>
  <si>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</si>
  <si>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</si>
  <si>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</si>
  <si>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</si>
  <si>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</si>
  <si>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</si>
  <si>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</si>
  <si>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</si>
  <si>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</si>
  <si>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</si>
  <si>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</si>
  <si>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</si>
  <si>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</si>
  <si>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</si>
  <si>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</si>
  <si>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</si>
  <si>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</si>
  <si>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</si>
  <si>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</si>
  <si>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</si>
  <si>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</si>
  <si>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</si>
  <si>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</si>
  <si>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</si>
  <si>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</si>
  <si>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</si>
  <si>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</si>
  <si>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</si>
  <si>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</si>
  <si>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</si>
  <si>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</si>
  <si>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</si>
  <si>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</si>
  <si>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</si>
  <si>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</si>
  <si>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</si>
  <si>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</si>
  <si>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</si>
  <si>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</si>
  <si>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</si>
  <si>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</si>
  <si>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</si>
  <si>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</si>
  <si>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</si>
  <si>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</si>
  <si>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</si>
  <si>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</si>
  <si>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</si>
  <si>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</si>
  <si>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</si>
  <si>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</si>
  <si>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</si>
  <si>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</si>
  <si>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</si>
  <si>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</si>
  <si>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</si>
  <si>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</si>
  <si>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</si>
  <si>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</si>
  <si>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</si>
  <si>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</si>
  <si>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</si>
  <si>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</si>
  <si>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</si>
  <si>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</si>
  <si>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</si>
  <si>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</si>
  <si>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</si>
  <si>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</si>
  <si>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</si>
  <si>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</si>
  <si>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</si>
  <si>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</si>
  <si>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</si>
  <si>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</si>
  <si>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</si>
  <si>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</si>
  <si>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</si>
  <si>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</si>
  <si>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</si>
  <si>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</si>
  <si>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</si>
  <si>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</si>
  <si>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</si>
  <si>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</si>
  <si>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</si>
  <si>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</si>
  <si>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</si>
  <si>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</si>
  <si>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</si>
  <si>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</si>
  <si>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</si>
  <si>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</si>
  <si>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</si>
  <si>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</si>
  <si>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</si>
  <si>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</si>
  <si>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</si>
  <si>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</si>
  <si>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</si>
  <si>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</si>
  <si>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</si>
  <si>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</si>
  <si>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</si>
  <si>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</si>
  <si>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</si>
  <si>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</si>
  <si>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</si>
  <si>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</si>
  <si>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</si>
  <si>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</si>
  <si>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</si>
  <si>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</si>
  <si>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</si>
  <si>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</si>
  <si>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</si>
  <si>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</si>
  <si>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</si>
  <si>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</si>
  <si>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</si>
  <si>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</si>
  <si>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</si>
  <si>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</si>
  <si>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</si>
  <si>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</si>
  <si>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</si>
  <si>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</si>
  <si>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</si>
  <si>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</si>
  <si>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</si>
  <si>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</si>
  <si>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</si>
  <si>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</si>
  <si>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</si>
  <si>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</si>
  <si>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</si>
  <si>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</si>
  <si>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</si>
  <si>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</si>
  <si>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</si>
  <si>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</si>
  <si>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</si>
  <si>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</si>
  <si>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</si>
  <si>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</si>
  <si>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</si>
  <si>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</si>
  <si>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</si>
  <si>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</si>
  <si>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</si>
  <si>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</si>
  <si>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</si>
  <si>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</si>
  <si>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</si>
  <si>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</si>
  <si>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</si>
  <si>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</si>
  <si>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</si>
  <si>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</si>
  <si>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</si>
  <si>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</si>
  <si>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</si>
  <si>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</si>
  <si>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</si>
  <si>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</si>
  <si>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</si>
  <si>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</si>
  <si>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</si>
  <si>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</si>
  <si>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</si>
  <si>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</si>
  <si>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</si>
  <si>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</si>
  <si>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</si>
  <si>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</si>
  <si>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</si>
  <si>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</si>
  <si>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</si>
  <si>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</si>
  <si>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</si>
  <si>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</si>
  <si>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</si>
  <si>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</si>
  <si>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</si>
  <si>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</si>
  <si>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</si>
  <si>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</si>
  <si>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</si>
  <si>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</si>
  <si>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</si>
  <si>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</si>
  <si>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</si>
  <si>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</si>
  <si>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</si>
  <si>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</si>
  <si>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</si>
  <si>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</si>
  <si>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</si>
  <si>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</si>
  <si>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</si>
  <si>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</si>
  <si>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</si>
  <si>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</si>
  <si>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</si>
  <si>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</si>
  <si>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</si>
  <si>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</si>
  <si>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</si>
  <si>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</si>
  <si>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</si>
  <si>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</si>
  <si>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</si>
  <si>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Categorical, nominal</t>
  </si>
  <si>
    <t>Numerical, interval</t>
  </si>
  <si>
    <t>Right skewed, most houses are in the frist 2 bins. Most houses have a price up till 317,564 USD.</t>
  </si>
  <si>
    <t>There is a positive strong correlation between area surface of a house and the price.</t>
  </si>
  <si>
    <t>Frequency</t>
  </si>
  <si>
    <t>Relative frequency</t>
  </si>
  <si>
    <t>Cumulative frequency</t>
  </si>
  <si>
    <t>Mean</t>
  </si>
  <si>
    <t>Median</t>
  </si>
  <si>
    <t>Mode</t>
  </si>
  <si>
    <t>Skew</t>
  </si>
  <si>
    <t>Variance</t>
  </si>
  <si>
    <t>St. dev.</t>
  </si>
  <si>
    <t>From the right positive skew and the fact that the median is less than the mean, we can determine that most houses have a price below the average price.</t>
  </si>
  <si>
    <t>The fact that the mode is so high is because there might be several houses that have exactly that price.</t>
  </si>
  <si>
    <t>The results is the same as in the scatter plot, the two are strongly and positively correlated.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</si>
</sst>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5">
    <xf numFmtId="0" fontId="0" fillId="0" borderId="0"/>
    <xf numFmtId="164" fontId="1"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cellStyleXfs>
  <cellXfs count="59">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xf numFmtId="9" fontId="2" fillId="4" borderId="0" xfId="3" applyFont="1" applyFill="1" applyAlignment="1"/>
    <xf numFmtId="0" fontId="2" fillId="2" borderId="0" xfId="0" applyFont="1" applyFill="1" applyBorder="1" applyAlignment="1">
      <alignment horizontal="left" vertical="center"/>
    </xf>
    <xf numFmtId="0" fontId="5" fillId="4" borderId="1" xfId="0" applyFont="1" applyFill="1" applyBorder="1" applyAlignment="1">
      <alignment horizontal="righ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10" fontId="2" fillId="4" borderId="0" xfId="3" applyNumberFormat="1" applyFont="1" applyFill="1" applyAlignment="1"/>
    <xf numFmtId="10" fontId="2" fillId="4" borderId="0" xfId="0" applyNumberFormat="1" applyFont="1" applyFill="1" applyAlignment="1"/>
    <xf numFmtId="0" fontId="5" fillId="5" borderId="0" xfId="0" applyFont="1" applyFill="1" applyAlignment="1">
      <alignment horizontal="left" vertical="center"/>
    </xf>
    <xf numFmtId="0" fontId="5" fillId="4" borderId="0" xfId="0" applyFont="1" applyFill="1"/>
    <xf numFmtId="164" fontId="2" fillId="4" borderId="0" xfId="1" applyFont="1" applyFill="1" applyAlignment="1"/>
    <xf numFmtId="43" fontId="2" fillId="4" borderId="0" xfId="2" applyFont="1" applyFill="1" applyAlignment="1"/>
  </cellXfs>
  <cellStyles count="5">
    <cellStyle name="Comma" xfId="2" builtinId="3"/>
    <cellStyle name="Currency" xfId="1" builtinId="4"/>
    <cellStyle name="Normal" xfId="0" builtinId="0"/>
    <cellStyle name="Percent" xfId="3" builtinId="5"/>
    <cellStyle name="Percent 2" xfId="4" xr:uid="{18652559-A076-4899-8784-040A2EF45D56}"/>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F1A8-47FE-A852-ADCE33DD7C40}"/>
            </c:ext>
          </c:extLst>
        </c:ser>
        <c:dLbls>
          <c:showLegendKey val="0"/>
          <c:showVal val="0"/>
          <c:showCatName val="0"/>
          <c:showSerName val="0"/>
          <c:showPercent val="0"/>
          <c:showBubbleSize val="0"/>
        </c:dLbls>
        <c:axId val="438945759"/>
        <c:axId val="438936607"/>
      </c:scatterChart>
      <c:valAx>
        <c:axId val="43894575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36607"/>
        <c:crosses val="autoZero"/>
        <c:crossBetween val="midCat"/>
      </c:valAx>
      <c:valAx>
        <c:axId val="43893660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94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TASK 2</a:t>
          </a:r>
        </a:p>
      </cx:txPr>
    </cx:title>
    <cx:plotArea>
      <cx:plotAreaRegion>
        <cx:series layoutId="clusteredColumn" uniqueId="{3116A197-EE1F-4951-A1EE-67DDCB427D34}">
          <cx:dataId val="0"/>
          <cx:layoutPr>
            <cx:binning intervalClosed="r">
              <cx:binCount val="272"/>
            </cx:binning>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TASK 3</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TASK 3</a:t>
          </a:r>
        </a:p>
      </cx:txPr>
    </cx:title>
    <cx:plotArea>
      <cx:plotAreaRegion>
        <cx:series layoutId="clusteredColumn" uniqueId="{3116A197-EE1F-4951-A1EE-67DDCB427D34}">
          <cx:dataLabels pos="inEnd">
            <cx:visibility seriesName="0" categoryName="0" value="1"/>
          </cx:dataLabels>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_xlchart.v1.73</cx:f>
      </cx:strDim>
      <cx:numDim type="val">
        <cx:f>_xlchart.v1.74</cx:f>
      </cx:numDim>
    </cx:data>
    <cx:data id="1">
      <cx:strDim type="cat">
        <cx:f>_xlchart.v1.73</cx:f>
      </cx:strDim>
      <cx:numDim type="val">
        <cx:f>_xlchart.v1.76</cx:f>
      </cx:numDim>
    </cx:data>
    <cx:data id="2">
      <cx:strDim type="cat">
        <cx:f>_xlchart.v1.73</cx:f>
      </cx:strDim>
      <cx:numDim type="val">
        <cx:f>_xlchart.v1.78</cx:f>
      </cx:numDim>
    </cx:data>
  </cx:chartData>
  <cx:chart>
    <cx:title pos="t" align="ctr" overlay="0">
      <cx:tx>
        <cx:txData>
          <cx:v>TASKS 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TASKS 7</a:t>
          </a:r>
        </a:p>
      </cx:txPr>
    </cx:title>
    <cx:plotArea>
      <cx:plotAreaRegion>
        <cx:series layoutId="clusteredColumn" uniqueId="{3EBB2716-0EEE-423E-9ABA-464120881247}" formatIdx="0">
          <cx:tx>
            <cx:txData>
              <cx:f>_xlchart.v1.75</cx:f>
              <cx:v>Frequency</cx:v>
            </cx:txData>
          </cx:tx>
          <cx:dataId val="0"/>
          <cx:layoutPr>
            <cx:aggregation/>
          </cx:layoutPr>
          <cx:axisId val="1"/>
        </cx:series>
        <cx:series layoutId="paretoLine" ownerIdx="0" uniqueId="{699FEE11-A8FC-4F76-B6D1-9F0BA31D941F}" formatIdx="1">
          <cx:axisId val="2"/>
        </cx:series>
        <cx:series layoutId="clusteredColumn" hidden="1" uniqueId="{3BCE61D2-3842-4B68-8D30-2BAEF0DA68E0}" formatIdx="2">
          <cx:tx>
            <cx:txData>
              <cx:f>_xlchart.v1.77</cx:f>
              <cx:v>Relative frequency</cx:v>
            </cx:txData>
          </cx:tx>
          <cx:dataId val="1"/>
          <cx:layoutPr>
            <cx:aggregation/>
          </cx:layoutPr>
          <cx:axisId val="1"/>
        </cx:series>
        <cx:series layoutId="paretoLine" ownerIdx="2" uniqueId="{5B945CB8-0E0D-46D8-8385-06044A6308A0}" formatIdx="3">
          <cx:axisId val="2"/>
        </cx:series>
        <cx:series layoutId="clusteredColumn" hidden="1" uniqueId="{FEA4D292-03A1-48B6-8D62-4D8003D48AF6}" formatIdx="4">
          <cx:tx>
            <cx:txData>
              <cx:f>_xlchart.v1.79</cx:f>
              <cx:v>Cumulative frequency</cx:v>
            </cx:txData>
          </cx:tx>
          <cx:dataId val="2"/>
          <cx:layoutPr>
            <cx:aggregation/>
          </cx:layoutPr>
          <cx:axisId val="1"/>
        </cx:series>
        <cx:series layoutId="paretoLine" ownerIdx="4" uniqueId="{A39811A0-1197-4BB4-BC50-C1F3A7D54348}"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8</xdr:col>
      <xdr:colOff>552450</xdr:colOff>
      <xdr:row>26</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A6456B8-C800-413A-BF1D-A456985777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700" y="1270000"/>
              <a:ext cx="58737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619124</xdr:colOff>
      <xdr:row>8</xdr:row>
      <xdr:rowOff>0</xdr:rowOff>
    </xdr:from>
    <xdr:to>
      <xdr:col>24</xdr:col>
      <xdr:colOff>260349</xdr:colOff>
      <xdr:row>26</xdr:row>
      <xdr:rowOff>57150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B883BA0-0B44-45A0-9932-D7043195E2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80124" y="1270000"/>
              <a:ext cx="95472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9</xdr:col>
      <xdr:colOff>3175</xdr:colOff>
      <xdr:row>23</xdr:row>
      <xdr:rowOff>57150</xdr:rowOff>
    </xdr:to>
    <xdr:graphicFrame macro="">
      <xdr:nvGraphicFramePr>
        <xdr:cNvPr id="2" name="Chart 1">
          <a:extLst>
            <a:ext uri="{FF2B5EF4-FFF2-40B4-BE49-F238E27FC236}">
              <a16:creationId xmlns:a16="http://schemas.microsoft.com/office/drawing/2014/main" id="{C0AB1A9F-BA14-4B69-BE80-559DD914C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503237</xdr:colOff>
      <xdr:row>4</xdr:row>
      <xdr:rowOff>122237</xdr:rowOff>
    </xdr:from>
    <xdr:to>
      <xdr:col>13</xdr:col>
      <xdr:colOff>122237</xdr:colOff>
      <xdr:row>19</xdr:row>
      <xdr:rowOff>150812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EDACE53-49F6-4E7B-9736-9A673BFC2C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67237" y="7731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20"/>
  <sheetViews>
    <sheetView showGridLines="0" zoomScale="102" zoomScaleNormal="102" workbookViewId="0">
      <pane ySplit="5" topLeftCell="A6" activePane="bottomLeft" state="frozen"/>
      <selection pane="bottomLeft" activeCell="AC198" sqref="AC191:AC198"/>
    </sheetView>
  </sheetViews>
  <sheetFormatPr defaultColWidth="15.08984375" defaultRowHeight="15" customHeight="1" x14ac:dyDescent="0.75"/>
  <cols>
    <col min="1" max="1" width="2" style="11" customWidth="1"/>
    <col min="2" max="2" width="4.54296875" style="11" customWidth="1"/>
    <col min="3" max="3" width="7.31640625" style="11" bestFit="1" customWidth="1"/>
    <col min="4" max="4" width="10.08984375" style="11" customWidth="1"/>
    <col min="5" max="5" width="11.453125" style="14" bestFit="1" customWidth="1"/>
    <col min="6" max="6" width="13.86328125" style="11" bestFit="1" customWidth="1"/>
    <col min="7" max="7" width="10.2265625" style="11" bestFit="1" customWidth="1"/>
    <col min="8" max="8" width="8.08984375" style="11" bestFit="1" customWidth="1"/>
    <col min="9" max="9" width="11.04296875" style="11" bestFit="1" customWidth="1"/>
    <col min="10" max="10" width="5.76953125" style="11" bestFit="1" customWidth="1"/>
    <col min="11" max="11" width="2" style="11" customWidth="1"/>
    <col min="12" max="12" width="10.2265625" style="14" customWidth="1"/>
    <col min="13" max="13" width="7.31640625" style="23" bestFit="1" customWidth="1"/>
    <col min="14" max="15" width="9.54296875" style="11" bestFit="1" customWidth="1"/>
    <col min="16" max="16" width="19.453125" style="14" bestFit="1" customWidth="1"/>
    <col min="17" max="17" width="6.76953125" style="14" bestFit="1" customWidth="1"/>
    <col min="18" max="18" width="4.31640625" style="14" bestFit="1" customWidth="1"/>
    <col min="19" max="20" width="2.54296875" style="14" hidden="1" customWidth="1"/>
    <col min="21" max="21" width="6.76953125" style="20" bestFit="1" customWidth="1"/>
    <col min="22" max="22" width="7.453125" style="20" bestFit="1" customWidth="1"/>
    <col min="23" max="23" width="8" style="20" bestFit="1" customWidth="1"/>
    <col min="24" max="24" width="8.6796875" style="20" bestFit="1" customWidth="1"/>
    <col min="25" max="25" width="13.86328125" style="20" bestFit="1" customWidth="1"/>
    <col min="26" max="26" width="8.31640625" style="20" bestFit="1" customWidth="1"/>
    <col min="27" max="27" width="6.453125" style="20" bestFit="1" customWidth="1"/>
    <col min="28" max="16384" width="15.08984375" style="11"/>
  </cols>
  <sheetData>
    <row r="1" spans="2:27" ht="15.5" x14ac:dyDescent="0.75">
      <c r="B1" s="19" t="s">
        <v>527</v>
      </c>
      <c r="M1" s="14"/>
      <c r="W1" s="14"/>
    </row>
    <row r="2" spans="2:27" ht="12" x14ac:dyDescent="0.75">
      <c r="B2" s="21" t="s">
        <v>181</v>
      </c>
      <c r="M2" s="14"/>
      <c r="W2" s="14"/>
    </row>
    <row r="3" spans="2:27" ht="12" x14ac:dyDescent="0.75">
      <c r="B3" s="21"/>
      <c r="M3" s="14"/>
      <c r="W3" s="14"/>
    </row>
    <row r="4" spans="2:27" ht="15" customHeight="1" x14ac:dyDescent="0.75">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5" customHeight="1" thickBot="1" x14ac:dyDescent="0.9">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7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7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7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7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7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7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7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7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7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7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7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7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7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7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7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7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7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7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7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7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7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7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7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7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7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7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7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7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7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7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7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7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7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7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7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7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7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7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7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7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7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7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7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7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7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7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7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7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7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7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7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7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7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7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7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7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7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7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7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7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7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7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7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7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7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7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7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7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7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7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7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7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7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7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7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7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7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7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7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7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7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7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7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7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7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7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7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7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7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7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7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7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7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7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7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7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7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7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7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7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7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7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7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7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7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7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7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7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7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7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7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7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7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7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7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7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7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7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7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7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7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7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7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7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7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7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7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7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7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7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7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7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7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7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7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7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7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7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7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7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7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7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7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7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7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7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7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7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7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7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7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7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7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7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7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7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7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7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7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7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7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7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7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7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7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7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7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7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7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7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7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9" ht="14.25" customHeight="1" x14ac:dyDescent="0.7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9" ht="14.25" customHeight="1" x14ac:dyDescent="0.7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9" ht="14.25" customHeight="1" x14ac:dyDescent="0.7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9" ht="14.25" customHeight="1" x14ac:dyDescent="0.7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9" ht="14.25" customHeight="1" x14ac:dyDescent="0.7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9" ht="14.25" customHeight="1" x14ac:dyDescent="0.7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9" ht="14.25" customHeight="1" x14ac:dyDescent="0.7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9" ht="14.25" customHeight="1" x14ac:dyDescent="0.7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9" ht="14.25" customHeight="1" x14ac:dyDescent="0.7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9" ht="14.25" customHeight="1" x14ac:dyDescent="0.7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9" ht="14.25" customHeight="1" x14ac:dyDescent="0.7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9" ht="14.25" customHeight="1" x14ac:dyDescent="0.7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9" ht="14.25" customHeight="1" x14ac:dyDescent="0.7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9" ht="14.25" customHeight="1" x14ac:dyDescent="0.7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c r="AC190" s="48" t="s">
        <v>5</v>
      </c>
    </row>
    <row r="191" spans="2:29" ht="14.25" customHeight="1" x14ac:dyDescent="0.7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c r="AC191" s="48" t="s">
        <v>5</v>
      </c>
    </row>
    <row r="192" spans="2:29" ht="14.25" customHeight="1" x14ac:dyDescent="0.7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c r="AC192" s="48" t="s">
        <v>9</v>
      </c>
    </row>
    <row r="193" spans="2:29" ht="14.25" customHeight="1" x14ac:dyDescent="0.7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c r="AC193" s="48" t="s">
        <v>7</v>
      </c>
    </row>
    <row r="194" spans="2:29" ht="14.25" customHeight="1" x14ac:dyDescent="0.7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c r="AC194" s="48" t="s">
        <v>6</v>
      </c>
    </row>
    <row r="195" spans="2:29" ht="14.25" customHeight="1" x14ac:dyDescent="0.7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c r="AC195" s="48" t="s">
        <v>8</v>
      </c>
    </row>
    <row r="196" spans="2:29" ht="14.25" customHeight="1" x14ac:dyDescent="0.7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c r="AC196" s="48" t="s">
        <v>10</v>
      </c>
    </row>
    <row r="197" spans="2:29" ht="14.25" customHeight="1" x14ac:dyDescent="0.7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c r="AC197" s="48" t="s">
        <v>11</v>
      </c>
    </row>
    <row r="198" spans="2:29" ht="14.25" customHeight="1" x14ac:dyDescent="0.7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c r="AC198" s="48" t="s">
        <v>490</v>
      </c>
    </row>
    <row r="199" spans="2:29" ht="14.25" customHeight="1" x14ac:dyDescent="0.7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c r="AC199" s="48"/>
    </row>
    <row r="200" spans="2:29" ht="14.25" customHeight="1" x14ac:dyDescent="0.7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9" ht="14.25" customHeight="1" x14ac:dyDescent="0.7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9" ht="14.25" customHeight="1" x14ac:dyDescent="0.7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9" ht="14.25" customHeight="1" x14ac:dyDescent="0.7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9" ht="14.25" customHeight="1" x14ac:dyDescent="0.7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9" ht="14.25" customHeight="1" x14ac:dyDescent="0.7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9" ht="14.25" customHeight="1" x14ac:dyDescent="0.7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9" ht="14.25" customHeight="1" x14ac:dyDescent="0.7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9" ht="14.25" customHeight="1" x14ac:dyDescent="0.7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7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7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7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7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7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7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7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7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7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7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7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7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7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7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7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7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7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7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7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7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7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7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7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7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7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7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7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7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7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7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7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7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7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7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7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7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7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7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7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7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7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7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7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7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7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7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7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7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7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7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7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7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7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7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7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7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7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7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7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7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7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7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7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7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7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7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7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7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7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7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7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7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7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7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7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7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7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7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7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7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7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7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7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7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7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7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7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7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7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7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7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7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7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7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7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7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7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7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7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7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7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7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7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7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7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7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7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7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7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7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7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7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7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7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7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7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7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7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7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7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7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7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7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7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7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7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7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7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7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7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7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7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7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7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7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7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7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7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7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7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7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7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7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7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7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7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7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7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7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7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7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7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7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7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7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7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7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7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7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7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7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7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7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7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7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7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7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7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7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7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7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7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7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7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7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7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7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7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7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7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7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7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7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7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7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7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7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7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7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7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7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7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7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7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7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7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7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7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7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7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7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7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7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7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7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7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7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7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7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7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7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7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7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7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7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7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7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7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7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7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7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7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7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7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7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7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7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7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7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7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7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7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7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7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7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7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7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7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7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7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7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7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7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7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7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7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7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7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7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7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7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7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7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7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7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7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7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7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7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7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7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7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7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7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7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7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7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7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7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7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7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7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7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7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7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7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7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7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7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7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7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7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7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7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7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7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7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7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7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7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7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7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7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7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7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7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7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7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7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7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7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7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7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7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7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7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7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7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7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7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7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7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7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7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7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7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7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7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7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7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7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7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7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7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7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7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7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7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7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7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7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7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7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7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7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7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7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7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7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7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7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7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7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7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7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7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7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7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7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7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7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7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7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7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7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7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7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7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7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7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7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7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7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7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7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7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7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7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7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7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7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7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7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7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7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7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7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7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7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7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7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7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7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7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7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7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7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7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7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7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7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7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7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7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7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7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7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7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7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7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7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7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7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7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7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7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7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7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7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7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7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7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7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7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7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7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7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7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7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7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7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7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7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7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7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7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7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7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7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7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7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7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7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7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7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7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7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7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7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7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7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7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7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7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7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7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7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7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7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7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7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7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7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7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7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7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7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7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7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7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7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7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7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7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7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7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7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7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7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7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7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7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7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7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7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7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7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7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7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7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7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7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7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7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7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7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7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7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7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7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7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7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7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7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7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7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7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7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7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7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7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7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7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7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7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7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7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7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7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7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7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7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7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7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7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7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7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7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7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7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7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7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7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7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7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7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7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7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7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7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7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7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7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7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7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7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7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7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7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7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7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7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7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7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7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7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7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7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7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7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7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7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7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7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7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7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7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7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7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7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7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7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7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7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7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7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7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7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7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7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7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7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7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7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7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7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7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7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7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7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7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7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7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7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7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7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7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7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7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7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7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7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7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7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7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7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7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7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7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7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7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7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7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7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7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7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7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7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7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7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7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7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7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7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7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7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7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7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7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7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7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7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7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7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7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7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7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7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7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7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7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7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7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7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7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7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7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7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7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7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7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7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7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7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7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7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7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7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7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7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7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7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7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7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7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7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7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7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7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7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7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7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7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7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7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7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7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7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7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7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7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7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7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7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7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7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7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7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7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7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7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7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7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7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7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7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7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7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7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7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7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7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7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7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7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7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7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7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7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7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7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7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7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7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7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7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7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7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7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7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7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7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E10" sqref="E10"/>
    </sheetView>
  </sheetViews>
  <sheetFormatPr defaultColWidth="8.86328125" defaultRowHeight="11.75" x14ac:dyDescent="0.55000000000000004"/>
  <cols>
    <col min="1" max="1" width="2" style="32" customWidth="1"/>
    <col min="2" max="2" width="11" style="32" customWidth="1"/>
    <col min="3" max="3" width="14.86328125" style="32" bestFit="1" customWidth="1"/>
    <col min="4" max="4" width="18.54296875" style="32" bestFit="1" customWidth="1"/>
    <col min="5" max="16384" width="8.86328125" style="32"/>
  </cols>
  <sheetData>
    <row r="1" spans="2:4" ht="15.5" x14ac:dyDescent="0.55000000000000004">
      <c r="B1" s="24" t="s">
        <v>527</v>
      </c>
    </row>
    <row r="2" spans="2:4" ht="12" x14ac:dyDescent="0.55000000000000004">
      <c r="B2" s="25" t="s">
        <v>534</v>
      </c>
    </row>
    <row r="4" spans="2:4" ht="12" x14ac:dyDescent="0.6">
      <c r="B4" s="33" t="s">
        <v>544</v>
      </c>
    </row>
    <row r="5" spans="2:4" ht="12" x14ac:dyDescent="0.55000000000000004">
      <c r="B5" s="29"/>
      <c r="C5" s="39"/>
      <c r="D5" s="39"/>
    </row>
    <row r="6" spans="2:4" ht="13" thickBot="1" x14ac:dyDescent="0.7">
      <c r="B6" s="35" t="s">
        <v>28</v>
      </c>
      <c r="C6" s="29" t="s">
        <v>551</v>
      </c>
      <c r="D6" s="30"/>
    </row>
    <row r="7" spans="2:4" ht="13" thickBot="1" x14ac:dyDescent="0.7">
      <c r="B7" s="35" t="s">
        <v>37</v>
      </c>
      <c r="C7" s="29" t="s">
        <v>551</v>
      </c>
      <c r="D7" s="30"/>
    </row>
    <row r="8" spans="2:4" ht="13" thickBot="1" x14ac:dyDescent="0.7">
      <c r="B8" s="35" t="s">
        <v>26</v>
      </c>
      <c r="C8" s="50" t="s">
        <v>552</v>
      </c>
      <c r="D8" s="27"/>
    </row>
    <row r="9" spans="2:4" ht="12.25" x14ac:dyDescent="0.55000000000000004">
      <c r="B9" s="26"/>
      <c r="C9" s="28"/>
      <c r="D9" s="27"/>
    </row>
    <row r="19" spans="2:2" x14ac:dyDescent="0.55000000000000004">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30"/>
  <sheetViews>
    <sheetView workbookViewId="0">
      <selection activeCell="D35" sqref="D35"/>
    </sheetView>
  </sheetViews>
  <sheetFormatPr defaultColWidth="8.86328125" defaultRowHeight="11.75" x14ac:dyDescent="0.55000000000000004"/>
  <cols>
    <col min="1" max="1" width="2" style="32" customWidth="1"/>
    <col min="2" max="2" width="7.31640625" style="32" customWidth="1"/>
    <col min="3" max="3" width="14.86328125" style="32" bestFit="1" customWidth="1"/>
    <col min="4" max="4" width="18.54296875" style="32" bestFit="1" customWidth="1"/>
    <col min="5" max="16384" width="8.86328125" style="32"/>
  </cols>
  <sheetData>
    <row r="1" spans="2:4" ht="15.5" x14ac:dyDescent="0.55000000000000004">
      <c r="B1" s="24" t="s">
        <v>527</v>
      </c>
    </row>
    <row r="2" spans="2:4" ht="12" x14ac:dyDescent="0.55000000000000004">
      <c r="B2" s="25" t="s">
        <v>535</v>
      </c>
    </row>
    <row r="4" spans="2:4" ht="12" x14ac:dyDescent="0.6">
      <c r="B4" s="33" t="s">
        <v>546</v>
      </c>
    </row>
    <row r="5" spans="2:4" ht="12" x14ac:dyDescent="0.6">
      <c r="B5" s="33" t="s">
        <v>542</v>
      </c>
      <c r="C5" s="39"/>
      <c r="D5" s="39"/>
    </row>
    <row r="6" spans="2:4" ht="12.25" x14ac:dyDescent="0.55000000000000004">
      <c r="B6" s="45" t="s">
        <v>547</v>
      </c>
      <c r="C6" s="29"/>
      <c r="D6" s="30"/>
    </row>
    <row r="7" spans="2:4" ht="12.25" x14ac:dyDescent="0.6">
      <c r="B7" s="33" t="s">
        <v>543</v>
      </c>
      <c r="C7" s="29"/>
      <c r="D7" s="30"/>
    </row>
    <row r="8" spans="2:4" ht="12.25" x14ac:dyDescent="0.55000000000000004">
      <c r="B8" s="26"/>
      <c r="C8" s="28"/>
      <c r="D8" s="27"/>
    </row>
    <row r="29" spans="2:2" ht="12" x14ac:dyDescent="0.6">
      <c r="B29" s="52" t="s">
        <v>543</v>
      </c>
    </row>
    <row r="30" spans="2:2" x14ac:dyDescent="0.55000000000000004">
      <c r="B30" s="32" t="s">
        <v>553</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K7"/>
  <sheetViews>
    <sheetView workbookViewId="0">
      <selection activeCell="K6" sqref="K6"/>
    </sheetView>
  </sheetViews>
  <sheetFormatPr defaultColWidth="8.86328125" defaultRowHeight="11.75" x14ac:dyDescent="0.55000000000000004"/>
  <cols>
    <col min="1" max="1" width="2" style="32" customWidth="1"/>
    <col min="2" max="2" width="7.31640625" style="32" customWidth="1"/>
    <col min="3" max="3" width="14.86328125" style="32" bestFit="1" customWidth="1"/>
    <col min="4" max="4" width="18.54296875" style="32" bestFit="1" customWidth="1"/>
    <col min="5" max="16384" width="8.86328125" style="32"/>
  </cols>
  <sheetData>
    <row r="1" spans="2:11" ht="15.5" x14ac:dyDescent="0.55000000000000004">
      <c r="B1" s="24" t="s">
        <v>527</v>
      </c>
    </row>
    <row r="2" spans="2:11" ht="12" x14ac:dyDescent="0.55000000000000004">
      <c r="B2" s="25" t="s">
        <v>536</v>
      </c>
    </row>
    <row r="4" spans="2:11" ht="12" x14ac:dyDescent="0.6">
      <c r="B4" s="33" t="s">
        <v>548</v>
      </c>
    </row>
    <row r="5" spans="2:11" ht="12" x14ac:dyDescent="0.6">
      <c r="B5" s="33"/>
      <c r="C5" s="39"/>
      <c r="D5" s="39"/>
    </row>
    <row r="6" spans="2:11" x14ac:dyDescent="0.55000000000000004">
      <c r="K6" s="53">
        <f>CORREL('365RE'!H6:H272,'365RE'!I6:I272)</f>
        <v>0.95108737743161964</v>
      </c>
    </row>
    <row r="7" spans="2:11" x14ac:dyDescent="0.55000000000000004">
      <c r="K7" s="32" t="s">
        <v>554</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election activeCell="C10" sqref="C10"/>
    </sheetView>
  </sheetViews>
  <sheetFormatPr defaultColWidth="8.86328125" defaultRowHeight="11.75" x14ac:dyDescent="0.55000000000000004"/>
  <cols>
    <col min="1" max="1" width="2" style="32" customWidth="1"/>
    <col min="2" max="2" width="7.31640625" style="32" customWidth="1"/>
    <col min="3" max="3" width="14.86328125" style="32" bestFit="1" customWidth="1"/>
    <col min="4" max="4" width="15.76953125" style="32" bestFit="1" customWidth="1"/>
    <col min="5" max="5" width="18.2265625" style="32" bestFit="1" customWidth="1"/>
    <col min="6" max="16384" width="8.86328125" style="32"/>
  </cols>
  <sheetData>
    <row r="1" spans="2:10" ht="15.5" x14ac:dyDescent="0.55000000000000004">
      <c r="B1" s="24" t="s">
        <v>527</v>
      </c>
    </row>
    <row r="2" spans="2:10" ht="12" x14ac:dyDescent="0.55000000000000004">
      <c r="B2" s="25" t="s">
        <v>537</v>
      </c>
    </row>
    <row r="4" spans="2:10" ht="12" x14ac:dyDescent="0.6">
      <c r="B4" s="33" t="s">
        <v>545</v>
      </c>
    </row>
    <row r="5" spans="2:10" ht="12" x14ac:dyDescent="0.6">
      <c r="B5" s="33" t="s">
        <v>538</v>
      </c>
      <c r="C5" s="39"/>
      <c r="D5" s="39"/>
    </row>
    <row r="6" spans="2:10" ht="12" x14ac:dyDescent="0.6">
      <c r="B6" s="33"/>
      <c r="C6" s="39"/>
      <c r="D6" s="39"/>
    </row>
    <row r="7" spans="2:10" ht="12" x14ac:dyDescent="0.6">
      <c r="B7" s="33"/>
      <c r="C7" s="39"/>
      <c r="D7" s="39"/>
    </row>
    <row r="8" spans="2:10" ht="14.75" x14ac:dyDescent="0.75">
      <c r="J8" s="31"/>
    </row>
    <row r="9" spans="2:10" ht="15.5" thickBot="1" x14ac:dyDescent="0.9">
      <c r="C9" s="49" t="s">
        <v>555</v>
      </c>
      <c r="D9" s="49" t="s">
        <v>556</v>
      </c>
      <c r="E9" s="49" t="s">
        <v>557</v>
      </c>
      <c r="J9" s="31"/>
    </row>
    <row r="10" spans="2:10" ht="14.75" x14ac:dyDescent="0.75">
      <c r="B10" s="48" t="s">
        <v>5</v>
      </c>
      <c r="C10" s="32">
        <f>COUNTIF('365RE'!$V$6:$V$201,$B10)</f>
        <v>177</v>
      </c>
      <c r="D10" s="53">
        <f>C10/$C$18</f>
        <v>0.90769230769230769</v>
      </c>
      <c r="E10" s="54">
        <f>D10</f>
        <v>0.90769230769230769</v>
      </c>
      <c r="J10" s="31"/>
    </row>
    <row r="11" spans="2:10" ht="14.75" x14ac:dyDescent="0.75">
      <c r="B11" s="48" t="s">
        <v>9</v>
      </c>
      <c r="C11" s="51">
        <f>COUNTIF('365RE'!$V$6:$V$201,$B11)</f>
        <v>2</v>
      </c>
      <c r="D11" s="53">
        <f t="shared" ref="D11:D17" si="0">C11/$C$18</f>
        <v>1.0256410256410256E-2</v>
      </c>
      <c r="E11" s="54">
        <f>D11+E10</f>
        <v>0.91794871794871791</v>
      </c>
      <c r="J11" s="31"/>
    </row>
    <row r="12" spans="2:10" ht="14.75" x14ac:dyDescent="0.75">
      <c r="B12" s="48" t="s">
        <v>7</v>
      </c>
      <c r="C12" s="51">
        <f>COUNTIF('365RE'!$V$6:$V$201,$B12)</f>
        <v>2</v>
      </c>
      <c r="D12" s="53">
        <f t="shared" si="0"/>
        <v>1.0256410256410256E-2</v>
      </c>
      <c r="E12" s="54">
        <f t="shared" ref="E12:E17" si="1">D12+E11</f>
        <v>0.92820512820512813</v>
      </c>
      <c r="J12" s="31"/>
    </row>
    <row r="13" spans="2:10" ht="14.75" x14ac:dyDescent="0.75">
      <c r="B13" s="48" t="s">
        <v>6</v>
      </c>
      <c r="C13" s="51">
        <f>COUNTIF('365RE'!$V$6:$V$201,$B13)</f>
        <v>4</v>
      </c>
      <c r="D13" s="53">
        <f t="shared" si="0"/>
        <v>2.0512820512820513E-2</v>
      </c>
      <c r="E13" s="54">
        <f t="shared" si="1"/>
        <v>0.94871794871794868</v>
      </c>
      <c r="J13" s="31"/>
    </row>
    <row r="14" spans="2:10" ht="14.75" x14ac:dyDescent="0.75">
      <c r="B14" s="48" t="s">
        <v>8</v>
      </c>
      <c r="C14" s="51">
        <f>COUNTIF('365RE'!$V$6:$V$201,$B14)</f>
        <v>1</v>
      </c>
      <c r="D14" s="53">
        <f t="shared" si="0"/>
        <v>5.1282051282051282E-3</v>
      </c>
      <c r="E14" s="54">
        <f t="shared" si="1"/>
        <v>0.95384615384615379</v>
      </c>
      <c r="J14" s="31"/>
    </row>
    <row r="15" spans="2:10" ht="14.75" x14ac:dyDescent="0.75">
      <c r="B15" s="48" t="s">
        <v>10</v>
      </c>
      <c r="C15" s="51">
        <f>COUNTIF('365RE'!$V$6:$V$201,$B15)</f>
        <v>1</v>
      </c>
      <c r="D15" s="53">
        <f t="shared" si="0"/>
        <v>5.1282051282051282E-3</v>
      </c>
      <c r="E15" s="54">
        <f t="shared" si="1"/>
        <v>0.9589743589743589</v>
      </c>
      <c r="J15" s="31"/>
    </row>
    <row r="16" spans="2:10" ht="14.75" x14ac:dyDescent="0.75">
      <c r="B16" s="48" t="s">
        <v>11</v>
      </c>
      <c r="C16" s="51">
        <f>COUNTIF('365RE'!$V$6:$V$201,$B16)</f>
        <v>1</v>
      </c>
      <c r="D16" s="53">
        <f t="shared" si="0"/>
        <v>5.1282051282051282E-3</v>
      </c>
      <c r="E16" s="54">
        <f t="shared" si="1"/>
        <v>0.96410256410256401</v>
      </c>
      <c r="J16" s="31"/>
    </row>
    <row r="17" spans="2:10" ht="14.75" x14ac:dyDescent="0.75">
      <c r="B17" s="48" t="s">
        <v>490</v>
      </c>
      <c r="C17" s="51">
        <f>COUNTIF('365RE'!$V$6:$V$201,$B17)</f>
        <v>7</v>
      </c>
      <c r="D17" s="53">
        <f t="shared" si="0"/>
        <v>3.5897435897435895E-2</v>
      </c>
      <c r="E17" s="54">
        <f t="shared" si="1"/>
        <v>0.99999999999999989</v>
      </c>
      <c r="J17" s="31"/>
    </row>
    <row r="18" spans="2:10" ht="14.75" x14ac:dyDescent="0.75">
      <c r="C18" s="32">
        <f>SUM(C10:C17)</f>
        <v>195</v>
      </c>
      <c r="J18" s="31"/>
    </row>
    <row r="19" spans="2:10" ht="14.75" x14ac:dyDescent="0.75">
      <c r="J19" s="31"/>
    </row>
    <row r="20" spans="2:10" ht="14.75" x14ac:dyDescent="0.75">
      <c r="J20" s="31"/>
    </row>
    <row r="21" spans="2:10" ht="14.75" x14ac:dyDescent="0.75">
      <c r="J21" s="31"/>
    </row>
    <row r="22" spans="2:10" ht="14.75" x14ac:dyDescent="0.75">
      <c r="J22" s="31"/>
    </row>
    <row r="23" spans="2:10" ht="14.75" x14ac:dyDescent="0.75">
      <c r="J23" s="31"/>
    </row>
    <row r="24" spans="2:10" ht="14.75" x14ac:dyDescent="0.75">
      <c r="J24" s="31"/>
    </row>
    <row r="25" spans="2:10" ht="14.75" x14ac:dyDescent="0.75">
      <c r="J25" s="31"/>
    </row>
    <row r="26" spans="2:10" ht="14.75" x14ac:dyDescent="0.75">
      <c r="J26" s="31"/>
    </row>
    <row r="27" spans="2:10" ht="14.75" x14ac:dyDescent="0.75">
      <c r="J27" s="31"/>
    </row>
    <row r="28" spans="2:10" ht="14.75" x14ac:dyDescent="0.75">
      <c r="J28" s="31"/>
    </row>
    <row r="29" spans="2:10" ht="14.75" x14ac:dyDescent="0.75">
      <c r="J29" s="31"/>
    </row>
    <row r="30" spans="2:10" ht="14.75" x14ac:dyDescent="0.75">
      <c r="J30" s="31"/>
    </row>
    <row r="31" spans="2:10" ht="14.75" x14ac:dyDescent="0.75">
      <c r="J31" s="31"/>
    </row>
    <row r="32" spans="2:10" ht="14.75" x14ac:dyDescent="0.75">
      <c r="J32" s="31"/>
    </row>
    <row r="33" spans="10:10" ht="14.75" x14ac:dyDescent="0.75">
      <c r="J33" s="31"/>
    </row>
    <row r="34" spans="10:10" ht="14.75" x14ac:dyDescent="0.75">
      <c r="J34" s="31"/>
    </row>
    <row r="35" spans="10:10" ht="14.75" x14ac:dyDescent="0.75">
      <c r="J35" s="31"/>
    </row>
    <row r="36" spans="10:10" ht="14.75" x14ac:dyDescent="0.75">
      <c r="J36" s="31"/>
    </row>
    <row r="37" spans="10:10" ht="14.75" x14ac:dyDescent="0.75">
      <c r="J37" s="31"/>
    </row>
    <row r="38" spans="10:10" ht="14.75" x14ac:dyDescent="0.75">
      <c r="J38" s="31"/>
    </row>
    <row r="39" spans="10:10" ht="14.75" x14ac:dyDescent="0.75">
      <c r="J39" s="31"/>
    </row>
    <row r="40" spans="10:10" ht="14.75" x14ac:dyDescent="0.75">
      <c r="J40" s="31"/>
    </row>
    <row r="41" spans="10:10" ht="14.75" x14ac:dyDescent="0.75">
      <c r="J41" s="31"/>
    </row>
    <row r="42" spans="10:10" ht="14.75" x14ac:dyDescent="0.75">
      <c r="J42" s="31"/>
    </row>
    <row r="43" spans="10:10" ht="14.75" x14ac:dyDescent="0.75">
      <c r="J43" s="31"/>
    </row>
    <row r="44" spans="10:10" ht="14.75" x14ac:dyDescent="0.75">
      <c r="J44" s="31"/>
    </row>
    <row r="45" spans="10:10" ht="14.75" x14ac:dyDescent="0.75">
      <c r="J45" s="31"/>
    </row>
    <row r="46" spans="10:10" ht="14.75" x14ac:dyDescent="0.75">
      <c r="J46" s="31"/>
    </row>
    <row r="47" spans="10:10" ht="14.75" x14ac:dyDescent="0.75">
      <c r="J47" s="31"/>
    </row>
    <row r="48" spans="10:10" ht="14.75" x14ac:dyDescent="0.75">
      <c r="J48" s="31"/>
    </row>
    <row r="49" spans="10:10" ht="14.75" x14ac:dyDescent="0.75">
      <c r="J49" s="31"/>
    </row>
    <row r="50" spans="10:10" ht="14.75" x14ac:dyDescent="0.75">
      <c r="J50" s="31"/>
    </row>
    <row r="51" spans="10:10" ht="14.75" x14ac:dyDescent="0.75">
      <c r="J51" s="31"/>
    </row>
    <row r="52" spans="10:10" ht="14.75" x14ac:dyDescent="0.75">
      <c r="J52" s="31"/>
    </row>
    <row r="53" spans="10:10" ht="14.75" x14ac:dyDescent="0.75">
      <c r="J53" s="31"/>
    </row>
    <row r="54" spans="10:10" ht="14.75" x14ac:dyDescent="0.75">
      <c r="J54" s="31"/>
    </row>
    <row r="55" spans="10:10" ht="14.75" x14ac:dyDescent="0.75">
      <c r="J55" s="31"/>
    </row>
    <row r="56" spans="10:10" ht="14.75" x14ac:dyDescent="0.75">
      <c r="J56" s="31"/>
    </row>
    <row r="57" spans="10:10" ht="14.75" x14ac:dyDescent="0.75">
      <c r="J57" s="31"/>
    </row>
    <row r="58" spans="10:10" ht="14.75" x14ac:dyDescent="0.75">
      <c r="J58" s="31"/>
    </row>
    <row r="59" spans="10:10" ht="14.75" x14ac:dyDescent="0.75">
      <c r="J59" s="31"/>
    </row>
    <row r="60" spans="10:10" ht="14.75" x14ac:dyDescent="0.75">
      <c r="J60" s="31"/>
    </row>
    <row r="61" spans="10:10" ht="14.75" x14ac:dyDescent="0.75">
      <c r="J61" s="31"/>
    </row>
    <row r="62" spans="10:10" ht="14.75" x14ac:dyDescent="0.75">
      <c r="J62" s="31"/>
    </row>
    <row r="63" spans="10:10" ht="14.75" x14ac:dyDescent="0.75">
      <c r="J63" s="31"/>
    </row>
    <row r="64" spans="10:10" ht="14.75" x14ac:dyDescent="0.75">
      <c r="J64" s="31"/>
    </row>
    <row r="65" spans="10:10" ht="14.75" x14ac:dyDescent="0.75">
      <c r="J65" s="31"/>
    </row>
    <row r="66" spans="10:10" ht="14.75" x14ac:dyDescent="0.75">
      <c r="J66" s="31"/>
    </row>
    <row r="67" spans="10:10" ht="14.75" x14ac:dyDescent="0.75">
      <c r="J67" s="31"/>
    </row>
    <row r="68" spans="10:10" ht="14.75" x14ac:dyDescent="0.75">
      <c r="J68" s="31"/>
    </row>
    <row r="69" spans="10:10" ht="14.75" x14ac:dyDescent="0.75">
      <c r="J69" s="31"/>
    </row>
    <row r="70" spans="10:10" ht="14.75" x14ac:dyDescent="0.75">
      <c r="J70" s="31"/>
    </row>
    <row r="71" spans="10:10" ht="14.75" x14ac:dyDescent="0.75">
      <c r="J71" s="31"/>
    </row>
    <row r="72" spans="10:10" ht="14.75" x14ac:dyDescent="0.75">
      <c r="J72" s="31"/>
    </row>
    <row r="73" spans="10:10" ht="14.75" x14ac:dyDescent="0.75">
      <c r="J73" s="31"/>
    </row>
    <row r="74" spans="10:10" ht="14.75" x14ac:dyDescent="0.75">
      <c r="J74" s="31"/>
    </row>
    <row r="75" spans="10:10" ht="14.75" x14ac:dyDescent="0.75">
      <c r="J75" s="31"/>
    </row>
    <row r="76" spans="10:10" ht="14.75" x14ac:dyDescent="0.75">
      <c r="J76" s="31"/>
    </row>
    <row r="77" spans="10:10" ht="14.75" x14ac:dyDescent="0.75">
      <c r="J77" s="31"/>
    </row>
    <row r="78" spans="10:10" ht="14.75" x14ac:dyDescent="0.75">
      <c r="J78" s="31"/>
    </row>
    <row r="79" spans="10:10" ht="14.75" x14ac:dyDescent="0.75">
      <c r="J79" s="31"/>
    </row>
    <row r="80" spans="10:10" ht="14.75" x14ac:dyDescent="0.75">
      <c r="J80" s="31"/>
    </row>
    <row r="81" spans="10:10" ht="14.75" x14ac:dyDescent="0.75">
      <c r="J81" s="31"/>
    </row>
    <row r="82" spans="10:10" ht="14.75" x14ac:dyDescent="0.75">
      <c r="J82" s="31"/>
    </row>
    <row r="83" spans="10:10" ht="14.75" x14ac:dyDescent="0.75">
      <c r="J83" s="31"/>
    </row>
    <row r="84" spans="10:10" ht="14.75" x14ac:dyDescent="0.75">
      <c r="J84" s="31"/>
    </row>
    <row r="85" spans="10:10" ht="14.75" x14ac:dyDescent="0.75">
      <c r="J85" s="31"/>
    </row>
    <row r="86" spans="10:10" ht="14.75" x14ac:dyDescent="0.75">
      <c r="J86" s="31"/>
    </row>
    <row r="87" spans="10:10" ht="14.75" x14ac:dyDescent="0.75">
      <c r="J87" s="31"/>
    </row>
    <row r="88" spans="10:10" ht="14.75" x14ac:dyDescent="0.75">
      <c r="J88" s="31"/>
    </row>
    <row r="89" spans="10:10" ht="14.75" x14ac:dyDescent="0.75">
      <c r="J89" s="31"/>
    </row>
    <row r="90" spans="10:10" ht="14.75" x14ac:dyDescent="0.75">
      <c r="J90" s="31"/>
    </row>
    <row r="91" spans="10:10" ht="14.75" x14ac:dyDescent="0.75">
      <c r="J91" s="31"/>
    </row>
    <row r="92" spans="10:10" ht="14.75" x14ac:dyDescent="0.75">
      <c r="J92" s="31"/>
    </row>
    <row r="93" spans="10:10" ht="14.75" x14ac:dyDescent="0.75">
      <c r="J93" s="31"/>
    </row>
    <row r="94" spans="10:10" ht="14.75" x14ac:dyDescent="0.75">
      <c r="J94" s="31"/>
    </row>
    <row r="95" spans="10:10" ht="14.75" x14ac:dyDescent="0.75">
      <c r="J95" s="31"/>
    </row>
    <row r="96" spans="10:10" ht="14.75" x14ac:dyDescent="0.75">
      <c r="J96" s="31"/>
    </row>
    <row r="97" spans="10:10" ht="14.75" x14ac:dyDescent="0.75">
      <c r="J97" s="31"/>
    </row>
    <row r="98" spans="10:10" ht="14.75" x14ac:dyDescent="0.75">
      <c r="J98" s="31"/>
    </row>
    <row r="99" spans="10:10" ht="14.75" x14ac:dyDescent="0.75">
      <c r="J99" s="31"/>
    </row>
    <row r="100" spans="10:10" ht="14.75" x14ac:dyDescent="0.75">
      <c r="J100" s="31"/>
    </row>
    <row r="101" spans="10:10" ht="14.75" x14ac:dyDescent="0.75">
      <c r="J101" s="31"/>
    </row>
    <row r="102" spans="10:10" ht="14.75" x14ac:dyDescent="0.75">
      <c r="J102" s="31"/>
    </row>
    <row r="103" spans="10:10" ht="14.75" x14ac:dyDescent="0.75">
      <c r="J103" s="31"/>
    </row>
    <row r="104" spans="10:10" ht="14.75" x14ac:dyDescent="0.75">
      <c r="J104" s="31"/>
    </row>
    <row r="105" spans="10:10" ht="14.75" x14ac:dyDescent="0.75">
      <c r="J105" s="31"/>
    </row>
    <row r="106" spans="10:10" ht="14.75" x14ac:dyDescent="0.75">
      <c r="J106" s="31"/>
    </row>
    <row r="107" spans="10:10" ht="14.75" x14ac:dyDescent="0.75">
      <c r="J107" s="31"/>
    </row>
    <row r="108" spans="10:10" ht="14.75" x14ac:dyDescent="0.75">
      <c r="J108" s="31"/>
    </row>
    <row r="109" spans="10:10" ht="14.75" x14ac:dyDescent="0.75">
      <c r="J109" s="31"/>
    </row>
    <row r="110" spans="10:10" ht="14.75" x14ac:dyDescent="0.75">
      <c r="J110" s="31"/>
    </row>
    <row r="111" spans="10:10" ht="14.75" x14ac:dyDescent="0.75">
      <c r="J111" s="31"/>
    </row>
    <row r="112" spans="10:10" ht="14.75" x14ac:dyDescent="0.75">
      <c r="J112" s="31"/>
    </row>
    <row r="113" spans="10:10" ht="14.75" x14ac:dyDescent="0.75">
      <c r="J113" s="31"/>
    </row>
    <row r="114" spans="10:10" ht="14.75" x14ac:dyDescent="0.75">
      <c r="J114" s="31"/>
    </row>
    <row r="115" spans="10:10" ht="14.75" x14ac:dyDescent="0.75">
      <c r="J115" s="31"/>
    </row>
    <row r="116" spans="10:10" ht="14.75" x14ac:dyDescent="0.75">
      <c r="J116" s="31"/>
    </row>
    <row r="117" spans="10:10" ht="14.75" x14ac:dyDescent="0.75">
      <c r="J117" s="31"/>
    </row>
    <row r="118" spans="10:10" ht="14.75" x14ac:dyDescent="0.75">
      <c r="J118" s="31"/>
    </row>
    <row r="119" spans="10:10" ht="14.75" x14ac:dyDescent="0.75">
      <c r="J119" s="31"/>
    </row>
    <row r="120" spans="10:10" ht="14.75" x14ac:dyDescent="0.75">
      <c r="J120" s="31"/>
    </row>
    <row r="121" spans="10:10" ht="14.75" x14ac:dyDescent="0.75">
      <c r="J121" s="31"/>
    </row>
    <row r="122" spans="10:10" ht="14.75" x14ac:dyDescent="0.75">
      <c r="J122" s="31"/>
    </row>
    <row r="123" spans="10:10" ht="14.75" x14ac:dyDescent="0.75">
      <c r="J123" s="31"/>
    </row>
    <row r="124" spans="10:10" ht="14.75" x14ac:dyDescent="0.75">
      <c r="J124" s="31"/>
    </row>
    <row r="125" spans="10:10" ht="14.75" x14ac:dyDescent="0.75">
      <c r="J125" s="31"/>
    </row>
    <row r="126" spans="10:10" ht="14.75" x14ac:dyDescent="0.75">
      <c r="J126" s="31"/>
    </row>
    <row r="127" spans="10:10" ht="14.75" x14ac:dyDescent="0.75">
      <c r="J127" s="31"/>
    </row>
    <row r="128" spans="10:10" ht="14.75" x14ac:dyDescent="0.75">
      <c r="J128" s="31"/>
    </row>
    <row r="129" spans="10:10" ht="14.75" x14ac:dyDescent="0.75">
      <c r="J129" s="31"/>
    </row>
    <row r="130" spans="10:10" ht="14.75" x14ac:dyDescent="0.75">
      <c r="J130" s="31"/>
    </row>
    <row r="131" spans="10:10" ht="14.75" x14ac:dyDescent="0.75">
      <c r="J131" s="31"/>
    </row>
    <row r="132" spans="10:10" ht="14.75" x14ac:dyDescent="0.75">
      <c r="J132" s="31"/>
    </row>
    <row r="133" spans="10:10" ht="14.75" x14ac:dyDescent="0.75">
      <c r="J133" s="31"/>
    </row>
    <row r="134" spans="10:10" ht="14.75" x14ac:dyDescent="0.75">
      <c r="J134" s="31"/>
    </row>
    <row r="135" spans="10:10" ht="14.75" x14ac:dyDescent="0.75">
      <c r="J135" s="31"/>
    </row>
    <row r="136" spans="10:10" ht="14.75" x14ac:dyDescent="0.75">
      <c r="J136" s="31"/>
    </row>
    <row r="137" spans="10:10" ht="14.75" x14ac:dyDescent="0.75">
      <c r="J137" s="31"/>
    </row>
    <row r="138" spans="10:10" ht="14.75" x14ac:dyDescent="0.75">
      <c r="J138" s="31"/>
    </row>
    <row r="139" spans="10:10" ht="14.75" x14ac:dyDescent="0.75">
      <c r="J139" s="31"/>
    </row>
    <row r="140" spans="10:10" ht="14.75" x14ac:dyDescent="0.75">
      <c r="J140" s="31"/>
    </row>
    <row r="141" spans="10:10" ht="14.75" x14ac:dyDescent="0.75">
      <c r="J141" s="31"/>
    </row>
    <row r="142" spans="10:10" ht="14.75" x14ac:dyDescent="0.75">
      <c r="J142" s="31"/>
    </row>
    <row r="143" spans="10:10" ht="14.75" x14ac:dyDescent="0.75">
      <c r="J143" s="31"/>
    </row>
    <row r="144" spans="10:10" ht="14.75" x14ac:dyDescent="0.75">
      <c r="J144" s="31"/>
    </row>
    <row r="145" spans="10:10" ht="14.75" x14ac:dyDescent="0.75">
      <c r="J145" s="31"/>
    </row>
    <row r="146" spans="10:10" ht="14.75" x14ac:dyDescent="0.75">
      <c r="J146" s="31"/>
    </row>
    <row r="147" spans="10:10" ht="14.75" x14ac:dyDescent="0.75">
      <c r="J147" s="31"/>
    </row>
    <row r="148" spans="10:10" ht="14.75" x14ac:dyDescent="0.75">
      <c r="J148" s="31"/>
    </row>
    <row r="149" spans="10:10" ht="14.75" x14ac:dyDescent="0.75">
      <c r="J149" s="31"/>
    </row>
    <row r="150" spans="10:10" ht="14.75" x14ac:dyDescent="0.75">
      <c r="J150" s="31"/>
    </row>
    <row r="151" spans="10:10" ht="14.75" x14ac:dyDescent="0.75">
      <c r="J151" s="31"/>
    </row>
    <row r="152" spans="10:10" ht="14.75" x14ac:dyDescent="0.75">
      <c r="J152" s="31"/>
    </row>
    <row r="153" spans="10:10" ht="14.75" x14ac:dyDescent="0.75">
      <c r="J153" s="31"/>
    </row>
    <row r="154" spans="10:10" ht="14.75" x14ac:dyDescent="0.75">
      <c r="J154" s="31"/>
    </row>
    <row r="155" spans="10:10" ht="14.75" x14ac:dyDescent="0.75">
      <c r="J155" s="31"/>
    </row>
    <row r="156" spans="10:10" ht="14.75" x14ac:dyDescent="0.75">
      <c r="J156" s="31"/>
    </row>
    <row r="157" spans="10:10" ht="14.75" x14ac:dyDescent="0.75">
      <c r="J157" s="31"/>
    </row>
    <row r="158" spans="10:10" ht="14.75" x14ac:dyDescent="0.75">
      <c r="J158" s="31"/>
    </row>
    <row r="159" spans="10:10" ht="14.75" x14ac:dyDescent="0.75">
      <c r="J159" s="31"/>
    </row>
    <row r="160" spans="10:10" ht="14.75" x14ac:dyDescent="0.75">
      <c r="J160" s="31"/>
    </row>
    <row r="161" spans="10:10" ht="14.75" x14ac:dyDescent="0.75">
      <c r="J161" s="31"/>
    </row>
    <row r="162" spans="10:10" ht="14.75" x14ac:dyDescent="0.75">
      <c r="J162" s="31"/>
    </row>
    <row r="163" spans="10:10" ht="14.75" x14ac:dyDescent="0.75">
      <c r="J163" s="31"/>
    </row>
    <row r="164" spans="10:10" ht="14.75" x14ac:dyDescent="0.75">
      <c r="J164" s="31"/>
    </row>
    <row r="165" spans="10:10" ht="14.75" x14ac:dyDescent="0.75">
      <c r="J165" s="31"/>
    </row>
    <row r="166" spans="10:10" ht="14.75" x14ac:dyDescent="0.75">
      <c r="J166" s="31"/>
    </row>
    <row r="167" spans="10:10" ht="14.75" x14ac:dyDescent="0.75">
      <c r="J167" s="31"/>
    </row>
    <row r="168" spans="10:10" ht="14.75" x14ac:dyDescent="0.75">
      <c r="J168" s="31"/>
    </row>
    <row r="169" spans="10:10" ht="14.75" x14ac:dyDescent="0.75">
      <c r="J169" s="31"/>
    </row>
  </sheetData>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16" sqref="B16"/>
    </sheetView>
  </sheetViews>
  <sheetFormatPr defaultColWidth="8.86328125" defaultRowHeight="11.75" x14ac:dyDescent="0.55000000000000004"/>
  <cols>
    <col min="1" max="1" width="2" style="32" customWidth="1"/>
    <col min="2" max="2" width="7" style="32" customWidth="1"/>
    <col min="3" max="3" width="14.453125" style="32" bestFit="1" customWidth="1"/>
    <col min="4" max="4" width="15.76953125" style="32" bestFit="1" customWidth="1"/>
    <col min="5" max="16384" width="8.86328125" style="32"/>
  </cols>
  <sheetData>
    <row r="1" spans="2:24" ht="15.5" x14ac:dyDescent="0.55000000000000004">
      <c r="B1" s="24" t="s">
        <v>527</v>
      </c>
    </row>
    <row r="2" spans="2:24" ht="12" x14ac:dyDescent="0.55000000000000004">
      <c r="B2" s="25" t="s">
        <v>539</v>
      </c>
    </row>
    <row r="4" spans="2:24" ht="12" x14ac:dyDescent="0.55000000000000004">
      <c r="B4" s="40" t="s">
        <v>549</v>
      </c>
      <c r="C4" s="41"/>
      <c r="D4" s="41"/>
      <c r="E4" s="41"/>
      <c r="F4" s="41"/>
      <c r="G4" s="41"/>
      <c r="H4" s="41"/>
      <c r="I4" s="41"/>
      <c r="J4" s="41"/>
      <c r="K4" s="41"/>
      <c r="L4" s="41"/>
      <c r="M4" s="41"/>
      <c r="N4" s="41"/>
      <c r="O4" s="41"/>
      <c r="P4" s="41"/>
      <c r="Q4" s="41"/>
      <c r="R4" s="41"/>
      <c r="S4" s="41"/>
      <c r="T4" s="41"/>
      <c r="U4" s="41"/>
      <c r="V4" s="41"/>
      <c r="W4" s="41"/>
      <c r="X4" s="41"/>
    </row>
    <row r="5" spans="2:24" ht="12" x14ac:dyDescent="0.6">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55000000000000004">
      <c r="B6" s="29"/>
      <c r="C6" s="39"/>
      <c r="D6" s="39"/>
      <c r="E6" s="41"/>
      <c r="F6" s="41"/>
      <c r="G6" s="41"/>
      <c r="H6" s="41"/>
      <c r="I6" s="41"/>
      <c r="J6" s="41"/>
      <c r="K6" s="41"/>
      <c r="L6" s="41"/>
      <c r="M6" s="41"/>
      <c r="N6" s="41"/>
      <c r="O6" s="41"/>
      <c r="P6" s="41"/>
      <c r="Q6" s="41"/>
      <c r="R6" s="41"/>
      <c r="S6" s="41"/>
      <c r="T6" s="41"/>
      <c r="U6" s="41"/>
      <c r="V6" s="41"/>
      <c r="W6" s="41"/>
      <c r="X6" s="41"/>
    </row>
    <row r="7" spans="2:24" ht="14.75" x14ac:dyDescent="0.75">
      <c r="B7" s="55" t="s">
        <v>558</v>
      </c>
      <c r="C7" s="57">
        <f>AVERAGE('365RE'!I6:I272)</f>
        <v>281171.90150112362</v>
      </c>
      <c r="H7" s="31"/>
    </row>
    <row r="8" spans="2:24" ht="14.75" x14ac:dyDescent="0.75">
      <c r="B8" s="55" t="s">
        <v>559</v>
      </c>
      <c r="C8" s="57">
        <f>MEDIAN('365RE'!I6:I272)</f>
        <v>249075.6568</v>
      </c>
      <c r="H8" s="31"/>
    </row>
    <row r="9" spans="2:24" ht="14.75" x14ac:dyDescent="0.75">
      <c r="B9" s="56" t="s">
        <v>560</v>
      </c>
      <c r="C9" s="57">
        <f>_xlfn.MODE.SNGL('365RE'!I6:I272)</f>
        <v>460001.25599999994</v>
      </c>
      <c r="H9" s="31"/>
    </row>
    <row r="10" spans="2:24" ht="14.75" x14ac:dyDescent="0.75">
      <c r="B10" s="56" t="s">
        <v>561</v>
      </c>
      <c r="C10" s="58">
        <f>SKEW('365RE'!I6:I272)</f>
        <v>1.0960149435317852</v>
      </c>
      <c r="H10" s="31"/>
    </row>
    <row r="11" spans="2:24" ht="14.75" x14ac:dyDescent="0.75">
      <c r="B11" s="56" t="s">
        <v>562</v>
      </c>
      <c r="C11" s="58">
        <f>_xlfn.VAR.S('365RE'!I6:I272)</f>
        <v>7942217700.9209938</v>
      </c>
      <c r="H11" s="31"/>
    </row>
    <row r="12" spans="2:24" ht="14.75" x14ac:dyDescent="0.75">
      <c r="B12" s="56" t="s">
        <v>563</v>
      </c>
      <c r="C12" s="57">
        <f>_xlfn.STDEV.S('365RE'!I6:I272)</f>
        <v>89119.120849125262</v>
      </c>
      <c r="H12" s="31"/>
    </row>
    <row r="13" spans="2:24" ht="14.75" x14ac:dyDescent="0.75">
      <c r="H13" s="31"/>
    </row>
    <row r="14" spans="2:24" ht="14.75" x14ac:dyDescent="0.75">
      <c r="B14" s="32" t="s">
        <v>564</v>
      </c>
      <c r="H14" s="31"/>
    </row>
    <row r="15" spans="2:24" ht="14.75" x14ac:dyDescent="0.75">
      <c r="B15" s="32" t="s">
        <v>565</v>
      </c>
      <c r="H15" s="31"/>
    </row>
    <row r="16" spans="2:24" ht="14.75" x14ac:dyDescent="0.75">
      <c r="H16" s="31"/>
    </row>
    <row r="17" spans="8:8" ht="14.75" x14ac:dyDescent="0.75">
      <c r="H17" s="31"/>
    </row>
    <row r="18" spans="8:8" ht="14.75" x14ac:dyDescent="0.75">
      <c r="H18" s="31"/>
    </row>
    <row r="19" spans="8:8" ht="14.75" x14ac:dyDescent="0.75">
      <c r="H19" s="31"/>
    </row>
    <row r="20" spans="8:8" ht="14.75" x14ac:dyDescent="0.75">
      <c r="H20" s="31"/>
    </row>
    <row r="21" spans="8:8" ht="14.75" x14ac:dyDescent="0.75">
      <c r="H21" s="31"/>
    </row>
    <row r="22" spans="8:8" ht="14.75" x14ac:dyDescent="0.75">
      <c r="H22" s="31"/>
    </row>
    <row r="23" spans="8:8" ht="14.75" x14ac:dyDescent="0.75">
      <c r="H23" s="31"/>
    </row>
    <row r="24" spans="8:8" ht="14.75" x14ac:dyDescent="0.75">
      <c r="H24" s="31"/>
    </row>
    <row r="25" spans="8:8" ht="14.75" x14ac:dyDescent="0.75">
      <c r="H25" s="31"/>
    </row>
    <row r="26" spans="8:8" ht="14.75" x14ac:dyDescent="0.75">
      <c r="H26" s="31"/>
    </row>
    <row r="27" spans="8:8" ht="14.75" x14ac:dyDescent="0.75">
      <c r="H27" s="31"/>
    </row>
    <row r="28" spans="8:8" ht="14.75" x14ac:dyDescent="0.75">
      <c r="H28" s="31"/>
    </row>
    <row r="29" spans="8:8" ht="14.75" x14ac:dyDescent="0.75">
      <c r="H29" s="31"/>
    </row>
    <row r="30" spans="8:8" ht="14.75" x14ac:dyDescent="0.75">
      <c r="H30" s="31"/>
    </row>
    <row r="31" spans="8:8" ht="14.75" x14ac:dyDescent="0.75">
      <c r="H31" s="31"/>
    </row>
    <row r="32" spans="8:8" ht="14.75" x14ac:dyDescent="0.75">
      <c r="H32" s="31"/>
    </row>
    <row r="33" spans="8:8" ht="14.75" x14ac:dyDescent="0.75">
      <c r="H33" s="31"/>
    </row>
    <row r="34" spans="8:8" ht="14.75" x14ac:dyDescent="0.75">
      <c r="H34" s="31"/>
    </row>
    <row r="35" spans="8:8" ht="14.75" x14ac:dyDescent="0.75">
      <c r="H35" s="31"/>
    </row>
    <row r="36" spans="8:8" ht="14.75" x14ac:dyDescent="0.75">
      <c r="H36" s="31"/>
    </row>
    <row r="37" spans="8:8" ht="14.75" x14ac:dyDescent="0.75">
      <c r="H37" s="31"/>
    </row>
    <row r="38" spans="8:8" ht="14.75" x14ac:dyDescent="0.75">
      <c r="H38" s="31"/>
    </row>
    <row r="39" spans="8:8" ht="14.75" x14ac:dyDescent="0.75">
      <c r="H39" s="31"/>
    </row>
    <row r="40" spans="8:8" ht="14.75" x14ac:dyDescent="0.75">
      <c r="H40" s="31"/>
    </row>
    <row r="41" spans="8:8" ht="14.75" x14ac:dyDescent="0.75">
      <c r="H41" s="31"/>
    </row>
    <row r="42" spans="8:8" ht="14.75" x14ac:dyDescent="0.75">
      <c r="H42" s="31"/>
    </row>
    <row r="43" spans="8:8" ht="14.75" x14ac:dyDescent="0.75">
      <c r="H43" s="31"/>
    </row>
    <row r="44" spans="8:8" ht="14.75" x14ac:dyDescent="0.75">
      <c r="H44" s="31"/>
    </row>
    <row r="45" spans="8:8" ht="14.75" x14ac:dyDescent="0.75">
      <c r="H45" s="31"/>
    </row>
    <row r="46" spans="8:8" ht="14.75" x14ac:dyDescent="0.75">
      <c r="H46" s="31"/>
    </row>
    <row r="47" spans="8:8" ht="14.75" x14ac:dyDescent="0.75">
      <c r="H47" s="31"/>
    </row>
    <row r="48" spans="8:8" ht="14.75" x14ac:dyDescent="0.75">
      <c r="H48" s="31"/>
    </row>
    <row r="49" spans="8:8" ht="14.75" x14ac:dyDescent="0.75">
      <c r="H49" s="31"/>
    </row>
    <row r="50" spans="8:8" ht="14.75" x14ac:dyDescent="0.75">
      <c r="H50" s="31"/>
    </row>
    <row r="51" spans="8:8" ht="14.75" x14ac:dyDescent="0.75">
      <c r="H51" s="31"/>
    </row>
    <row r="52" spans="8:8" ht="14.75" x14ac:dyDescent="0.75">
      <c r="H52" s="31"/>
    </row>
    <row r="53" spans="8:8" ht="14.75" x14ac:dyDescent="0.75">
      <c r="H53" s="31"/>
    </row>
    <row r="54" spans="8:8" ht="14.75" x14ac:dyDescent="0.75">
      <c r="H54" s="31"/>
    </row>
    <row r="55" spans="8:8" ht="14.75" x14ac:dyDescent="0.75">
      <c r="H55" s="31"/>
    </row>
    <row r="56" spans="8:8" ht="14.75" x14ac:dyDescent="0.75">
      <c r="H56" s="31"/>
    </row>
    <row r="57" spans="8:8" ht="14.75" x14ac:dyDescent="0.75">
      <c r="H57" s="31"/>
    </row>
    <row r="58" spans="8:8" ht="14.75" x14ac:dyDescent="0.75">
      <c r="H58" s="31"/>
    </row>
    <row r="59" spans="8:8" ht="14.75" x14ac:dyDescent="0.75">
      <c r="H59" s="31"/>
    </row>
    <row r="60" spans="8:8" ht="14.75" x14ac:dyDescent="0.75">
      <c r="H60" s="31"/>
    </row>
    <row r="61" spans="8:8" ht="14.75" x14ac:dyDescent="0.75">
      <c r="H61" s="31"/>
    </row>
    <row r="62" spans="8:8" ht="14.75" x14ac:dyDescent="0.75">
      <c r="H62" s="31"/>
    </row>
    <row r="63" spans="8:8" ht="14.75" x14ac:dyDescent="0.75">
      <c r="H63" s="31"/>
    </row>
    <row r="64" spans="8:8" ht="14.75" x14ac:dyDescent="0.75">
      <c r="H64" s="31"/>
    </row>
    <row r="65" spans="8:8" ht="14.75" x14ac:dyDescent="0.75">
      <c r="H65" s="31"/>
    </row>
    <row r="66" spans="8:8" ht="14.75" x14ac:dyDescent="0.75">
      <c r="H66" s="31"/>
    </row>
    <row r="67" spans="8:8" ht="14.75" x14ac:dyDescent="0.75">
      <c r="H67" s="31"/>
    </row>
    <row r="68" spans="8:8" ht="14.75" x14ac:dyDescent="0.75">
      <c r="H68" s="31"/>
    </row>
    <row r="69" spans="8:8" ht="14.75" x14ac:dyDescent="0.75">
      <c r="H69" s="31"/>
    </row>
    <row r="70" spans="8:8" ht="14.75" x14ac:dyDescent="0.75">
      <c r="H70" s="31"/>
    </row>
    <row r="71" spans="8:8" ht="14.75" x14ac:dyDescent="0.75">
      <c r="H71" s="31"/>
    </row>
    <row r="72" spans="8:8" ht="14.75" x14ac:dyDescent="0.75">
      <c r="H72" s="31"/>
    </row>
    <row r="73" spans="8:8" ht="14.75" x14ac:dyDescent="0.75">
      <c r="H73" s="31"/>
    </row>
    <row r="74" spans="8:8" ht="14.75" x14ac:dyDescent="0.75">
      <c r="H74" s="31"/>
    </row>
    <row r="75" spans="8:8" ht="14.75" x14ac:dyDescent="0.75">
      <c r="H75" s="31"/>
    </row>
    <row r="76" spans="8:8" ht="14.75" x14ac:dyDescent="0.75">
      <c r="H76" s="31"/>
    </row>
    <row r="77" spans="8:8" ht="14.75" x14ac:dyDescent="0.75">
      <c r="H77" s="31"/>
    </row>
    <row r="78" spans="8:8" ht="14.75" x14ac:dyDescent="0.75">
      <c r="H78" s="31"/>
    </row>
    <row r="79" spans="8:8" ht="14.75" x14ac:dyDescent="0.75">
      <c r="H79" s="31"/>
    </row>
    <row r="80" spans="8:8" ht="14.75" x14ac:dyDescent="0.75">
      <c r="H80" s="31"/>
    </row>
    <row r="81" spans="8:8" ht="14.75" x14ac:dyDescent="0.75">
      <c r="H81" s="31"/>
    </row>
    <row r="82" spans="8:8" ht="14.75" x14ac:dyDescent="0.75">
      <c r="H82" s="31"/>
    </row>
    <row r="83" spans="8:8" ht="14.75" x14ac:dyDescent="0.75">
      <c r="H83" s="31"/>
    </row>
    <row r="84" spans="8:8" ht="14.75" x14ac:dyDescent="0.75">
      <c r="H84" s="31"/>
    </row>
    <row r="85" spans="8:8" ht="14.75" x14ac:dyDescent="0.75">
      <c r="H85" s="31"/>
    </row>
    <row r="86" spans="8:8" ht="14.75" x14ac:dyDescent="0.75">
      <c r="H86" s="31"/>
    </row>
    <row r="87" spans="8:8" ht="14.75" x14ac:dyDescent="0.75">
      <c r="H87" s="31"/>
    </row>
    <row r="88" spans="8:8" ht="14.75" x14ac:dyDescent="0.75">
      <c r="H88" s="31"/>
    </row>
    <row r="89" spans="8:8" ht="14.75" x14ac:dyDescent="0.75">
      <c r="H89" s="31"/>
    </row>
    <row r="90" spans="8:8" ht="14.75" x14ac:dyDescent="0.75">
      <c r="H90" s="31"/>
    </row>
    <row r="91" spans="8:8" ht="14.75" x14ac:dyDescent="0.75">
      <c r="H91" s="31"/>
    </row>
    <row r="92" spans="8:8" ht="14.75" x14ac:dyDescent="0.75">
      <c r="H92" s="31"/>
    </row>
    <row r="93" spans="8:8" ht="14.75" x14ac:dyDescent="0.75">
      <c r="H93" s="31"/>
    </row>
    <row r="94" spans="8:8" ht="14.75" x14ac:dyDescent="0.75">
      <c r="H94" s="31"/>
    </row>
    <row r="95" spans="8:8" ht="14.75" x14ac:dyDescent="0.75">
      <c r="H95" s="31"/>
    </row>
    <row r="96" spans="8:8" ht="14.75" x14ac:dyDescent="0.75">
      <c r="H96" s="31"/>
    </row>
    <row r="97" spans="8:8" ht="14.75" x14ac:dyDescent="0.75">
      <c r="H97" s="31"/>
    </row>
    <row r="98" spans="8:8" ht="14.75" x14ac:dyDescent="0.75">
      <c r="H98" s="31"/>
    </row>
    <row r="99" spans="8:8" ht="14.75" x14ac:dyDescent="0.75">
      <c r="H99" s="31"/>
    </row>
    <row r="100" spans="8:8" ht="14.75" x14ac:dyDescent="0.75">
      <c r="H100" s="31"/>
    </row>
    <row r="101" spans="8:8" ht="14.75" x14ac:dyDescent="0.75">
      <c r="H101" s="31"/>
    </row>
    <row r="102" spans="8:8" ht="14.75" x14ac:dyDescent="0.75">
      <c r="H102" s="31"/>
    </row>
    <row r="103" spans="8:8" ht="14.75" x14ac:dyDescent="0.75">
      <c r="H103" s="31"/>
    </row>
    <row r="104" spans="8:8" ht="14.75" x14ac:dyDescent="0.75">
      <c r="H104" s="31"/>
    </row>
    <row r="105" spans="8:8" ht="14.75" x14ac:dyDescent="0.75">
      <c r="H105" s="31"/>
    </row>
    <row r="106" spans="8:8" ht="14.75" x14ac:dyDescent="0.75">
      <c r="H106" s="31"/>
    </row>
    <row r="107" spans="8:8" ht="14.75" x14ac:dyDescent="0.75">
      <c r="H107" s="31"/>
    </row>
    <row r="108" spans="8:8" ht="14.75" x14ac:dyDescent="0.75">
      <c r="H108" s="31"/>
    </row>
    <row r="109" spans="8:8" ht="14.75" x14ac:dyDescent="0.75">
      <c r="H109" s="31"/>
    </row>
    <row r="110" spans="8:8" ht="14.75" x14ac:dyDescent="0.75">
      <c r="H110" s="31"/>
    </row>
    <row r="111" spans="8:8" ht="14.75" x14ac:dyDescent="0.75">
      <c r="H111" s="31"/>
    </row>
    <row r="112" spans="8:8" ht="14.75" x14ac:dyDescent="0.75">
      <c r="H112" s="31"/>
    </row>
    <row r="113" spans="8:8" ht="14.75" x14ac:dyDescent="0.75">
      <c r="H113" s="31"/>
    </row>
    <row r="114" spans="8:8" ht="14.75" x14ac:dyDescent="0.75">
      <c r="H114" s="31"/>
    </row>
    <row r="115" spans="8:8" ht="14.75" x14ac:dyDescent="0.75">
      <c r="H115" s="31"/>
    </row>
    <row r="116" spans="8:8" ht="14.75" x14ac:dyDescent="0.75">
      <c r="H116" s="31"/>
    </row>
    <row r="117" spans="8:8" ht="14.75" x14ac:dyDescent="0.75">
      <c r="H117" s="31"/>
    </row>
    <row r="118" spans="8:8" ht="14.75" x14ac:dyDescent="0.75">
      <c r="H118" s="31"/>
    </row>
    <row r="119" spans="8:8" ht="14.75" x14ac:dyDescent="0.75">
      <c r="H119" s="31"/>
    </row>
    <row r="120" spans="8:8" ht="14.75" x14ac:dyDescent="0.75">
      <c r="H120" s="31"/>
    </row>
    <row r="121" spans="8:8" ht="14.75" x14ac:dyDescent="0.75">
      <c r="H121" s="31"/>
    </row>
    <row r="122" spans="8:8" ht="14.75" x14ac:dyDescent="0.75">
      <c r="H122" s="31"/>
    </row>
    <row r="123" spans="8:8" ht="14.75" x14ac:dyDescent="0.75">
      <c r="H123" s="31"/>
    </row>
    <row r="124" spans="8:8" ht="14.75" x14ac:dyDescent="0.75">
      <c r="H124" s="31"/>
    </row>
    <row r="125" spans="8:8" ht="14.75" x14ac:dyDescent="0.75">
      <c r="H125" s="31"/>
    </row>
    <row r="126" spans="8:8" ht="14.75" x14ac:dyDescent="0.75">
      <c r="H126" s="31"/>
    </row>
    <row r="127" spans="8:8" ht="14.75" x14ac:dyDescent="0.75">
      <c r="H127" s="31"/>
    </row>
    <row r="128" spans="8:8" ht="14.75" x14ac:dyDescent="0.75">
      <c r="H128" s="31"/>
    </row>
    <row r="129" spans="8:8" ht="14.75" x14ac:dyDescent="0.75">
      <c r="H129" s="31"/>
    </row>
    <row r="130" spans="8:8" ht="14.75" x14ac:dyDescent="0.75">
      <c r="H130" s="31"/>
    </row>
    <row r="131" spans="8:8" ht="14.75" x14ac:dyDescent="0.75">
      <c r="H131" s="31"/>
    </row>
    <row r="132" spans="8:8" ht="14.75" x14ac:dyDescent="0.75">
      <c r="H132" s="31"/>
    </row>
    <row r="133" spans="8:8" ht="14.75" x14ac:dyDescent="0.75">
      <c r="H133" s="31"/>
    </row>
    <row r="134" spans="8:8" ht="14.75" x14ac:dyDescent="0.75">
      <c r="H134" s="31"/>
    </row>
    <row r="135" spans="8:8" ht="14.75" x14ac:dyDescent="0.75">
      <c r="H135" s="31"/>
    </row>
    <row r="136" spans="8:8" ht="14.75" x14ac:dyDescent="0.75">
      <c r="H136" s="31"/>
    </row>
    <row r="137" spans="8:8" ht="14.75" x14ac:dyDescent="0.75">
      <c r="H137" s="31"/>
    </row>
    <row r="138" spans="8:8" ht="14.75" x14ac:dyDescent="0.75">
      <c r="H138" s="31"/>
    </row>
    <row r="139" spans="8:8" ht="14.75" x14ac:dyDescent="0.75">
      <c r="H139" s="31"/>
    </row>
    <row r="140" spans="8:8" ht="14.75" x14ac:dyDescent="0.75">
      <c r="H140" s="31"/>
    </row>
    <row r="141" spans="8:8" ht="14.75" x14ac:dyDescent="0.75">
      <c r="H141" s="31"/>
    </row>
    <row r="142" spans="8:8" ht="14.75" x14ac:dyDescent="0.75">
      <c r="H142" s="31"/>
    </row>
    <row r="143" spans="8:8" ht="14.75" x14ac:dyDescent="0.75">
      <c r="H143" s="31"/>
    </row>
    <row r="144" spans="8:8" ht="14.75" x14ac:dyDescent="0.75">
      <c r="H144" s="31"/>
    </row>
    <row r="145" spans="8:8" ht="14.75" x14ac:dyDescent="0.75">
      <c r="H145" s="31"/>
    </row>
    <row r="146" spans="8:8" ht="14.75" x14ac:dyDescent="0.75">
      <c r="H146" s="31"/>
    </row>
    <row r="147" spans="8:8" ht="14.75" x14ac:dyDescent="0.75">
      <c r="H147" s="31"/>
    </row>
    <row r="148" spans="8:8" ht="14.75" x14ac:dyDescent="0.75">
      <c r="H148" s="31"/>
    </row>
    <row r="149" spans="8:8" ht="14.75" x14ac:dyDescent="0.75">
      <c r="H149" s="31"/>
    </row>
    <row r="150" spans="8:8" ht="14.75" x14ac:dyDescent="0.75">
      <c r="H150" s="31"/>
    </row>
    <row r="151" spans="8:8" ht="14.75" x14ac:dyDescent="0.75">
      <c r="H151" s="31"/>
    </row>
    <row r="152" spans="8:8" ht="14.75" x14ac:dyDescent="0.75">
      <c r="H152" s="31"/>
    </row>
    <row r="153" spans="8:8" ht="14.75" x14ac:dyDescent="0.75">
      <c r="H153" s="31"/>
    </row>
    <row r="154" spans="8:8" ht="14.75" x14ac:dyDescent="0.75">
      <c r="H154" s="31"/>
    </row>
    <row r="155" spans="8:8" ht="14.75" x14ac:dyDescent="0.75">
      <c r="H155" s="31"/>
    </row>
    <row r="156" spans="8:8" ht="14.75" x14ac:dyDescent="0.75">
      <c r="H156" s="31"/>
    </row>
    <row r="157" spans="8:8" ht="14.75" x14ac:dyDescent="0.75">
      <c r="H157" s="31"/>
    </row>
    <row r="158" spans="8:8" ht="14.75" x14ac:dyDescent="0.75">
      <c r="H158" s="31"/>
    </row>
    <row r="159" spans="8:8" ht="14.75" x14ac:dyDescent="0.75">
      <c r="H159" s="31"/>
    </row>
    <row r="160" spans="8:8" ht="14.75" x14ac:dyDescent="0.75">
      <c r="H160" s="31"/>
    </row>
    <row r="161" spans="8:8" ht="14.75" x14ac:dyDescent="0.75">
      <c r="H161" s="31"/>
    </row>
    <row r="162" spans="8:8" ht="14.75" x14ac:dyDescent="0.75">
      <c r="H162" s="31"/>
    </row>
    <row r="163" spans="8:8" ht="14.75" x14ac:dyDescent="0.75">
      <c r="H163" s="31"/>
    </row>
    <row r="164" spans="8:8" ht="14.75" x14ac:dyDescent="0.75">
      <c r="H164" s="31"/>
    </row>
    <row r="165" spans="8:8" ht="14.75" x14ac:dyDescent="0.75">
      <c r="H165" s="31"/>
    </row>
    <row r="166" spans="8:8" ht="14.75" x14ac:dyDescent="0.75">
      <c r="H166" s="31"/>
    </row>
    <row r="167" spans="8:8" ht="14.75" x14ac:dyDescent="0.75">
      <c r="H167" s="31"/>
    </row>
    <row r="168" spans="8:8" ht="14.75" x14ac:dyDescent="0.75">
      <c r="H168" s="31"/>
    </row>
    <row r="169" spans="8:8" ht="14.75" x14ac:dyDescent="0.75">
      <c r="H169" s="31"/>
    </row>
    <row r="170" spans="8:8" ht="14.75" x14ac:dyDescent="0.75">
      <c r="H170" s="31"/>
    </row>
    <row r="171" spans="8:8" ht="14.75" x14ac:dyDescent="0.75">
      <c r="H171" s="31"/>
    </row>
    <row r="172" spans="8:8" ht="14.75" x14ac:dyDescent="0.75">
      <c r="H172" s="31"/>
    </row>
    <row r="173" spans="8:8" ht="14.75" x14ac:dyDescent="0.75">
      <c r="H173" s="31"/>
    </row>
    <row r="174" spans="8:8" ht="14.75" x14ac:dyDescent="0.75">
      <c r="H174" s="31"/>
    </row>
    <row r="175" spans="8:8" ht="14.75" x14ac:dyDescent="0.75">
      <c r="H175" s="31"/>
    </row>
    <row r="176" spans="8:8" ht="14.75" x14ac:dyDescent="0.75">
      <c r="H176" s="31"/>
    </row>
    <row r="177" spans="8:8" ht="14.75" x14ac:dyDescent="0.75">
      <c r="H177" s="31"/>
    </row>
    <row r="178" spans="8:8" ht="14.75" x14ac:dyDescent="0.75">
      <c r="H178" s="31"/>
    </row>
    <row r="179" spans="8:8" ht="14.75" x14ac:dyDescent="0.75">
      <c r="H179" s="31"/>
    </row>
    <row r="180" spans="8:8" ht="14.75" x14ac:dyDescent="0.75">
      <c r="H180" s="31"/>
    </row>
    <row r="181" spans="8:8" ht="14.75" x14ac:dyDescent="0.75">
      <c r="H181" s="31"/>
    </row>
    <row r="182" spans="8:8" ht="14.75" x14ac:dyDescent="0.75">
      <c r="H182" s="31"/>
    </row>
    <row r="183" spans="8:8" ht="14.75" x14ac:dyDescent="0.75">
      <c r="H183" s="31"/>
    </row>
    <row r="184" spans="8:8" ht="14.75" x14ac:dyDescent="0.75">
      <c r="H184" s="31"/>
    </row>
    <row r="185" spans="8:8" ht="14.75" x14ac:dyDescent="0.75">
      <c r="H185" s="31"/>
    </row>
    <row r="186" spans="8:8" ht="14.75" x14ac:dyDescent="0.75">
      <c r="H186" s="31"/>
    </row>
    <row r="187" spans="8:8" ht="14.75" x14ac:dyDescent="0.75">
      <c r="H187" s="31"/>
    </row>
    <row r="188" spans="8:8" ht="14.75" x14ac:dyDescent="0.75">
      <c r="H188" s="31"/>
    </row>
    <row r="189" spans="8:8" ht="14.75" x14ac:dyDescent="0.75">
      <c r="H189" s="31"/>
    </row>
  </sheetData>
  <dataValidations disablePrompts="1"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B11" sqref="B11"/>
    </sheetView>
  </sheetViews>
  <sheetFormatPr defaultColWidth="8.86328125" defaultRowHeight="11.75" x14ac:dyDescent="0.55000000000000004"/>
  <cols>
    <col min="1" max="1" width="2" style="32" customWidth="1"/>
    <col min="2" max="2" width="19" style="32" customWidth="1"/>
    <col min="3" max="3" width="8.86328125" style="32" bestFit="1" customWidth="1"/>
    <col min="4" max="16384" width="8.86328125" style="32"/>
  </cols>
  <sheetData>
    <row r="1" spans="2:3" ht="15.5" x14ac:dyDescent="0.55000000000000004">
      <c r="B1" s="24" t="s">
        <v>527</v>
      </c>
    </row>
    <row r="2" spans="2:3" ht="12" x14ac:dyDescent="0.55000000000000004">
      <c r="B2" s="25" t="s">
        <v>541</v>
      </c>
    </row>
    <row r="4" spans="2:3" ht="12" x14ac:dyDescent="0.6">
      <c r="B4" s="42" t="s">
        <v>550</v>
      </c>
      <c r="C4" s="41"/>
    </row>
    <row r="5" spans="2:3" x14ac:dyDescent="0.55000000000000004">
      <c r="B5" s="43"/>
      <c r="C5" s="41"/>
    </row>
    <row r="6" spans="2:3" ht="12" x14ac:dyDescent="0.6">
      <c r="B6" s="42"/>
      <c r="C6" s="44"/>
    </row>
    <row r="7" spans="2:3" x14ac:dyDescent="0.55000000000000004">
      <c r="B7" s="47">
        <f>CORREL('365RE'!H6:H272,'365RE'!I6:I272)</f>
        <v>0.95108737743161964</v>
      </c>
    </row>
    <row r="8" spans="2:3" x14ac:dyDescent="0.55000000000000004">
      <c r="B8" s="58">
        <f>_xlfn.COVARIANCE.S('365RE'!H6:H272,'365RE'!I6:I272)</f>
        <v>24147721.725818869</v>
      </c>
    </row>
    <row r="10" spans="2:3" x14ac:dyDescent="0.55000000000000004">
      <c r="B10" s="32" t="s">
        <v>566</v>
      </c>
    </row>
    <row r="25" spans="2:2" x14ac:dyDescent="0.55000000000000004">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365RE</vt:lpstr>
      <vt:lpstr>Task 1</vt:lpstr>
      <vt:lpstr>Tasks 2,3,4</vt:lpstr>
      <vt:lpstr>Task 5</vt:lpstr>
      <vt:lpstr>Tasks 6,7</vt:lpstr>
      <vt:lpstr>Tasks 8,9</vt:lpstr>
      <vt:lpstr>Task 10</vt:lpstr>
      <vt:lpstr>'365RE'!Extract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Avram</cp:lastModifiedBy>
  <dcterms:created xsi:type="dcterms:W3CDTF">2017-06-08T15:05:34Z</dcterms:created>
  <dcterms:modified xsi:type="dcterms:W3CDTF">2022-01-24T12:31:38Z</dcterms:modified>
</cp:coreProperties>
</file>