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38115" windowHeight="12315"/>
  </bookViews>
  <sheets>
    <sheet name="iris" sheetId="1" r:id="rId1"/>
  </sheets>
  <definedNames>
    <definedName name="solver_adj" localSheetId="0" hidden="1">iris!$B$4:$F$4</definedName>
    <definedName name="solver_cvg" localSheetId="0" hidden="1">0.00001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iris!$L$4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iris!$O$4</definedName>
    <definedName name="solver_pre" localSheetId="0" hidden="1">0.00001</definedName>
    <definedName name="solver_rel1" localSheetId="0" hidden="1">3</definedName>
    <definedName name="solver_rhs1" localSheetId="0" hidden="1">-50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0.5</definedName>
  </definedNames>
  <calcPr calcId="0"/>
</workbook>
</file>

<file path=xl/calcChain.xml><?xml version="1.0" encoding="utf-8"?>
<calcChain xmlns="http://schemas.openxmlformats.org/spreadsheetml/2006/main">
  <c r="O4" i="1"/>
  <c r="L4"/>
  <c r="M7"/>
  <c r="M8"/>
  <c r="M9"/>
  <c r="M10"/>
  <c r="M133"/>
  <c r="M134"/>
  <c r="M135"/>
  <c r="M136"/>
  <c r="M137"/>
  <c r="M138"/>
  <c r="M139"/>
  <c r="M14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141"/>
  <c r="M142"/>
  <c r="M143"/>
  <c r="M144"/>
  <c r="M145"/>
  <c r="M146"/>
  <c r="M147"/>
  <c r="M148"/>
  <c r="M149"/>
  <c r="M150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51"/>
  <c r="M152"/>
  <c r="M153"/>
  <c r="M154"/>
  <c r="M155"/>
  <c r="M156"/>
  <c r="M157"/>
  <c r="M158"/>
  <c r="M159"/>
  <c r="M6"/>
  <c r="L7"/>
  <c r="L8"/>
  <c r="L9"/>
  <c r="L10"/>
  <c r="L133"/>
  <c r="L134"/>
  <c r="L135"/>
  <c r="L136"/>
  <c r="L137"/>
  <c r="L138"/>
  <c r="L139"/>
  <c r="L14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141"/>
  <c r="L142"/>
  <c r="L143"/>
  <c r="L144"/>
  <c r="L145"/>
  <c r="L146"/>
  <c r="L147"/>
  <c r="L148"/>
  <c r="L149"/>
  <c r="L150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51"/>
  <c r="L152"/>
  <c r="L153"/>
  <c r="L154"/>
  <c r="L155"/>
  <c r="L156"/>
  <c r="L157"/>
  <c r="L158"/>
  <c r="L159"/>
  <c r="L6"/>
  <c r="H7"/>
  <c r="O7" s="1"/>
  <c r="I7"/>
  <c r="J7"/>
  <c r="H8"/>
  <c r="I8"/>
  <c r="J8"/>
  <c r="H9"/>
  <c r="I9"/>
  <c r="J9"/>
  <c r="H10"/>
  <c r="O10" s="1"/>
  <c r="I10"/>
  <c r="J10"/>
  <c r="H133"/>
  <c r="I133"/>
  <c r="J133"/>
  <c r="H134"/>
  <c r="I134"/>
  <c r="J134"/>
  <c r="H135"/>
  <c r="O135" s="1"/>
  <c r="I135"/>
  <c r="J135"/>
  <c r="H136"/>
  <c r="I136"/>
  <c r="J136"/>
  <c r="H137"/>
  <c r="I137"/>
  <c r="J137"/>
  <c r="H138"/>
  <c r="O138" s="1"/>
  <c r="I138"/>
  <c r="J138"/>
  <c r="H139"/>
  <c r="I139"/>
  <c r="J139"/>
  <c r="H140"/>
  <c r="I140"/>
  <c r="J140"/>
  <c r="H11"/>
  <c r="O11" s="1"/>
  <c r="I11"/>
  <c r="J11"/>
  <c r="H12"/>
  <c r="I12"/>
  <c r="J12"/>
  <c r="H13"/>
  <c r="I13"/>
  <c r="J13"/>
  <c r="H14"/>
  <c r="O14" s="1"/>
  <c r="I14"/>
  <c r="J14"/>
  <c r="H15"/>
  <c r="I15"/>
  <c r="J15"/>
  <c r="H16"/>
  <c r="I16"/>
  <c r="J16"/>
  <c r="H17"/>
  <c r="O17" s="1"/>
  <c r="I17"/>
  <c r="J17"/>
  <c r="H18"/>
  <c r="I18"/>
  <c r="J18"/>
  <c r="H19"/>
  <c r="I19"/>
  <c r="J19"/>
  <c r="H20"/>
  <c r="O20" s="1"/>
  <c r="I20"/>
  <c r="J20"/>
  <c r="H21"/>
  <c r="I21"/>
  <c r="J21"/>
  <c r="H22"/>
  <c r="I22"/>
  <c r="J22"/>
  <c r="H23"/>
  <c r="O23" s="1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O29" s="1"/>
  <c r="I29"/>
  <c r="J29"/>
  <c r="H30"/>
  <c r="I30"/>
  <c r="J30"/>
  <c r="H31"/>
  <c r="I31"/>
  <c r="J31"/>
  <c r="H32"/>
  <c r="O32" s="1"/>
  <c r="I32"/>
  <c r="J32"/>
  <c r="H33"/>
  <c r="I33"/>
  <c r="J33"/>
  <c r="H34"/>
  <c r="I34"/>
  <c r="J34"/>
  <c r="H35"/>
  <c r="O35" s="1"/>
  <c r="I35"/>
  <c r="J35"/>
  <c r="H36"/>
  <c r="I36"/>
  <c r="J36"/>
  <c r="H37"/>
  <c r="I37"/>
  <c r="J37"/>
  <c r="H38"/>
  <c r="O38" s="1"/>
  <c r="I38"/>
  <c r="J38"/>
  <c r="H39"/>
  <c r="I39"/>
  <c r="J39"/>
  <c r="H40"/>
  <c r="I40"/>
  <c r="J40"/>
  <c r="H41"/>
  <c r="O41" s="1"/>
  <c r="I41"/>
  <c r="J41"/>
  <c r="H42"/>
  <c r="I42"/>
  <c r="J42"/>
  <c r="H43"/>
  <c r="I43"/>
  <c r="J43"/>
  <c r="H44"/>
  <c r="O44" s="1"/>
  <c r="I44"/>
  <c r="J44"/>
  <c r="H45"/>
  <c r="I45"/>
  <c r="J45"/>
  <c r="H46"/>
  <c r="I46"/>
  <c r="J46"/>
  <c r="H47"/>
  <c r="O47" s="1"/>
  <c r="I47"/>
  <c r="J47"/>
  <c r="H48"/>
  <c r="I48"/>
  <c r="J48"/>
  <c r="H49"/>
  <c r="I49"/>
  <c r="J49"/>
  <c r="H50"/>
  <c r="O50" s="1"/>
  <c r="I50"/>
  <c r="J50"/>
  <c r="H51"/>
  <c r="I51"/>
  <c r="J51"/>
  <c r="H52"/>
  <c r="I52"/>
  <c r="J52"/>
  <c r="H53"/>
  <c r="O53" s="1"/>
  <c r="I53"/>
  <c r="J53"/>
  <c r="H54"/>
  <c r="I54"/>
  <c r="J54"/>
  <c r="H55"/>
  <c r="I55"/>
  <c r="J55"/>
  <c r="H56"/>
  <c r="O56" s="1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O62" s="1"/>
  <c r="I62"/>
  <c r="J62"/>
  <c r="H63"/>
  <c r="I63"/>
  <c r="J63"/>
  <c r="H64"/>
  <c r="I64"/>
  <c r="J64"/>
  <c r="H65"/>
  <c r="O65" s="1"/>
  <c r="I65"/>
  <c r="J65"/>
  <c r="H66"/>
  <c r="I66"/>
  <c r="J66"/>
  <c r="H67"/>
  <c r="I67"/>
  <c r="J67"/>
  <c r="H68"/>
  <c r="O68" s="1"/>
  <c r="I68"/>
  <c r="J68"/>
  <c r="H69"/>
  <c r="I69"/>
  <c r="J69"/>
  <c r="H70"/>
  <c r="I70"/>
  <c r="J70"/>
  <c r="H71"/>
  <c r="O71" s="1"/>
  <c r="I71"/>
  <c r="J71"/>
  <c r="H72"/>
  <c r="I72"/>
  <c r="J72"/>
  <c r="H73"/>
  <c r="I73"/>
  <c r="J73"/>
  <c r="H141"/>
  <c r="O141" s="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O147" s="1"/>
  <c r="I147"/>
  <c r="J147"/>
  <c r="H148"/>
  <c r="I148"/>
  <c r="J148"/>
  <c r="H149"/>
  <c r="I149"/>
  <c r="J149"/>
  <c r="H150"/>
  <c r="O150" s="1"/>
  <c r="I150"/>
  <c r="J150"/>
  <c r="H74"/>
  <c r="I74"/>
  <c r="J74"/>
  <c r="H75"/>
  <c r="I75"/>
  <c r="J75"/>
  <c r="H76"/>
  <c r="O76" s="1"/>
  <c r="I76"/>
  <c r="J76"/>
  <c r="H77"/>
  <c r="I77"/>
  <c r="J77"/>
  <c r="H78"/>
  <c r="I78"/>
  <c r="J78"/>
  <c r="H79"/>
  <c r="O79" s="1"/>
  <c r="I79"/>
  <c r="J79"/>
  <c r="H80"/>
  <c r="I80"/>
  <c r="J80"/>
  <c r="H81"/>
  <c r="I81"/>
  <c r="J81"/>
  <c r="H82"/>
  <c r="O82" s="1"/>
  <c r="I82"/>
  <c r="J82"/>
  <c r="H83"/>
  <c r="I83"/>
  <c r="J83"/>
  <c r="H84"/>
  <c r="I84"/>
  <c r="J84"/>
  <c r="H85"/>
  <c r="O85" s="1"/>
  <c r="I85"/>
  <c r="J85"/>
  <c r="H86"/>
  <c r="I86"/>
  <c r="J86"/>
  <c r="H87"/>
  <c r="I87"/>
  <c r="J87"/>
  <c r="H88"/>
  <c r="O88" s="1"/>
  <c r="I88"/>
  <c r="J88"/>
  <c r="H89"/>
  <c r="I89"/>
  <c r="J89"/>
  <c r="H90"/>
  <c r="I90"/>
  <c r="J90"/>
  <c r="H91"/>
  <c r="O91" s="1"/>
  <c r="I91"/>
  <c r="J91"/>
  <c r="H92"/>
  <c r="I92"/>
  <c r="J92"/>
  <c r="H93"/>
  <c r="I93"/>
  <c r="J93"/>
  <c r="H94"/>
  <c r="O94" s="1"/>
  <c r="I94"/>
  <c r="J94"/>
  <c r="H95"/>
  <c r="I95"/>
  <c r="J95"/>
  <c r="H96"/>
  <c r="I96"/>
  <c r="J96"/>
  <c r="H97"/>
  <c r="O97" s="1"/>
  <c r="I97"/>
  <c r="J97"/>
  <c r="H98"/>
  <c r="I98"/>
  <c r="J98"/>
  <c r="H99"/>
  <c r="I99"/>
  <c r="J99"/>
  <c r="H100"/>
  <c r="O100" s="1"/>
  <c r="I100"/>
  <c r="J100"/>
  <c r="H101"/>
  <c r="I101"/>
  <c r="J101"/>
  <c r="H102"/>
  <c r="I102"/>
  <c r="J102"/>
  <c r="H103"/>
  <c r="O103" s="1"/>
  <c r="I103"/>
  <c r="J103"/>
  <c r="H104"/>
  <c r="I104"/>
  <c r="J104"/>
  <c r="H105"/>
  <c r="I105"/>
  <c r="J105"/>
  <c r="H106"/>
  <c r="O106" s="1"/>
  <c r="I106"/>
  <c r="J106"/>
  <c r="H107"/>
  <c r="I107"/>
  <c r="J107"/>
  <c r="H108"/>
  <c r="I108"/>
  <c r="J108"/>
  <c r="H109"/>
  <c r="O109" s="1"/>
  <c r="I109"/>
  <c r="J109"/>
  <c r="H110"/>
  <c r="I110"/>
  <c r="J110"/>
  <c r="H111"/>
  <c r="I111"/>
  <c r="J111"/>
  <c r="H112"/>
  <c r="O112" s="1"/>
  <c r="I112"/>
  <c r="J112"/>
  <c r="H113"/>
  <c r="I113"/>
  <c r="J113"/>
  <c r="H114"/>
  <c r="I114"/>
  <c r="J114"/>
  <c r="H115"/>
  <c r="O115" s="1"/>
  <c r="I115"/>
  <c r="J115"/>
  <c r="H116"/>
  <c r="I116"/>
  <c r="J116"/>
  <c r="H117"/>
  <c r="I117"/>
  <c r="J117"/>
  <c r="H118"/>
  <c r="O118" s="1"/>
  <c r="I118"/>
  <c r="J118"/>
  <c r="H119"/>
  <c r="I119"/>
  <c r="J119"/>
  <c r="H120"/>
  <c r="I120"/>
  <c r="J120"/>
  <c r="H121"/>
  <c r="O121" s="1"/>
  <c r="I121"/>
  <c r="J121"/>
  <c r="H122"/>
  <c r="I122"/>
  <c r="J122"/>
  <c r="H123"/>
  <c r="I123"/>
  <c r="J123"/>
  <c r="H124"/>
  <c r="O124" s="1"/>
  <c r="I124"/>
  <c r="J124"/>
  <c r="H125"/>
  <c r="I125"/>
  <c r="J125"/>
  <c r="H126"/>
  <c r="I126"/>
  <c r="J126"/>
  <c r="H127"/>
  <c r="O127" s="1"/>
  <c r="I127"/>
  <c r="J127"/>
  <c r="H128"/>
  <c r="I128"/>
  <c r="J128"/>
  <c r="H151"/>
  <c r="I151"/>
  <c r="J151"/>
  <c r="H152"/>
  <c r="O152" s="1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O158" s="1"/>
  <c r="I158"/>
  <c r="J158"/>
  <c r="H159"/>
  <c r="I159"/>
  <c r="J159"/>
  <c r="I6"/>
  <c r="J6"/>
  <c r="H6"/>
  <c r="O26" l="1"/>
  <c r="O144"/>
  <c r="O155"/>
  <c r="O59"/>
  <c r="O156"/>
  <c r="O128"/>
  <c r="O122"/>
  <c r="O116"/>
  <c r="O110"/>
  <c r="O104"/>
  <c r="O98"/>
  <c r="O159"/>
  <c r="O153"/>
  <c r="O125"/>
  <c r="O119"/>
  <c r="O113"/>
  <c r="O107"/>
  <c r="O101"/>
  <c r="O95"/>
  <c r="O89"/>
  <c r="O83"/>
  <c r="O77"/>
  <c r="O148"/>
  <c r="O142"/>
  <c r="O69"/>
  <c r="O63"/>
  <c r="O57"/>
  <c r="O51"/>
  <c r="O45"/>
  <c r="O39"/>
  <c r="O33"/>
  <c r="O27"/>
  <c r="O21"/>
  <c r="O15"/>
  <c r="O139"/>
  <c r="O133"/>
  <c r="O92"/>
  <c r="O86"/>
  <c r="O80"/>
  <c r="O74"/>
  <c r="O145"/>
  <c r="O72"/>
  <c r="O66"/>
  <c r="O60"/>
  <c r="O54"/>
  <c r="O48"/>
  <c r="O42"/>
  <c r="O36"/>
  <c r="O30"/>
  <c r="O24"/>
  <c r="O18"/>
  <c r="O12"/>
  <c r="O136"/>
  <c r="O8"/>
  <c r="O157"/>
  <c r="O151"/>
  <c r="O123"/>
  <c r="O117"/>
  <c r="O111"/>
  <c r="O105"/>
  <c r="O99"/>
  <c r="O93"/>
  <c r="O87"/>
  <c r="O81"/>
  <c r="O75"/>
  <c r="O146"/>
  <c r="O73"/>
  <c r="O67"/>
  <c r="O61"/>
  <c r="O55"/>
  <c r="O49"/>
  <c r="O43"/>
  <c r="O37"/>
  <c r="O31"/>
  <c r="O25"/>
  <c r="O19"/>
  <c r="O13"/>
  <c r="O137"/>
  <c r="O9"/>
  <c r="O6"/>
  <c r="O154"/>
  <c r="O126"/>
  <c r="O120"/>
  <c r="O114"/>
  <c r="O108"/>
  <c r="O102"/>
  <c r="O96"/>
  <c r="O90"/>
  <c r="O84"/>
  <c r="O78"/>
  <c r="O149"/>
  <c r="O143"/>
  <c r="O70"/>
  <c r="O64"/>
  <c r="O58"/>
  <c r="O52"/>
  <c r="O46"/>
  <c r="O40"/>
  <c r="O34"/>
  <c r="O28"/>
  <c r="O22"/>
  <c r="O16"/>
  <c r="O140"/>
  <c r="O134"/>
  <c r="Q106"/>
  <c r="R106" s="1"/>
  <c r="Q6"/>
  <c r="R6" s="1"/>
  <c r="Q154"/>
  <c r="R154" s="1"/>
  <c r="Q126"/>
  <c r="R126" s="1"/>
  <c r="Q120"/>
  <c r="R120" s="1"/>
  <c r="Q114"/>
  <c r="R114" s="1"/>
  <c r="Q108"/>
  <c r="R108" s="1"/>
  <c r="Q102"/>
  <c r="R102" s="1"/>
  <c r="Q96"/>
  <c r="R96" s="1"/>
  <c r="Q90"/>
  <c r="R90" s="1"/>
  <c r="Q84"/>
  <c r="R84" s="1"/>
  <c r="Q78"/>
  <c r="R78" s="1"/>
  <c r="Q149"/>
  <c r="R149" s="1"/>
  <c r="Q143"/>
  <c r="R143" s="1"/>
  <c r="Q70"/>
  <c r="R70" s="1"/>
  <c r="Q64"/>
  <c r="R64" s="1"/>
  <c r="Q58"/>
  <c r="R58" s="1"/>
  <c r="Q52"/>
  <c r="R52" s="1"/>
  <c r="Q46"/>
  <c r="R46" s="1"/>
  <c r="Q40"/>
  <c r="R40" s="1"/>
  <c r="Q34"/>
  <c r="R34" s="1"/>
  <c r="Q28"/>
  <c r="R28" s="1"/>
  <c r="Q22"/>
  <c r="R22" s="1"/>
  <c r="Q16"/>
  <c r="R16" s="1"/>
  <c r="Q140"/>
  <c r="R140" s="1"/>
  <c r="Q134"/>
  <c r="R134" s="1"/>
  <c r="Q124"/>
  <c r="R124" s="1"/>
  <c r="Q155"/>
  <c r="R155" s="1"/>
  <c r="Q127"/>
  <c r="R127" s="1"/>
  <c r="Q121"/>
  <c r="R121" s="1"/>
  <c r="Q115"/>
  <c r="R115" s="1"/>
  <c r="Q109"/>
  <c r="R109" s="1"/>
  <c r="Q103"/>
  <c r="R103" s="1"/>
  <c r="Q97"/>
  <c r="R97" s="1"/>
  <c r="Q91"/>
  <c r="R91" s="1"/>
  <c r="Q85"/>
  <c r="R85" s="1"/>
  <c r="Q79"/>
  <c r="R79" s="1"/>
  <c r="Q150"/>
  <c r="R150" s="1"/>
  <c r="Q144"/>
  <c r="R144" s="1"/>
  <c r="Q71"/>
  <c r="R71" s="1"/>
  <c r="Q65"/>
  <c r="R65" s="1"/>
  <c r="Q59"/>
  <c r="R59" s="1"/>
  <c r="Q53"/>
  <c r="R53" s="1"/>
  <c r="Q47"/>
  <c r="R47" s="1"/>
  <c r="Q41"/>
  <c r="R41" s="1"/>
  <c r="Q35"/>
  <c r="R35" s="1"/>
  <c r="Q29"/>
  <c r="R29" s="1"/>
  <c r="Q23"/>
  <c r="R23" s="1"/>
  <c r="Q17"/>
  <c r="R17" s="1"/>
  <c r="Q11"/>
  <c r="R11" s="1"/>
  <c r="Q135"/>
  <c r="R135" s="1"/>
  <c r="Q7"/>
  <c r="R7" s="1"/>
  <c r="Q156"/>
  <c r="R156" s="1"/>
  <c r="Q122"/>
  <c r="R122" s="1"/>
  <c r="Q104"/>
  <c r="R104" s="1"/>
  <c r="Q72"/>
  <c r="R72" s="1"/>
  <c r="Q136"/>
  <c r="R136" s="1"/>
  <c r="Q128"/>
  <c r="R128" s="1"/>
  <c r="Q116"/>
  <c r="R116" s="1"/>
  <c r="Q110"/>
  <c r="R110" s="1"/>
  <c r="Q98"/>
  <c r="R98" s="1"/>
  <c r="Q92"/>
  <c r="R92" s="1"/>
  <c r="Q86"/>
  <c r="R86" s="1"/>
  <c r="Q80"/>
  <c r="R80" s="1"/>
  <c r="Q74"/>
  <c r="R74" s="1"/>
  <c r="Q145"/>
  <c r="R145" s="1"/>
  <c r="Q66"/>
  <c r="R66" s="1"/>
  <c r="Q60"/>
  <c r="R60" s="1"/>
  <c r="Q54"/>
  <c r="R54" s="1"/>
  <c r="Q48"/>
  <c r="R48" s="1"/>
  <c r="Q42"/>
  <c r="R42" s="1"/>
  <c r="Q36"/>
  <c r="R36" s="1"/>
  <c r="Q30"/>
  <c r="R30" s="1"/>
  <c r="Q24"/>
  <c r="R24" s="1"/>
  <c r="Q18"/>
  <c r="R18" s="1"/>
  <c r="Q12"/>
  <c r="R12" s="1"/>
  <c r="Q8"/>
  <c r="R8" s="1"/>
  <c r="Q157"/>
  <c r="R157" s="1"/>
  <c r="Q151"/>
  <c r="R151" s="1"/>
  <c r="Q123"/>
  <c r="R123" s="1"/>
  <c r="Q117"/>
  <c r="R117" s="1"/>
  <c r="Q111"/>
  <c r="R111" s="1"/>
  <c r="Q105"/>
  <c r="R105" s="1"/>
  <c r="Q99"/>
  <c r="R99" s="1"/>
  <c r="Q93"/>
  <c r="R93" s="1"/>
  <c r="Q87"/>
  <c r="R87" s="1"/>
  <c r="Q81"/>
  <c r="R81" s="1"/>
  <c r="Q75"/>
  <c r="R75" s="1"/>
  <c r="Q146"/>
  <c r="R146" s="1"/>
  <c r="Q73"/>
  <c r="R73" s="1"/>
  <c r="Q67"/>
  <c r="R67" s="1"/>
  <c r="Q61"/>
  <c r="R61" s="1"/>
  <c r="Q55"/>
  <c r="R55" s="1"/>
  <c r="Q49"/>
  <c r="R49" s="1"/>
  <c r="Q43"/>
  <c r="R43" s="1"/>
  <c r="Q37"/>
  <c r="R37" s="1"/>
  <c r="Q31"/>
  <c r="R31" s="1"/>
  <c r="Q25"/>
  <c r="R25" s="1"/>
  <c r="Q19"/>
  <c r="R19" s="1"/>
  <c r="Q13"/>
  <c r="R13" s="1"/>
  <c r="Q137"/>
  <c r="R137" s="1"/>
  <c r="Q9"/>
  <c r="R9" s="1"/>
  <c r="Q158"/>
  <c r="R158" s="1"/>
  <c r="Q118"/>
  <c r="R118" s="1"/>
  <c r="Q112"/>
  <c r="R112" s="1"/>
  <c r="Q100"/>
  <c r="R100" s="1"/>
  <c r="Q94"/>
  <c r="R94" s="1"/>
  <c r="Q88"/>
  <c r="R88" s="1"/>
  <c r="Q82"/>
  <c r="R82" s="1"/>
  <c r="Q76"/>
  <c r="R76" s="1"/>
  <c r="Q147"/>
  <c r="R147" s="1"/>
  <c r="Q141"/>
  <c r="R141" s="1"/>
  <c r="Q68"/>
  <c r="R68" s="1"/>
  <c r="Q62"/>
  <c r="R62" s="1"/>
  <c r="Q56"/>
  <c r="R56" s="1"/>
  <c r="Q50"/>
  <c r="R50" s="1"/>
  <c r="Q44"/>
  <c r="R44" s="1"/>
  <c r="Q38"/>
  <c r="R38" s="1"/>
  <c r="Q32"/>
  <c r="R32" s="1"/>
  <c r="Q26"/>
  <c r="R26" s="1"/>
  <c r="Q20"/>
  <c r="R20" s="1"/>
  <c r="Q14"/>
  <c r="R14" s="1"/>
  <c r="Q138"/>
  <c r="R138" s="1"/>
  <c r="Q10"/>
  <c r="R10" s="1"/>
  <c r="Q152"/>
  <c r="R152" s="1"/>
  <c r="Q159"/>
  <c r="R159" s="1"/>
  <c r="Q153"/>
  <c r="R153" s="1"/>
  <c r="Q125"/>
  <c r="R125" s="1"/>
  <c r="Q119"/>
  <c r="R119" s="1"/>
  <c r="Q113"/>
  <c r="R113" s="1"/>
  <c r="Q107"/>
  <c r="R107" s="1"/>
  <c r="Q101"/>
  <c r="R101" s="1"/>
  <c r="Q95"/>
  <c r="R95" s="1"/>
  <c r="Q89"/>
  <c r="R89" s="1"/>
  <c r="Q83"/>
  <c r="R83" s="1"/>
  <c r="Q77"/>
  <c r="R77" s="1"/>
  <c r="Q148"/>
  <c r="R148" s="1"/>
  <c r="Q142"/>
  <c r="R142" s="1"/>
  <c r="Q69"/>
  <c r="R69" s="1"/>
  <c r="Q63"/>
  <c r="R63" s="1"/>
  <c r="Q57"/>
  <c r="R57" s="1"/>
  <c r="Q51"/>
  <c r="R51" s="1"/>
  <c r="Q45"/>
  <c r="R45" s="1"/>
  <c r="Q39"/>
  <c r="R39" s="1"/>
  <c r="Q33"/>
  <c r="R33" s="1"/>
  <c r="Q27"/>
  <c r="R27" s="1"/>
  <c r="Q21"/>
  <c r="R21" s="1"/>
  <c r="Q15"/>
  <c r="R15" s="1"/>
  <c r="Q139"/>
  <c r="R139" s="1"/>
  <c r="Q133"/>
  <c r="R133" s="1"/>
  <c r="R4" l="1"/>
</calcChain>
</file>

<file path=xl/sharedStrings.xml><?xml version="1.0" encoding="utf-8"?>
<sst xmlns="http://schemas.openxmlformats.org/spreadsheetml/2006/main" count="171" uniqueCount="21">
  <si>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</si>
  <si>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</si>
  <si>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</si>
  <si>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</si>
  <si>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</si>
  <si>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</si>
  <si>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</si>
  <si>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</si>
  <si>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B vector</t>
  </si>
  <si>
    <t>Setosa</t>
  </si>
  <si>
    <t>P(setosa)</t>
  </si>
  <si>
    <t>Intercept</t>
  </si>
  <si>
    <t>Regressed</t>
  </si>
  <si>
    <t>Exponent</t>
  </si>
  <si>
    <t>Training data</t>
  </si>
  <si>
    <t>Test data</t>
  </si>
  <si>
    <t>Log(P(setosa | Xi)</t>
  </si>
  <si>
    <t>Fitted %</t>
  </si>
  <si>
    <t>Original dataset</t>
  </si>
  <si>
    <t>Added columns</t>
  </si>
  <si>
    <t>Exponent constraint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</si>
</sst>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10" fontId="0" fillId="0" borderId="0" xfId="1" applyNumberFormat="1" applyFont="1"/>
    <xf numFmtId="0" fontId="19" fillId="0" borderId="0" xfId="0" applyFont="1"/>
    <xf numFmtId="10" fontId="19" fillId="0" borderId="0" xfId="1" applyNumberFormat="1" applyFont="1"/>
    <xf numFmtId="0" fontId="19" fillId="33" borderId="0" xfId="0" applyFont="1" applyFill="1"/>
    <xf numFmtId="0" fontId="8" fillId="4" borderId="0" xfId="9"/>
    <xf numFmtId="9" fontId="6" fillId="2" borderId="0" xfId="7" applyNumberFormat="1"/>
    <xf numFmtId="0" fontId="16" fillId="0" borderId="10" xfId="0" applyFont="1" applyBorder="1"/>
    <xf numFmtId="0" fontId="0" fillId="0" borderId="10" xfId="0" applyBorder="1"/>
    <xf numFmtId="0" fontId="8" fillId="4" borderId="10" xfId="9" applyBorder="1"/>
    <xf numFmtId="0" fontId="18" fillId="0" borderId="10" xfId="0" applyFont="1" applyBorder="1"/>
    <xf numFmtId="0" fontId="19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un" xfId="7" builtinId="26" customBuiltin="1"/>
    <cellStyle name="Calcul" xfId="12" builtinId="22" customBuiltin="1"/>
    <cellStyle name="Celulă legată" xfId="13" builtinId="24" customBuiltin="1"/>
    <cellStyle name="Eronat" xfId="8" builtinId="27" customBuiltin="1"/>
    <cellStyle name="Ieșire" xfId="11" builtinId="21" customBuiltin="1"/>
    <cellStyle name="Intrare" xfId="10" builtinId="20" customBuiltin="1"/>
    <cellStyle name="Neutru" xfId="9" builtinId="28" customBuiltin="1"/>
    <cellStyle name="Normal" xfId="0" builtinId="0"/>
    <cellStyle name="Notă" xfId="16" builtinId="10" customBuiltin="1"/>
    <cellStyle name="Procent" xfId="1" builtinId="5"/>
    <cellStyle name="Text avertisment" xfId="15" builtinId="11" customBuiltin="1"/>
    <cellStyle name="Text explicativ" xfId="17" builtinId="53" customBuiltin="1"/>
    <cellStyle name="Titlu" xfId="2" builtinId="15" customBuiltin="1"/>
    <cellStyle name="Titlu 1" xfId="3" builtinId="16" customBuiltin="1"/>
    <cellStyle name="Titlu 2" xfId="4" builtinId="17" customBuiltin="1"/>
    <cellStyle name="Titlu 3" xfId="5" builtinId="18" customBuiltin="1"/>
    <cellStyle name="Titlu 4" xfId="6" builtinId="19" customBuiltin="1"/>
    <cellStyle name="Total" xfId="18" builtinId="25" customBuiltin="1"/>
    <cellStyle name="Verificare celulă" xfId="14" builtinId="23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9"/>
  <sheetViews>
    <sheetView tabSelected="1" workbookViewId="0">
      <selection activeCell="O6" sqref="O6"/>
    </sheetView>
  </sheetViews>
  <sheetFormatPr defaultRowHeight="15"/>
  <cols>
    <col min="1" max="1" width="12.42578125" bestFit="1" customWidth="1"/>
    <col min="2" max="2" width="9.140625" style="9"/>
    <col min="3" max="3" width="12.42578125" bestFit="1" customWidth="1"/>
    <col min="4" max="4" width="11.85546875" bestFit="1" customWidth="1"/>
    <col min="5" max="5" width="12.28515625" bestFit="1" customWidth="1"/>
    <col min="6" max="6" width="11.7109375" bestFit="1" customWidth="1"/>
    <col min="7" max="7" width="9.7109375" bestFit="1" customWidth="1"/>
    <col min="8" max="8" width="8.28515625" style="9" customWidth="1"/>
    <col min="9" max="10" width="0" hidden="1" customWidth="1"/>
    <col min="13" max="13" width="12" bestFit="1" customWidth="1"/>
    <col min="15" max="15" width="12.7109375" bestFit="1" customWidth="1"/>
  </cols>
  <sheetData>
    <row r="1" spans="1:18">
      <c r="B1" s="8" t="s">
        <v>18</v>
      </c>
      <c r="C1" s="1"/>
      <c r="H1" s="8" t="s">
        <v>19</v>
      </c>
      <c r="L1" s="1"/>
      <c r="M1" s="1"/>
      <c r="Q1" s="1" t="s">
        <v>12</v>
      </c>
    </row>
    <row r="2" spans="1:18">
      <c r="B2" s="8" t="s">
        <v>11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8" t="s">
        <v>5</v>
      </c>
      <c r="I2" s="1" t="s">
        <v>6</v>
      </c>
      <c r="J2" s="1" t="s">
        <v>7</v>
      </c>
      <c r="N2" s="1"/>
      <c r="P2" s="1"/>
      <c r="Q2" s="1" t="s">
        <v>9</v>
      </c>
      <c r="R2" s="1" t="s">
        <v>17</v>
      </c>
    </row>
    <row r="3" spans="1:18">
      <c r="C3" s="1"/>
      <c r="D3" s="1"/>
      <c r="E3" s="1"/>
      <c r="F3" s="1"/>
      <c r="G3" s="1"/>
      <c r="H3" s="8"/>
      <c r="I3" s="1"/>
      <c r="J3" s="1"/>
      <c r="L3" s="1" t="s">
        <v>20</v>
      </c>
    </row>
    <row r="4" spans="1:18">
      <c r="A4" s="6" t="s">
        <v>8</v>
      </c>
      <c r="B4" s="10">
        <v>-19.322094241509415</v>
      </c>
      <c r="C4" s="6">
        <v>7.0218780240340708</v>
      </c>
      <c r="D4" s="6">
        <v>7.5307832234033656</v>
      </c>
      <c r="E4" s="6">
        <v>-11.444157095645815</v>
      </c>
      <c r="F4" s="6">
        <v>-11.026834282407552</v>
      </c>
      <c r="G4" s="6"/>
      <c r="H4" s="10"/>
      <c r="I4" s="6"/>
      <c r="J4" s="6"/>
      <c r="K4" s="6"/>
      <c r="L4" s="6">
        <f>MIN(L6:L128)</f>
        <v>-49.99999988509181</v>
      </c>
      <c r="M4" s="6"/>
      <c r="N4" s="6"/>
      <c r="O4" s="6">
        <f>SUM(O6:O128)</f>
        <v>1.2270739930440921E-2</v>
      </c>
      <c r="R4" s="7">
        <f>SUM(R6:R159) / COUNT(R6:R159)</f>
        <v>1</v>
      </c>
    </row>
    <row r="5" spans="1:18">
      <c r="C5" s="1"/>
      <c r="D5" s="1"/>
      <c r="E5" s="1"/>
      <c r="F5" s="1"/>
      <c r="G5" s="1"/>
      <c r="H5" s="8"/>
      <c r="I5" s="1"/>
      <c r="J5" s="1"/>
      <c r="L5" s="1" t="s">
        <v>13</v>
      </c>
      <c r="M5" s="1" t="s">
        <v>10</v>
      </c>
      <c r="O5" s="1" t="s">
        <v>16</v>
      </c>
    </row>
    <row r="6" spans="1:18">
      <c r="A6" s="1" t="s">
        <v>14</v>
      </c>
      <c r="B6" s="8">
        <v>1</v>
      </c>
      <c r="C6">
        <v>5.0999999999999996</v>
      </c>
      <c r="D6">
        <v>3.5</v>
      </c>
      <c r="E6">
        <v>1.4</v>
      </c>
      <c r="F6">
        <v>0.2</v>
      </c>
      <c r="G6" t="s">
        <v>5</v>
      </c>
      <c r="H6" s="9">
        <f>IF($G6=H$2, 1, 0)</f>
        <v>1</v>
      </c>
      <c r="I6">
        <f t="shared" ref="I6:J13" si="0">IF($G6=I$2, 1, 0)</f>
        <v>0</v>
      </c>
      <c r="J6">
        <f t="shared" si="0"/>
        <v>0</v>
      </c>
      <c r="L6">
        <f>SUMPRODUCT($B6:$F6,$B$4:$F$4)</f>
        <v>24.620038172590476</v>
      </c>
      <c r="M6" s="2">
        <f>1/(1+EXP(-SUMPRODUCT($B6:$F6,$B$4:$F$4)))</f>
        <v>0.99999999997969269</v>
      </c>
      <c r="O6">
        <f>H6 *LN(M6+0.0001) + (1-H6)*LN(1-M6+0.0001)</f>
        <v>9.9994980028016468E-5</v>
      </c>
      <c r="Q6">
        <f>IF(M6&gt;50%, 1, 0)</f>
        <v>1</v>
      </c>
      <c r="R6">
        <f>IF(Q6=H6, 1, 0)</f>
        <v>1</v>
      </c>
    </row>
    <row r="7" spans="1:18">
      <c r="B7" s="8">
        <v>1</v>
      </c>
      <c r="C7">
        <v>4.9000000000000004</v>
      </c>
      <c r="D7">
        <v>3</v>
      </c>
      <c r="E7">
        <v>1.4</v>
      </c>
      <c r="F7">
        <v>0.2</v>
      </c>
      <c r="G7" t="s">
        <v>5</v>
      </c>
      <c r="H7" s="9">
        <f t="shared" ref="H7:J30" si="1">IF($G7=H$2, 1, 0)</f>
        <v>1</v>
      </c>
      <c r="I7">
        <f t="shared" si="0"/>
        <v>0</v>
      </c>
      <c r="J7">
        <f t="shared" si="0"/>
        <v>0</v>
      </c>
      <c r="L7">
        <f t="shared" ref="L7:L62" si="2">SUMPRODUCT($B7:$F7,$B$4:$F$4)</f>
        <v>19.450270956081987</v>
      </c>
      <c r="M7" s="2">
        <f t="shared" ref="M7:M62" si="3">1/(1+EXP(-SUMPRODUCT($B7:$F7,$B$4:$F$4)))</f>
        <v>0.99999999642846715</v>
      </c>
      <c r="O7">
        <f t="shared" ref="O7:O62" si="4">H7 *LN(M7+0.0001) + (1-H7)*LN(1-M7+0.0001)</f>
        <v>9.999142915756128E-5</v>
      </c>
      <c r="Q7">
        <f t="shared" ref="Q7:Q62" si="5">IF(M7&gt;50%, 1, 0)</f>
        <v>1</v>
      </c>
      <c r="R7">
        <f t="shared" ref="R7:R62" si="6">IF(Q7=H7, 1, 0)</f>
        <v>1</v>
      </c>
    </row>
    <row r="8" spans="1:18">
      <c r="B8" s="8">
        <v>1</v>
      </c>
      <c r="C8">
        <v>4.7</v>
      </c>
      <c r="D8">
        <v>3.2</v>
      </c>
      <c r="E8">
        <v>1.3</v>
      </c>
      <c r="F8">
        <v>0.2</v>
      </c>
      <c r="G8" t="s">
        <v>5</v>
      </c>
      <c r="H8" s="9">
        <f t="shared" si="1"/>
        <v>1</v>
      </c>
      <c r="I8">
        <f t="shared" si="0"/>
        <v>0</v>
      </c>
      <c r="J8">
        <f t="shared" si="0"/>
        <v>0</v>
      </c>
      <c r="L8">
        <f t="shared" si="2"/>
        <v>20.696467705520423</v>
      </c>
      <c r="M8" s="2">
        <f t="shared" si="3"/>
        <v>0.99999999897283964</v>
      </c>
      <c r="O8">
        <f t="shared" si="4"/>
        <v>9.999397327564579E-5</v>
      </c>
      <c r="Q8">
        <f t="shared" si="5"/>
        <v>1</v>
      </c>
      <c r="R8">
        <f t="shared" si="6"/>
        <v>1</v>
      </c>
    </row>
    <row r="9" spans="1:18">
      <c r="B9" s="8">
        <v>1</v>
      </c>
      <c r="C9">
        <v>4.5999999999999996</v>
      </c>
      <c r="D9">
        <v>3.1</v>
      </c>
      <c r="E9">
        <v>1.5</v>
      </c>
      <c r="F9">
        <v>0.2</v>
      </c>
      <c r="G9" t="s">
        <v>5</v>
      </c>
      <c r="H9" s="9">
        <f t="shared" si="1"/>
        <v>1</v>
      </c>
      <c r="I9">
        <f t="shared" si="0"/>
        <v>0</v>
      </c>
      <c r="J9">
        <f t="shared" si="0"/>
        <v>0</v>
      </c>
      <c r="L9">
        <f t="shared" si="2"/>
        <v>16.952370161647501</v>
      </c>
      <c r="M9" s="2">
        <f t="shared" si="3"/>
        <v>0.99999995658106522</v>
      </c>
      <c r="O9">
        <f t="shared" si="4"/>
        <v>9.9951585739144368E-5</v>
      </c>
      <c r="Q9">
        <f t="shared" si="5"/>
        <v>1</v>
      </c>
      <c r="R9">
        <f t="shared" si="6"/>
        <v>1</v>
      </c>
    </row>
    <row r="10" spans="1:18">
      <c r="B10" s="8">
        <v>1</v>
      </c>
      <c r="C10">
        <v>5</v>
      </c>
      <c r="D10">
        <v>3.6</v>
      </c>
      <c r="E10">
        <v>1.4</v>
      </c>
      <c r="F10">
        <v>0.2</v>
      </c>
      <c r="G10" t="s">
        <v>5</v>
      </c>
      <c r="H10" s="9">
        <f t="shared" si="1"/>
        <v>1</v>
      </c>
      <c r="I10">
        <f t="shared" si="0"/>
        <v>0</v>
      </c>
      <c r="J10">
        <f t="shared" si="0"/>
        <v>0</v>
      </c>
      <c r="L10">
        <f t="shared" si="2"/>
        <v>24.670928692527404</v>
      </c>
      <c r="M10" s="2">
        <f t="shared" si="3"/>
        <v>0.99999999998070033</v>
      </c>
      <c r="O10">
        <f t="shared" si="4"/>
        <v>9.9994981035554122E-5</v>
      </c>
      <c r="Q10">
        <f t="shared" si="5"/>
        <v>1</v>
      </c>
      <c r="R10">
        <f t="shared" si="6"/>
        <v>1</v>
      </c>
    </row>
    <row r="11" spans="1:18">
      <c r="B11" s="8">
        <v>1</v>
      </c>
      <c r="C11">
        <v>4.3</v>
      </c>
      <c r="D11">
        <v>3</v>
      </c>
      <c r="E11">
        <v>1.1000000000000001</v>
      </c>
      <c r="F11">
        <v>0.1</v>
      </c>
      <c r="G11" t="s">
        <v>5</v>
      </c>
      <c r="H11" s="9">
        <f t="shared" si="1"/>
        <v>1</v>
      </c>
      <c r="I11">
        <f t="shared" si="0"/>
        <v>0</v>
      </c>
      <c r="J11">
        <f t="shared" si="0"/>
        <v>0</v>
      </c>
      <c r="L11">
        <f t="shared" si="2"/>
        <v>19.773074698596037</v>
      </c>
      <c r="M11" s="2">
        <f t="shared" si="3"/>
        <v>0.99999999741379608</v>
      </c>
      <c r="O11">
        <f t="shared" si="4"/>
        <v>9.9992414387970824E-5</v>
      </c>
      <c r="Q11">
        <f t="shared" si="5"/>
        <v>1</v>
      </c>
      <c r="R11">
        <f t="shared" si="6"/>
        <v>1</v>
      </c>
    </row>
    <row r="12" spans="1:18">
      <c r="B12" s="8">
        <v>1</v>
      </c>
      <c r="C12">
        <v>5.8</v>
      </c>
      <c r="D12">
        <v>4</v>
      </c>
      <c r="E12">
        <v>1.2</v>
      </c>
      <c r="F12">
        <v>0.2</v>
      </c>
      <c r="G12" t="s">
        <v>5</v>
      </c>
      <c r="H12" s="9">
        <f t="shared" si="1"/>
        <v>1</v>
      </c>
      <c r="I12">
        <f t="shared" si="0"/>
        <v>0</v>
      </c>
      <c r="J12">
        <f t="shared" si="0"/>
        <v>0</v>
      </c>
      <c r="L12">
        <f t="shared" si="2"/>
        <v>35.589575820245166</v>
      </c>
      <c r="M12" s="2">
        <f t="shared" si="3"/>
        <v>0.99999999999999956</v>
      </c>
      <c r="O12">
        <f t="shared" si="4"/>
        <v>9.9995000332853273E-5</v>
      </c>
      <c r="Q12">
        <f t="shared" si="5"/>
        <v>1</v>
      </c>
      <c r="R12">
        <f t="shared" si="6"/>
        <v>1</v>
      </c>
    </row>
    <row r="13" spans="1:18">
      <c r="B13" s="8">
        <v>1</v>
      </c>
      <c r="C13">
        <v>5.7</v>
      </c>
      <c r="D13">
        <v>4.4000000000000004</v>
      </c>
      <c r="E13">
        <v>1.5</v>
      </c>
      <c r="F13">
        <v>0.4</v>
      </c>
      <c r="G13" t="s">
        <v>5</v>
      </c>
      <c r="H13" s="9">
        <f t="shared" si="1"/>
        <v>1</v>
      </c>
      <c r="I13">
        <f t="shared" si="0"/>
        <v>0</v>
      </c>
      <c r="J13">
        <f t="shared" si="0"/>
        <v>0</v>
      </c>
      <c r="L13">
        <f t="shared" si="2"/>
        <v>32.261087322027848</v>
      </c>
      <c r="M13" s="2">
        <f t="shared" si="3"/>
        <v>0.99999999999999023</v>
      </c>
      <c r="O13">
        <f t="shared" si="4"/>
        <v>9.9995000323528334E-5</v>
      </c>
      <c r="Q13">
        <f t="shared" si="5"/>
        <v>1</v>
      </c>
      <c r="R13">
        <f t="shared" si="6"/>
        <v>1</v>
      </c>
    </row>
    <row r="14" spans="1:18">
      <c r="B14" s="8">
        <v>1</v>
      </c>
      <c r="C14">
        <v>5.4</v>
      </c>
      <c r="D14">
        <v>3.9</v>
      </c>
      <c r="E14">
        <v>1.3</v>
      </c>
      <c r="F14">
        <v>0.4</v>
      </c>
      <c r="G14" t="s">
        <v>5</v>
      </c>
      <c r="H14" s="9">
        <f t="shared" si="1"/>
        <v>1</v>
      </c>
      <c r="I14">
        <f t="shared" si="1"/>
        <v>0</v>
      </c>
      <c r="J14">
        <f t="shared" si="1"/>
        <v>0</v>
      </c>
      <c r="L14">
        <f t="shared" si="2"/>
        <v>28.67796372224511</v>
      </c>
      <c r="M14" s="2">
        <f t="shared" si="3"/>
        <v>0.99999999999964895</v>
      </c>
      <c r="O14">
        <f t="shared" si="4"/>
        <v>9.9994999982279902E-5</v>
      </c>
      <c r="Q14">
        <f t="shared" si="5"/>
        <v>1</v>
      </c>
      <c r="R14">
        <f t="shared" si="6"/>
        <v>1</v>
      </c>
    </row>
    <row r="15" spans="1:18">
      <c r="B15" s="8">
        <v>1</v>
      </c>
      <c r="C15">
        <v>5.0999999999999996</v>
      </c>
      <c r="D15">
        <v>3.5</v>
      </c>
      <c r="E15">
        <v>1.4</v>
      </c>
      <c r="F15">
        <v>0.3</v>
      </c>
      <c r="G15" t="s">
        <v>5</v>
      </c>
      <c r="H15" s="9">
        <f t="shared" si="1"/>
        <v>1</v>
      </c>
      <c r="I15">
        <f t="shared" si="1"/>
        <v>0</v>
      </c>
      <c r="J15">
        <f t="shared" si="1"/>
        <v>0</v>
      </c>
      <c r="L15">
        <f t="shared" si="2"/>
        <v>23.517354744349721</v>
      </c>
      <c r="M15" s="2">
        <f t="shared" si="3"/>
        <v>0.99999999993882938</v>
      </c>
      <c r="O15">
        <f t="shared" si="4"/>
        <v>9.9994939168789645E-5</v>
      </c>
      <c r="Q15">
        <f t="shared" si="5"/>
        <v>1</v>
      </c>
      <c r="R15">
        <f t="shared" si="6"/>
        <v>1</v>
      </c>
    </row>
    <row r="16" spans="1:18">
      <c r="B16" s="8">
        <v>1</v>
      </c>
      <c r="C16">
        <v>5.7</v>
      </c>
      <c r="D16">
        <v>3.8</v>
      </c>
      <c r="E16">
        <v>1.7</v>
      </c>
      <c r="F16">
        <v>0.3</v>
      </c>
      <c r="G16" t="s">
        <v>5</v>
      </c>
      <c r="H16" s="9">
        <f t="shared" si="1"/>
        <v>1</v>
      </c>
      <c r="I16">
        <f t="shared" si="1"/>
        <v>0</v>
      </c>
      <c r="J16">
        <f t="shared" si="1"/>
        <v>0</v>
      </c>
      <c r="L16">
        <f t="shared" si="2"/>
        <v>26.556469397097423</v>
      </c>
      <c r="M16" s="2">
        <f t="shared" si="3"/>
        <v>0.99999999999707123</v>
      </c>
      <c r="O16">
        <f t="shared" si="4"/>
        <v>9.9994997404821825E-5</v>
      </c>
      <c r="Q16">
        <f t="shared" si="5"/>
        <v>1</v>
      </c>
      <c r="R16">
        <f t="shared" si="6"/>
        <v>1</v>
      </c>
    </row>
    <row r="17" spans="2:18">
      <c r="B17" s="8">
        <v>1</v>
      </c>
      <c r="C17">
        <v>5.0999999999999996</v>
      </c>
      <c r="D17">
        <v>3.8</v>
      </c>
      <c r="E17">
        <v>1.5</v>
      </c>
      <c r="F17">
        <v>0.3</v>
      </c>
      <c r="G17" t="s">
        <v>5</v>
      </c>
      <c r="H17" s="9">
        <f t="shared" si="1"/>
        <v>1</v>
      </c>
      <c r="I17">
        <f t="shared" si="1"/>
        <v>0</v>
      </c>
      <c r="J17">
        <f t="shared" si="1"/>
        <v>0</v>
      </c>
      <c r="L17">
        <f t="shared" si="2"/>
        <v>24.632174001806138</v>
      </c>
      <c r="M17" s="2">
        <f t="shared" si="3"/>
        <v>0.9999999999799376</v>
      </c>
      <c r="O17">
        <f t="shared" si="4"/>
        <v>9.9994980272907178E-5</v>
      </c>
      <c r="Q17">
        <f t="shared" si="5"/>
        <v>1</v>
      </c>
      <c r="R17">
        <f t="shared" si="6"/>
        <v>1</v>
      </c>
    </row>
    <row r="18" spans="2:18">
      <c r="B18" s="8">
        <v>1</v>
      </c>
      <c r="C18">
        <v>5.4</v>
      </c>
      <c r="D18">
        <v>3.4</v>
      </c>
      <c r="E18">
        <v>1.7</v>
      </c>
      <c r="F18">
        <v>0.2</v>
      </c>
      <c r="G18" t="s">
        <v>5</v>
      </c>
      <c r="H18" s="9">
        <f t="shared" si="1"/>
        <v>1</v>
      </c>
      <c r="I18">
        <f t="shared" si="1"/>
        <v>0</v>
      </c>
      <c r="J18">
        <f t="shared" si="1"/>
        <v>0</v>
      </c>
      <c r="L18">
        <f t="shared" si="2"/>
        <v>22.540276128766617</v>
      </c>
      <c r="M18" s="2">
        <f t="shared" si="3"/>
        <v>0.99999999983748911</v>
      </c>
      <c r="O18">
        <f t="shared" si="4"/>
        <v>9.9994837838653143E-5</v>
      </c>
      <c r="Q18">
        <f t="shared" si="5"/>
        <v>1</v>
      </c>
      <c r="R18">
        <f t="shared" si="6"/>
        <v>1</v>
      </c>
    </row>
    <row r="19" spans="2:18">
      <c r="B19" s="8">
        <v>1</v>
      </c>
      <c r="C19">
        <v>5.0999999999999996</v>
      </c>
      <c r="D19">
        <v>3.7</v>
      </c>
      <c r="E19">
        <v>1.5</v>
      </c>
      <c r="F19">
        <v>0.4</v>
      </c>
      <c r="G19" t="s">
        <v>5</v>
      </c>
      <c r="H19" s="9">
        <f t="shared" si="1"/>
        <v>1</v>
      </c>
      <c r="I19">
        <f t="shared" si="1"/>
        <v>0</v>
      </c>
      <c r="J19">
        <f t="shared" si="1"/>
        <v>0</v>
      </c>
      <c r="L19">
        <f t="shared" si="2"/>
        <v>22.776412251225054</v>
      </c>
      <c r="M19" s="2">
        <f t="shared" si="3"/>
        <v>0.99999999987166954</v>
      </c>
      <c r="O19">
        <f t="shared" si="4"/>
        <v>9.9994872015671699E-5</v>
      </c>
      <c r="Q19">
        <f t="shared" si="5"/>
        <v>1</v>
      </c>
      <c r="R19">
        <f t="shared" si="6"/>
        <v>1</v>
      </c>
    </row>
    <row r="20" spans="2:18">
      <c r="B20" s="8">
        <v>1</v>
      </c>
      <c r="C20">
        <v>4.5999999999999996</v>
      </c>
      <c r="D20">
        <v>3.6</v>
      </c>
      <c r="E20">
        <v>1</v>
      </c>
      <c r="F20">
        <v>0.2</v>
      </c>
      <c r="G20" t="s">
        <v>5</v>
      </c>
      <c r="H20" s="9">
        <f t="shared" si="1"/>
        <v>1</v>
      </c>
      <c r="I20">
        <f t="shared" si="1"/>
        <v>0</v>
      </c>
      <c r="J20">
        <f t="shared" si="1"/>
        <v>0</v>
      </c>
      <c r="L20">
        <f t="shared" si="2"/>
        <v>26.439840321172099</v>
      </c>
      <c r="M20" s="2">
        <f t="shared" si="3"/>
        <v>0.99999999999670908</v>
      </c>
      <c r="O20">
        <f t="shared" si="4"/>
        <v>9.9994997042703287E-5</v>
      </c>
      <c r="Q20">
        <f t="shared" si="5"/>
        <v>1</v>
      </c>
      <c r="R20">
        <f t="shared" si="6"/>
        <v>1</v>
      </c>
    </row>
    <row r="21" spans="2:18">
      <c r="B21" s="8">
        <v>1</v>
      </c>
      <c r="C21">
        <v>5.0999999999999996</v>
      </c>
      <c r="D21">
        <v>3.3</v>
      </c>
      <c r="E21">
        <v>1.7</v>
      </c>
      <c r="F21">
        <v>0.5</v>
      </c>
      <c r="G21" t="s">
        <v>5</v>
      </c>
      <c r="H21" s="9">
        <f t="shared" si="1"/>
        <v>1</v>
      </c>
      <c r="I21">
        <f t="shared" si="1"/>
        <v>0</v>
      </c>
      <c r="J21">
        <f t="shared" si="1"/>
        <v>0</v>
      </c>
      <c r="L21">
        <f t="shared" si="2"/>
        <v>16.37258411449379</v>
      </c>
      <c r="M21" s="2">
        <f t="shared" si="3"/>
        <v>0.99999992246870617</v>
      </c>
      <c r="O21">
        <f t="shared" si="4"/>
        <v>9.9917476788817045E-5</v>
      </c>
      <c r="Q21">
        <f t="shared" si="5"/>
        <v>1</v>
      </c>
      <c r="R21">
        <f t="shared" si="6"/>
        <v>1</v>
      </c>
    </row>
    <row r="22" spans="2:18">
      <c r="B22" s="8">
        <v>1</v>
      </c>
      <c r="C22">
        <v>4.8</v>
      </c>
      <c r="D22">
        <v>3.4</v>
      </c>
      <c r="E22">
        <v>1.9</v>
      </c>
      <c r="F22">
        <v>0.2</v>
      </c>
      <c r="G22" t="s">
        <v>5</v>
      </c>
      <c r="H22" s="9">
        <f t="shared" si="1"/>
        <v>1</v>
      </c>
      <c r="I22">
        <f t="shared" si="1"/>
        <v>0</v>
      </c>
      <c r="J22">
        <f t="shared" si="1"/>
        <v>0</v>
      </c>
      <c r="L22">
        <f t="shared" si="2"/>
        <v>16.038317895217009</v>
      </c>
      <c r="M22" s="2">
        <f t="shared" si="3"/>
        <v>0.99999989169537784</v>
      </c>
      <c r="O22">
        <f t="shared" si="4"/>
        <v>9.9886706534653332E-5</v>
      </c>
      <c r="Q22">
        <f t="shared" si="5"/>
        <v>1</v>
      </c>
      <c r="R22">
        <f t="shared" si="6"/>
        <v>1</v>
      </c>
    </row>
    <row r="23" spans="2:18">
      <c r="B23" s="8">
        <v>1</v>
      </c>
      <c r="C23">
        <v>5</v>
      </c>
      <c r="D23">
        <v>3</v>
      </c>
      <c r="E23">
        <v>1.6</v>
      </c>
      <c r="F23">
        <v>0.2</v>
      </c>
      <c r="G23" t="s">
        <v>5</v>
      </c>
      <c r="H23" s="9">
        <f t="shared" si="1"/>
        <v>1</v>
      </c>
      <c r="I23">
        <f t="shared" si="1"/>
        <v>0</v>
      </c>
      <c r="J23">
        <f t="shared" si="1"/>
        <v>0</v>
      </c>
      <c r="L23">
        <f t="shared" si="2"/>
        <v>17.863627339356224</v>
      </c>
      <c r="M23" s="2">
        <f t="shared" si="3"/>
        <v>0.99999998254478462</v>
      </c>
      <c r="O23">
        <f t="shared" si="4"/>
        <v>9.9977546863218821E-5</v>
      </c>
      <c r="Q23">
        <f t="shared" si="5"/>
        <v>1</v>
      </c>
      <c r="R23">
        <f t="shared" si="6"/>
        <v>1</v>
      </c>
    </row>
    <row r="24" spans="2:18">
      <c r="B24" s="8">
        <v>1</v>
      </c>
      <c r="C24">
        <v>5</v>
      </c>
      <c r="D24">
        <v>3.4</v>
      </c>
      <c r="E24">
        <v>1.6</v>
      </c>
      <c r="F24">
        <v>0.4</v>
      </c>
      <c r="G24" t="s">
        <v>5</v>
      </c>
      <c r="H24" s="9">
        <f t="shared" si="1"/>
        <v>1</v>
      </c>
      <c r="I24">
        <f t="shared" si="1"/>
        <v>0</v>
      </c>
      <c r="J24">
        <f t="shared" si="1"/>
        <v>0</v>
      </c>
      <c r="L24">
        <f t="shared" si="2"/>
        <v>18.670573772236057</v>
      </c>
      <c r="M24" s="2">
        <f t="shared" si="3"/>
        <v>0.99999999221115921</v>
      </c>
      <c r="O24">
        <f t="shared" si="4"/>
        <v>9.9987212271389651E-5</v>
      </c>
      <c r="Q24">
        <f t="shared" si="5"/>
        <v>1</v>
      </c>
      <c r="R24">
        <f t="shared" si="6"/>
        <v>1</v>
      </c>
    </row>
    <row r="25" spans="2:18">
      <c r="B25" s="8">
        <v>1</v>
      </c>
      <c r="C25">
        <v>5.2</v>
      </c>
      <c r="D25">
        <v>3.5</v>
      </c>
      <c r="E25">
        <v>1.5</v>
      </c>
      <c r="F25">
        <v>0.2</v>
      </c>
      <c r="G25" t="s">
        <v>5</v>
      </c>
      <c r="H25" s="9">
        <f t="shared" si="1"/>
        <v>1</v>
      </c>
      <c r="I25">
        <f t="shared" si="1"/>
        <v>0</v>
      </c>
      <c r="J25">
        <f t="shared" si="1"/>
        <v>0</v>
      </c>
      <c r="L25">
        <f t="shared" si="2"/>
        <v>24.177810265429294</v>
      </c>
      <c r="M25" s="2">
        <f t="shared" si="3"/>
        <v>0.99999999996839839</v>
      </c>
      <c r="O25">
        <f t="shared" si="4"/>
        <v>9.9994968734846957E-5</v>
      </c>
      <c r="Q25">
        <f t="shared" si="5"/>
        <v>1</v>
      </c>
      <c r="R25">
        <f t="shared" si="6"/>
        <v>1</v>
      </c>
    </row>
    <row r="26" spans="2:18">
      <c r="B26" s="8">
        <v>1</v>
      </c>
      <c r="C26">
        <v>5.2</v>
      </c>
      <c r="D26">
        <v>3.4</v>
      </c>
      <c r="E26">
        <v>1.4</v>
      </c>
      <c r="F26">
        <v>0.2</v>
      </c>
      <c r="G26" t="s">
        <v>5</v>
      </c>
      <c r="H26" s="9">
        <f t="shared" si="1"/>
        <v>1</v>
      </c>
      <c r="I26">
        <f t="shared" si="1"/>
        <v>0</v>
      </c>
      <c r="J26">
        <f t="shared" si="1"/>
        <v>0</v>
      </c>
      <c r="L26">
        <f t="shared" si="2"/>
        <v>24.569147652653548</v>
      </c>
      <c r="M26" s="2">
        <f t="shared" si="3"/>
        <v>0.99999999997863243</v>
      </c>
      <c r="O26">
        <f t="shared" si="4"/>
        <v>9.9994978967859487E-5</v>
      </c>
      <c r="Q26">
        <f t="shared" si="5"/>
        <v>1</v>
      </c>
      <c r="R26">
        <f t="shared" si="6"/>
        <v>1</v>
      </c>
    </row>
    <row r="27" spans="2:18">
      <c r="B27" s="8">
        <v>1</v>
      </c>
      <c r="C27">
        <v>4.7</v>
      </c>
      <c r="D27">
        <v>3.2</v>
      </c>
      <c r="E27">
        <v>1.6</v>
      </c>
      <c r="F27">
        <v>0.2</v>
      </c>
      <c r="G27" t="s">
        <v>5</v>
      </c>
      <c r="H27" s="9">
        <f t="shared" si="1"/>
        <v>1</v>
      </c>
      <c r="I27">
        <f t="shared" si="1"/>
        <v>0</v>
      </c>
      <c r="J27">
        <f t="shared" si="1"/>
        <v>0</v>
      </c>
      <c r="L27">
        <f t="shared" si="2"/>
        <v>17.263220576826679</v>
      </c>
      <c r="M27" s="2">
        <f t="shared" si="3"/>
        <v>0.99999996818158443</v>
      </c>
      <c r="O27">
        <f t="shared" si="4"/>
        <v>9.9963185098856644E-5</v>
      </c>
      <c r="Q27">
        <f t="shared" si="5"/>
        <v>1</v>
      </c>
      <c r="R27">
        <f t="shared" si="6"/>
        <v>1</v>
      </c>
    </row>
    <row r="28" spans="2:18">
      <c r="B28" s="8">
        <v>1</v>
      </c>
      <c r="C28">
        <v>4.8</v>
      </c>
      <c r="D28">
        <v>3.1</v>
      </c>
      <c r="E28">
        <v>1.6</v>
      </c>
      <c r="F28">
        <v>0.2</v>
      </c>
      <c r="G28" t="s">
        <v>5</v>
      </c>
      <c r="H28" s="9">
        <f t="shared" si="1"/>
        <v>1</v>
      </c>
      <c r="I28">
        <f t="shared" si="1"/>
        <v>0</v>
      </c>
      <c r="J28">
        <f t="shared" si="1"/>
        <v>0</v>
      </c>
      <c r="L28">
        <f t="shared" si="2"/>
        <v>17.212330056889737</v>
      </c>
      <c r="M28" s="2">
        <f t="shared" si="3"/>
        <v>0.99999996652041845</v>
      </c>
      <c r="O28">
        <f t="shared" si="4"/>
        <v>9.9961524098808854E-5</v>
      </c>
      <c r="Q28">
        <f t="shared" si="5"/>
        <v>1</v>
      </c>
      <c r="R28">
        <f t="shared" si="6"/>
        <v>1</v>
      </c>
    </row>
    <row r="29" spans="2:18">
      <c r="B29" s="8">
        <v>1</v>
      </c>
      <c r="C29">
        <v>5.4</v>
      </c>
      <c r="D29">
        <v>3.4</v>
      </c>
      <c r="E29">
        <v>1.5</v>
      </c>
      <c r="F29">
        <v>0.4</v>
      </c>
      <c r="G29" t="s">
        <v>5</v>
      </c>
      <c r="H29" s="9">
        <f t="shared" si="1"/>
        <v>1</v>
      </c>
      <c r="I29">
        <f t="shared" si="1"/>
        <v>0</v>
      </c>
      <c r="J29">
        <f t="shared" si="1"/>
        <v>0</v>
      </c>
      <c r="L29">
        <f t="shared" si="2"/>
        <v>22.62374069141427</v>
      </c>
      <c r="M29" s="2">
        <f t="shared" si="3"/>
        <v>0.99999999985050247</v>
      </c>
      <c r="O29">
        <f t="shared" si="4"/>
        <v>9.9994850850720099E-5</v>
      </c>
      <c r="Q29">
        <f t="shared" si="5"/>
        <v>1</v>
      </c>
      <c r="R29">
        <f t="shared" si="6"/>
        <v>1</v>
      </c>
    </row>
    <row r="30" spans="2:18">
      <c r="B30" s="8">
        <v>1</v>
      </c>
      <c r="C30">
        <v>5.2</v>
      </c>
      <c r="D30">
        <v>4.0999999999999996</v>
      </c>
      <c r="E30">
        <v>1.5</v>
      </c>
      <c r="F30">
        <v>0.1</v>
      </c>
      <c r="G30" t="s">
        <v>5</v>
      </c>
      <c r="H30" s="9">
        <f t="shared" si="1"/>
        <v>1</v>
      </c>
      <c r="I30">
        <f t="shared" si="1"/>
        <v>0</v>
      </c>
      <c r="J30">
        <f t="shared" si="1"/>
        <v>0</v>
      </c>
      <c r="L30">
        <f t="shared" si="2"/>
        <v>29.798963627712066</v>
      </c>
      <c r="M30" s="2">
        <f t="shared" si="3"/>
        <v>0.99999999999988565</v>
      </c>
      <c r="O30">
        <f t="shared" si="4"/>
        <v>9.9995000218955788E-5</v>
      </c>
      <c r="Q30">
        <f t="shared" si="5"/>
        <v>1</v>
      </c>
      <c r="R30">
        <f t="shared" si="6"/>
        <v>1</v>
      </c>
    </row>
    <row r="31" spans="2:18">
      <c r="B31" s="8">
        <v>1</v>
      </c>
      <c r="C31">
        <v>5.5</v>
      </c>
      <c r="D31">
        <v>4.2</v>
      </c>
      <c r="E31">
        <v>1.4</v>
      </c>
      <c r="F31">
        <v>0.2</v>
      </c>
      <c r="G31" t="s">
        <v>5</v>
      </c>
      <c r="H31" s="9">
        <f t="shared" ref="H31:J62" si="7">IF($G31=H$2, 1, 0)</f>
        <v>1</v>
      </c>
      <c r="I31">
        <f t="shared" si="7"/>
        <v>0</v>
      </c>
      <c r="J31">
        <f t="shared" si="7"/>
        <v>0</v>
      </c>
      <c r="L31">
        <f t="shared" si="2"/>
        <v>32.700337638586454</v>
      </c>
      <c r="M31" s="2">
        <f t="shared" si="3"/>
        <v>0.99999999999999378</v>
      </c>
      <c r="O31">
        <f t="shared" si="4"/>
        <v>9.9995000327080696E-5</v>
      </c>
      <c r="Q31">
        <f t="shared" si="5"/>
        <v>1</v>
      </c>
      <c r="R31">
        <f t="shared" si="6"/>
        <v>1</v>
      </c>
    </row>
    <row r="32" spans="2:18">
      <c r="B32" s="8">
        <v>1</v>
      </c>
      <c r="C32">
        <v>4.9000000000000004</v>
      </c>
      <c r="D32">
        <v>3.1</v>
      </c>
      <c r="E32">
        <v>1.5</v>
      </c>
      <c r="F32">
        <v>0.1</v>
      </c>
      <c r="G32" t="s">
        <v>5</v>
      </c>
      <c r="H32" s="9">
        <f t="shared" si="7"/>
        <v>1</v>
      </c>
      <c r="I32">
        <f t="shared" si="7"/>
        <v>0</v>
      </c>
      <c r="J32">
        <f t="shared" si="7"/>
        <v>0</v>
      </c>
      <c r="L32">
        <f t="shared" si="2"/>
        <v>20.161616997098488</v>
      </c>
      <c r="M32" s="2">
        <f t="shared" si="3"/>
        <v>0.99999999824643848</v>
      </c>
      <c r="O32">
        <f t="shared" si="4"/>
        <v>9.9993246947116188E-5</v>
      </c>
      <c r="Q32">
        <f t="shared" si="5"/>
        <v>1</v>
      </c>
      <c r="R32">
        <f t="shared" si="6"/>
        <v>1</v>
      </c>
    </row>
    <row r="33" spans="2:18">
      <c r="B33" s="8">
        <v>1</v>
      </c>
      <c r="C33">
        <v>5</v>
      </c>
      <c r="D33">
        <v>3.2</v>
      </c>
      <c r="E33">
        <v>1.2</v>
      </c>
      <c r="F33">
        <v>0.2</v>
      </c>
      <c r="G33" t="s">
        <v>5</v>
      </c>
      <c r="H33" s="9">
        <f t="shared" si="7"/>
        <v>1</v>
      </c>
      <c r="I33">
        <f t="shared" si="7"/>
        <v>0</v>
      </c>
      <c r="J33">
        <f t="shared" si="7"/>
        <v>0</v>
      </c>
      <c r="L33">
        <f t="shared" si="2"/>
        <v>23.94744682229522</v>
      </c>
      <c r="M33" s="2">
        <f t="shared" si="3"/>
        <v>0.99999999996021161</v>
      </c>
      <c r="O33">
        <f t="shared" si="4"/>
        <v>9.9994960548880959E-5</v>
      </c>
      <c r="Q33">
        <f t="shared" si="5"/>
        <v>1</v>
      </c>
      <c r="R33">
        <f t="shared" si="6"/>
        <v>1</v>
      </c>
    </row>
    <row r="34" spans="2:18">
      <c r="B34" s="8">
        <v>1</v>
      </c>
      <c r="C34">
        <v>5.5</v>
      </c>
      <c r="D34">
        <v>3.5</v>
      </c>
      <c r="E34">
        <v>1.3</v>
      </c>
      <c r="F34">
        <v>0.2</v>
      </c>
      <c r="G34" t="s">
        <v>5</v>
      </c>
      <c r="H34" s="9">
        <f t="shared" si="7"/>
        <v>1</v>
      </c>
      <c r="I34">
        <f t="shared" si="7"/>
        <v>0</v>
      </c>
      <c r="J34">
        <f t="shared" si="7"/>
        <v>0</v>
      </c>
      <c r="L34">
        <f t="shared" si="2"/>
        <v>28.573205091768674</v>
      </c>
      <c r="M34" s="2">
        <f t="shared" si="3"/>
        <v>0.99999999999961031</v>
      </c>
      <c r="O34">
        <f t="shared" si="4"/>
        <v>9.9994999943648003E-5</v>
      </c>
      <c r="Q34">
        <f t="shared" si="5"/>
        <v>1</v>
      </c>
      <c r="R34">
        <f t="shared" si="6"/>
        <v>1</v>
      </c>
    </row>
    <row r="35" spans="2:18">
      <c r="B35" s="8">
        <v>1</v>
      </c>
      <c r="C35">
        <v>4.9000000000000004</v>
      </c>
      <c r="D35">
        <v>3.1</v>
      </c>
      <c r="E35">
        <v>1.5</v>
      </c>
      <c r="F35">
        <v>0.1</v>
      </c>
      <c r="G35" t="s">
        <v>5</v>
      </c>
      <c r="H35" s="9">
        <f t="shared" si="7"/>
        <v>1</v>
      </c>
      <c r="I35">
        <f t="shared" si="7"/>
        <v>0</v>
      </c>
      <c r="J35">
        <f t="shared" si="7"/>
        <v>0</v>
      </c>
      <c r="L35">
        <f t="shared" si="2"/>
        <v>20.161616997098488</v>
      </c>
      <c r="M35" s="2">
        <f t="shared" si="3"/>
        <v>0.99999999824643848</v>
      </c>
      <c r="O35">
        <f t="shared" si="4"/>
        <v>9.9993246947116188E-5</v>
      </c>
      <c r="Q35">
        <f t="shared" si="5"/>
        <v>1</v>
      </c>
      <c r="R35">
        <f t="shared" si="6"/>
        <v>1</v>
      </c>
    </row>
    <row r="36" spans="2:18">
      <c r="B36" s="8">
        <v>1</v>
      </c>
      <c r="C36">
        <v>4.4000000000000004</v>
      </c>
      <c r="D36">
        <v>3</v>
      </c>
      <c r="E36">
        <v>1.3</v>
      </c>
      <c r="F36">
        <v>0.2</v>
      </c>
      <c r="G36" t="s">
        <v>5</v>
      </c>
      <c r="H36" s="9">
        <f t="shared" si="7"/>
        <v>1</v>
      </c>
      <c r="I36">
        <f t="shared" si="7"/>
        <v>0</v>
      </c>
      <c r="J36">
        <f t="shared" si="7"/>
        <v>0</v>
      </c>
      <c r="L36">
        <f t="shared" si="2"/>
        <v>17.083747653629526</v>
      </c>
      <c r="M36" s="2">
        <f t="shared" si="3"/>
        <v>0.99999996192651353</v>
      </c>
      <c r="O36">
        <f t="shared" si="4"/>
        <v>9.9956930653176962E-5</v>
      </c>
      <c r="Q36">
        <f t="shared" si="5"/>
        <v>1</v>
      </c>
      <c r="R36">
        <f t="shared" si="6"/>
        <v>1</v>
      </c>
    </row>
    <row r="37" spans="2:18">
      <c r="B37" s="8">
        <v>1</v>
      </c>
      <c r="C37">
        <v>5.0999999999999996</v>
      </c>
      <c r="D37">
        <v>3.4</v>
      </c>
      <c r="E37">
        <v>1.5</v>
      </c>
      <c r="F37">
        <v>0.2</v>
      </c>
      <c r="G37" t="s">
        <v>5</v>
      </c>
      <c r="H37" s="9">
        <f t="shared" si="7"/>
        <v>1</v>
      </c>
      <c r="I37">
        <f t="shared" si="7"/>
        <v>0</v>
      </c>
      <c r="J37">
        <f t="shared" si="7"/>
        <v>0</v>
      </c>
      <c r="L37">
        <f t="shared" si="2"/>
        <v>22.72254414068555</v>
      </c>
      <c r="M37" s="2">
        <f t="shared" si="3"/>
        <v>0.999999999864567</v>
      </c>
      <c r="O37">
        <f t="shared" si="4"/>
        <v>9.9994864913841114E-5</v>
      </c>
      <c r="Q37">
        <f t="shared" si="5"/>
        <v>1</v>
      </c>
      <c r="R37">
        <f t="shared" si="6"/>
        <v>1</v>
      </c>
    </row>
    <row r="38" spans="2:18">
      <c r="B38" s="8">
        <v>1</v>
      </c>
      <c r="C38">
        <v>5</v>
      </c>
      <c r="D38">
        <v>3.5</v>
      </c>
      <c r="E38">
        <v>1.3</v>
      </c>
      <c r="F38">
        <v>0.3</v>
      </c>
      <c r="G38" t="s">
        <v>5</v>
      </c>
      <c r="H38" s="9">
        <f t="shared" si="7"/>
        <v>1</v>
      </c>
      <c r="I38">
        <f t="shared" si="7"/>
        <v>0</v>
      </c>
      <c r="J38">
        <f t="shared" si="7"/>
        <v>0</v>
      </c>
      <c r="L38">
        <f t="shared" si="2"/>
        <v>23.959582651510885</v>
      </c>
      <c r="M38" s="2">
        <f t="shared" si="3"/>
        <v>0.99999999996069167</v>
      </c>
      <c r="O38">
        <f t="shared" si="4"/>
        <v>9.9994961028893392E-5</v>
      </c>
      <c r="Q38">
        <f t="shared" si="5"/>
        <v>1</v>
      </c>
      <c r="R38">
        <f t="shared" si="6"/>
        <v>1</v>
      </c>
    </row>
    <row r="39" spans="2:18">
      <c r="B39" s="8">
        <v>1</v>
      </c>
      <c r="C39">
        <v>4.5</v>
      </c>
      <c r="D39">
        <v>2.2999999999999998</v>
      </c>
      <c r="E39">
        <v>1.3</v>
      </c>
      <c r="F39">
        <v>0.3</v>
      </c>
      <c r="G39" t="s">
        <v>5</v>
      </c>
      <c r="H39" s="9">
        <f t="shared" si="7"/>
        <v>1</v>
      </c>
      <c r="I39">
        <f t="shared" si="7"/>
        <v>0</v>
      </c>
      <c r="J39">
        <f t="shared" si="7"/>
        <v>0</v>
      </c>
      <c r="L39">
        <f t="shared" si="2"/>
        <v>11.411703771409817</v>
      </c>
      <c r="M39" s="2">
        <f t="shared" si="3"/>
        <v>0.99998893490320417</v>
      </c>
      <c r="O39">
        <f t="shared" si="4"/>
        <v>8.8930948730228904E-5</v>
      </c>
      <c r="Q39">
        <f t="shared" si="5"/>
        <v>1</v>
      </c>
      <c r="R39">
        <f t="shared" si="6"/>
        <v>1</v>
      </c>
    </row>
    <row r="40" spans="2:18">
      <c r="B40" s="8">
        <v>1</v>
      </c>
      <c r="C40">
        <v>4.4000000000000004</v>
      </c>
      <c r="D40">
        <v>3.2</v>
      </c>
      <c r="E40">
        <v>1.3</v>
      </c>
      <c r="F40">
        <v>0.2</v>
      </c>
      <c r="G40" t="s">
        <v>5</v>
      </c>
      <c r="H40" s="9">
        <f t="shared" si="7"/>
        <v>1</v>
      </c>
      <c r="I40">
        <f t="shared" si="7"/>
        <v>0</v>
      </c>
      <c r="J40">
        <f t="shared" si="7"/>
        <v>0</v>
      </c>
      <c r="L40">
        <f t="shared" si="2"/>
        <v>18.589904298310199</v>
      </c>
      <c r="M40" s="2">
        <f t="shared" si="3"/>
        <v>0.99999999155679886</v>
      </c>
      <c r="O40">
        <f t="shared" si="4"/>
        <v>9.9986557976470151E-5</v>
      </c>
      <c r="Q40">
        <f t="shared" si="5"/>
        <v>1</v>
      </c>
      <c r="R40">
        <f t="shared" si="6"/>
        <v>1</v>
      </c>
    </row>
    <row r="41" spans="2:18">
      <c r="B41" s="8">
        <v>1</v>
      </c>
      <c r="C41">
        <v>5</v>
      </c>
      <c r="D41">
        <v>3.5</v>
      </c>
      <c r="E41">
        <v>1.6</v>
      </c>
      <c r="F41">
        <v>0.6</v>
      </c>
      <c r="G41" t="s">
        <v>5</v>
      </c>
      <c r="H41" s="9">
        <f t="shared" si="7"/>
        <v>1</v>
      </c>
      <c r="I41">
        <f t="shared" si="7"/>
        <v>0</v>
      </c>
      <c r="J41">
        <f t="shared" si="7"/>
        <v>0</v>
      </c>
      <c r="L41">
        <f t="shared" si="2"/>
        <v>17.218285238094879</v>
      </c>
      <c r="M41" s="2">
        <f t="shared" si="3"/>
        <v>0.99999996671920299</v>
      </c>
      <c r="O41">
        <f t="shared" si="4"/>
        <v>9.99617228634834E-5</v>
      </c>
      <c r="Q41">
        <f t="shared" si="5"/>
        <v>1</v>
      </c>
      <c r="R41">
        <f t="shared" si="6"/>
        <v>1</v>
      </c>
    </row>
    <row r="42" spans="2:18">
      <c r="B42" s="8">
        <v>1</v>
      </c>
      <c r="C42">
        <v>5.0999999999999996</v>
      </c>
      <c r="D42">
        <v>3.8</v>
      </c>
      <c r="E42">
        <v>1.9</v>
      </c>
      <c r="F42">
        <v>0.4</v>
      </c>
      <c r="G42" t="s">
        <v>5</v>
      </c>
      <c r="H42" s="9">
        <f t="shared" si="7"/>
        <v>1</v>
      </c>
      <c r="I42">
        <f t="shared" si="7"/>
        <v>0</v>
      </c>
      <c r="J42">
        <f t="shared" si="7"/>
        <v>0</v>
      </c>
      <c r="L42">
        <f t="shared" si="2"/>
        <v>18.951827735307059</v>
      </c>
      <c r="M42" s="2">
        <f t="shared" si="3"/>
        <v>0.99999999412069762</v>
      </c>
      <c r="O42">
        <f t="shared" si="4"/>
        <v>9.998912161877322E-5</v>
      </c>
      <c r="Q42">
        <f t="shared" si="5"/>
        <v>1</v>
      </c>
      <c r="R42">
        <f t="shared" si="6"/>
        <v>1</v>
      </c>
    </row>
    <row r="43" spans="2:18">
      <c r="B43" s="8">
        <v>1</v>
      </c>
      <c r="C43">
        <v>4.8</v>
      </c>
      <c r="D43">
        <v>3</v>
      </c>
      <c r="E43">
        <v>1.4</v>
      </c>
      <c r="F43">
        <v>0.3</v>
      </c>
      <c r="G43" t="s">
        <v>5</v>
      </c>
      <c r="H43" s="9">
        <f t="shared" si="7"/>
        <v>1</v>
      </c>
      <c r="I43">
        <f t="shared" si="7"/>
        <v>0</v>
      </c>
      <c r="J43">
        <f t="shared" si="7"/>
        <v>0</v>
      </c>
      <c r="L43">
        <f t="shared" si="2"/>
        <v>17.645399725437816</v>
      </c>
      <c r="M43" s="2">
        <f t="shared" si="3"/>
        <v>0.99999997828797849</v>
      </c>
      <c r="O43">
        <f t="shared" si="4"/>
        <v>9.9973290482532694E-5</v>
      </c>
      <c r="Q43">
        <f t="shared" si="5"/>
        <v>1</v>
      </c>
      <c r="R43">
        <f t="shared" si="6"/>
        <v>1</v>
      </c>
    </row>
    <row r="44" spans="2:18">
      <c r="B44" s="8">
        <v>1</v>
      </c>
      <c r="C44">
        <v>5.0999999999999996</v>
      </c>
      <c r="D44">
        <v>3.8</v>
      </c>
      <c r="E44">
        <v>1.6</v>
      </c>
      <c r="F44">
        <v>0.2</v>
      </c>
      <c r="G44" t="s">
        <v>5</v>
      </c>
      <c r="H44" s="9">
        <f t="shared" si="7"/>
        <v>1</v>
      </c>
      <c r="I44">
        <f t="shared" si="7"/>
        <v>0</v>
      </c>
      <c r="J44">
        <f t="shared" si="7"/>
        <v>0</v>
      </c>
      <c r="L44">
        <f t="shared" si="2"/>
        <v>24.590441720482314</v>
      </c>
      <c r="M44" s="2">
        <f t="shared" si="3"/>
        <v>0.99999999997908273</v>
      </c>
      <c r="O44">
        <f t="shared" si="4"/>
        <v>9.9994979418120924E-5</v>
      </c>
      <c r="Q44">
        <f t="shared" si="5"/>
        <v>1</v>
      </c>
      <c r="R44">
        <f t="shared" si="6"/>
        <v>1</v>
      </c>
    </row>
    <row r="45" spans="2:18">
      <c r="B45" s="8">
        <v>1</v>
      </c>
      <c r="C45">
        <v>4.5999999999999996</v>
      </c>
      <c r="D45">
        <v>3.2</v>
      </c>
      <c r="E45">
        <v>1.4</v>
      </c>
      <c r="F45">
        <v>0.2</v>
      </c>
      <c r="G45" t="s">
        <v>5</v>
      </c>
      <c r="H45" s="9">
        <f t="shared" si="7"/>
        <v>1</v>
      </c>
      <c r="I45">
        <f t="shared" si="7"/>
        <v>0</v>
      </c>
      <c r="J45">
        <f t="shared" si="7"/>
        <v>0</v>
      </c>
      <c r="L45">
        <f t="shared" si="2"/>
        <v>18.849864193552428</v>
      </c>
      <c r="M45" s="2">
        <f t="shared" si="3"/>
        <v>0.99999999348959512</v>
      </c>
      <c r="O45">
        <f t="shared" si="4"/>
        <v>9.9988490579369654E-5</v>
      </c>
      <c r="Q45">
        <f t="shared" si="5"/>
        <v>1</v>
      </c>
      <c r="R45">
        <f t="shared" si="6"/>
        <v>1</v>
      </c>
    </row>
    <row r="46" spans="2:18">
      <c r="B46" s="8">
        <v>1</v>
      </c>
      <c r="C46">
        <v>5.3</v>
      </c>
      <c r="D46">
        <v>3.7</v>
      </c>
      <c r="E46">
        <v>1.5</v>
      </c>
      <c r="F46">
        <v>0.2</v>
      </c>
      <c r="G46" t="s">
        <v>5</v>
      </c>
      <c r="H46" s="9">
        <f t="shared" si="7"/>
        <v>1</v>
      </c>
      <c r="I46">
        <f t="shared" si="7"/>
        <v>0</v>
      </c>
      <c r="J46">
        <f t="shared" si="7"/>
        <v>0</v>
      </c>
      <c r="L46">
        <f t="shared" si="2"/>
        <v>26.386154712513381</v>
      </c>
      <c r="M46" s="2">
        <f t="shared" si="3"/>
        <v>0.99999999999652744</v>
      </c>
      <c r="O46">
        <f t="shared" si="4"/>
        <v>9.9994996861088974E-5</v>
      </c>
      <c r="Q46">
        <f t="shared" si="5"/>
        <v>1</v>
      </c>
      <c r="R46">
        <f t="shared" si="6"/>
        <v>1</v>
      </c>
    </row>
    <row r="47" spans="2:18">
      <c r="B47" s="8">
        <v>1</v>
      </c>
      <c r="C47">
        <v>5</v>
      </c>
      <c r="D47">
        <v>3.3</v>
      </c>
      <c r="E47">
        <v>1.4</v>
      </c>
      <c r="F47">
        <v>0.2</v>
      </c>
      <c r="G47" t="s">
        <v>5</v>
      </c>
      <c r="H47" s="9">
        <f t="shared" si="7"/>
        <v>1</v>
      </c>
      <c r="I47">
        <f t="shared" si="7"/>
        <v>0</v>
      </c>
      <c r="J47">
        <f t="shared" si="7"/>
        <v>0</v>
      </c>
      <c r="L47">
        <f t="shared" si="2"/>
        <v>22.411693725506389</v>
      </c>
      <c r="M47" s="2">
        <f t="shared" si="3"/>
        <v>0.99999999981519005</v>
      </c>
      <c r="O47">
        <f t="shared" si="4"/>
        <v>9.9994815541831324E-5</v>
      </c>
      <c r="Q47">
        <f t="shared" si="5"/>
        <v>1</v>
      </c>
      <c r="R47">
        <f t="shared" si="6"/>
        <v>1</v>
      </c>
    </row>
    <row r="48" spans="2:18">
      <c r="B48" s="8">
        <v>1</v>
      </c>
      <c r="C48">
        <v>7</v>
      </c>
      <c r="D48">
        <v>3.2</v>
      </c>
      <c r="E48">
        <v>4.7</v>
      </c>
      <c r="F48">
        <v>1.4</v>
      </c>
      <c r="G48" t="s">
        <v>6</v>
      </c>
      <c r="H48" s="9">
        <f t="shared" si="7"/>
        <v>0</v>
      </c>
      <c r="I48">
        <f t="shared" si="7"/>
        <v>1</v>
      </c>
      <c r="J48">
        <f t="shared" si="7"/>
        <v>0</v>
      </c>
      <c r="L48">
        <f t="shared" si="2"/>
        <v>-15.295548103286061</v>
      </c>
      <c r="M48" s="2">
        <f t="shared" si="3"/>
        <v>2.2762908999898006E-7</v>
      </c>
      <c r="O48">
        <f t="shared" si="4"/>
        <v>9.9767393978006329E-5</v>
      </c>
      <c r="Q48">
        <f t="shared" si="5"/>
        <v>0</v>
      </c>
      <c r="R48">
        <f t="shared" si="6"/>
        <v>1</v>
      </c>
    </row>
    <row r="49" spans="2:18">
      <c r="B49" s="8">
        <v>1</v>
      </c>
      <c r="C49">
        <v>6.4</v>
      </c>
      <c r="D49">
        <v>3.2</v>
      </c>
      <c r="E49">
        <v>4.5</v>
      </c>
      <c r="F49">
        <v>1.5</v>
      </c>
      <c r="G49" t="s">
        <v>6</v>
      </c>
      <c r="H49" s="9">
        <f t="shared" si="7"/>
        <v>0</v>
      </c>
      <c r="I49">
        <f t="shared" si="7"/>
        <v>1</v>
      </c>
      <c r="J49">
        <f t="shared" si="7"/>
        <v>0</v>
      </c>
      <c r="L49">
        <f t="shared" si="2"/>
        <v>-18.322526926818092</v>
      </c>
      <c r="M49" s="2">
        <f t="shared" si="3"/>
        <v>1.1031324405628703E-8</v>
      </c>
      <c r="O49">
        <f t="shared" si="4"/>
        <v>9.9983970111960146E-5</v>
      </c>
      <c r="Q49">
        <f t="shared" si="5"/>
        <v>0</v>
      </c>
      <c r="R49">
        <f t="shared" si="6"/>
        <v>1</v>
      </c>
    </row>
    <row r="50" spans="2:18">
      <c r="B50" s="8">
        <v>1</v>
      </c>
      <c r="C50">
        <v>6.9</v>
      </c>
      <c r="D50">
        <v>3.1</v>
      </c>
      <c r="E50">
        <v>4.9000000000000004</v>
      </c>
      <c r="F50">
        <v>1.5</v>
      </c>
      <c r="G50" t="s">
        <v>6</v>
      </c>
      <c r="H50" s="9">
        <f t="shared" si="7"/>
        <v>0</v>
      </c>
      <c r="I50">
        <f t="shared" si="7"/>
        <v>1</v>
      </c>
      <c r="J50">
        <f t="shared" si="7"/>
        <v>0</v>
      </c>
      <c r="L50">
        <f t="shared" si="2"/>
        <v>-20.142329075399715</v>
      </c>
      <c r="M50" s="2">
        <f t="shared" si="3"/>
        <v>1.7877123035659418E-9</v>
      </c>
      <c r="O50">
        <f t="shared" si="4"/>
        <v>9.9993212799848573E-5</v>
      </c>
      <c r="Q50">
        <f t="shared" si="5"/>
        <v>0</v>
      </c>
      <c r="R50">
        <f t="shared" si="6"/>
        <v>1</v>
      </c>
    </row>
    <row r="51" spans="2:18">
      <c r="B51" s="8">
        <v>1</v>
      </c>
      <c r="C51">
        <v>5.5</v>
      </c>
      <c r="D51">
        <v>2.2999999999999998</v>
      </c>
      <c r="E51">
        <v>4</v>
      </c>
      <c r="F51">
        <v>1.3</v>
      </c>
      <c r="G51" t="s">
        <v>6</v>
      </c>
      <c r="H51" s="9">
        <f t="shared" si="7"/>
        <v>0</v>
      </c>
      <c r="I51">
        <f t="shared" si="7"/>
        <v>1</v>
      </c>
      <c r="J51">
        <f t="shared" si="7"/>
        <v>0</v>
      </c>
      <c r="L51">
        <f t="shared" si="2"/>
        <v>-23.492476645207368</v>
      </c>
      <c r="M51" s="2">
        <f t="shared" si="3"/>
        <v>6.2711476593536865E-11</v>
      </c>
      <c r="O51">
        <f t="shared" si="4"/>
        <v>9.9994937628176196E-5</v>
      </c>
      <c r="Q51">
        <f t="shared" si="5"/>
        <v>0</v>
      </c>
      <c r="R51">
        <f t="shared" si="6"/>
        <v>1</v>
      </c>
    </row>
    <row r="52" spans="2:18">
      <c r="B52" s="8">
        <v>1</v>
      </c>
      <c r="C52">
        <v>6.5</v>
      </c>
      <c r="D52">
        <v>2.8</v>
      </c>
      <c r="E52">
        <v>4.5999999999999996</v>
      </c>
      <c r="F52">
        <v>1.5</v>
      </c>
      <c r="G52" t="s">
        <v>6</v>
      </c>
      <c r="H52" s="9">
        <f t="shared" si="7"/>
        <v>0</v>
      </c>
      <c r="I52">
        <f t="shared" si="7"/>
        <v>1</v>
      </c>
      <c r="J52">
        <f t="shared" si="7"/>
        <v>0</v>
      </c>
      <c r="L52">
        <f t="shared" si="2"/>
        <v>-21.777068123340612</v>
      </c>
      <c r="M52" s="2">
        <f t="shared" si="3"/>
        <v>3.4860971183615836E-10</v>
      </c>
      <c r="O52">
        <f t="shared" si="4"/>
        <v>9.999465175856909E-5</v>
      </c>
      <c r="Q52">
        <f t="shared" si="5"/>
        <v>0</v>
      </c>
      <c r="R52">
        <f t="shared" si="6"/>
        <v>1</v>
      </c>
    </row>
    <row r="53" spans="2:18">
      <c r="B53" s="8">
        <v>1</v>
      </c>
      <c r="C53">
        <v>5.7</v>
      </c>
      <c r="D53">
        <v>2.8</v>
      </c>
      <c r="E53">
        <v>4.5</v>
      </c>
      <c r="F53">
        <v>1.3</v>
      </c>
      <c r="G53" t="s">
        <v>6</v>
      </c>
      <c r="H53" s="9">
        <f t="shared" si="7"/>
        <v>0</v>
      </c>
      <c r="I53">
        <f t="shared" si="7"/>
        <v>1</v>
      </c>
      <c r="J53">
        <f t="shared" si="7"/>
        <v>0</v>
      </c>
      <c r="L53">
        <f t="shared" si="2"/>
        <v>-24.044787976521782</v>
      </c>
      <c r="M53" s="2">
        <f t="shared" si="3"/>
        <v>3.6097843956935691E-11</v>
      </c>
      <c r="O53">
        <f t="shared" si="4"/>
        <v>9.9994964239115316E-5</v>
      </c>
      <c r="Q53">
        <f t="shared" si="5"/>
        <v>0</v>
      </c>
      <c r="R53">
        <f t="shared" si="6"/>
        <v>1</v>
      </c>
    </row>
    <row r="54" spans="2:18">
      <c r="B54" s="8">
        <v>1</v>
      </c>
      <c r="C54">
        <v>6.3</v>
      </c>
      <c r="D54">
        <v>3.3</v>
      </c>
      <c r="E54">
        <v>4.7</v>
      </c>
      <c r="F54">
        <v>1.6</v>
      </c>
      <c r="G54" t="s">
        <v>6</v>
      </c>
      <c r="H54" s="9">
        <f t="shared" si="7"/>
        <v>0</v>
      </c>
      <c r="I54">
        <f t="shared" si="7"/>
        <v>1</v>
      </c>
      <c r="J54">
        <f t="shared" si="7"/>
        <v>0</v>
      </c>
      <c r="L54">
        <f t="shared" si="2"/>
        <v>-21.66315125425108</v>
      </c>
      <c r="M54" s="2">
        <f t="shared" si="3"/>
        <v>3.9067259696055509E-10</v>
      </c>
      <c r="O54">
        <f t="shared" si="4"/>
        <v>9.999460969975522E-5</v>
      </c>
      <c r="Q54">
        <f t="shared" si="5"/>
        <v>0</v>
      </c>
      <c r="R54">
        <f t="shared" si="6"/>
        <v>1</v>
      </c>
    </row>
    <row r="55" spans="2:18">
      <c r="B55" s="8">
        <v>1</v>
      </c>
      <c r="C55">
        <v>4.9000000000000004</v>
      </c>
      <c r="D55">
        <v>2.4</v>
      </c>
      <c r="E55">
        <v>3.3</v>
      </c>
      <c r="F55">
        <v>1</v>
      </c>
      <c r="G55" t="s">
        <v>6</v>
      </c>
      <c r="H55" s="9">
        <f t="shared" si="7"/>
        <v>0</v>
      </c>
      <c r="I55">
        <f t="shared" si="7"/>
        <v>1</v>
      </c>
      <c r="J55">
        <f t="shared" si="7"/>
        <v>0</v>
      </c>
      <c r="L55">
        <f t="shared" si="2"/>
        <v>-15.633564885613129</v>
      </c>
      <c r="M55" s="2">
        <f t="shared" si="3"/>
        <v>1.6234128048760536E-7</v>
      </c>
      <c r="O55">
        <f t="shared" si="4"/>
        <v>9.9832675272208812E-5</v>
      </c>
      <c r="Q55">
        <f t="shared" si="5"/>
        <v>0</v>
      </c>
      <c r="R55">
        <f t="shared" si="6"/>
        <v>1</v>
      </c>
    </row>
    <row r="56" spans="2:18">
      <c r="B56" s="8">
        <v>1</v>
      </c>
      <c r="C56">
        <v>6.6</v>
      </c>
      <c r="D56">
        <v>2.9</v>
      </c>
      <c r="E56">
        <v>4.5999999999999996</v>
      </c>
      <c r="F56">
        <v>1.3</v>
      </c>
      <c r="G56" t="s">
        <v>6</v>
      </c>
      <c r="H56" s="9">
        <f t="shared" si="7"/>
        <v>0</v>
      </c>
      <c r="I56">
        <f t="shared" si="7"/>
        <v>1</v>
      </c>
      <c r="J56">
        <f t="shared" si="7"/>
        <v>0</v>
      </c>
      <c r="L56">
        <f t="shared" si="2"/>
        <v>-18.116435142115357</v>
      </c>
      <c r="M56" s="2">
        <f t="shared" si="3"/>
        <v>1.3556019351613609E-8</v>
      </c>
      <c r="O56">
        <f t="shared" si="4"/>
        <v>9.9981445669475774E-5</v>
      </c>
      <c r="Q56">
        <f t="shared" si="5"/>
        <v>0</v>
      </c>
      <c r="R56">
        <f t="shared" si="6"/>
        <v>1</v>
      </c>
    </row>
    <row r="57" spans="2:18">
      <c r="B57" s="8">
        <v>1</v>
      </c>
      <c r="C57">
        <v>5.2</v>
      </c>
      <c r="D57">
        <v>2.7</v>
      </c>
      <c r="E57">
        <v>3.9</v>
      </c>
      <c r="F57">
        <v>1.4</v>
      </c>
      <c r="G57" t="s">
        <v>6</v>
      </c>
      <c r="H57" s="9">
        <f t="shared" si="7"/>
        <v>0</v>
      </c>
      <c r="I57">
        <f t="shared" si="7"/>
        <v>1</v>
      </c>
      <c r="J57">
        <f t="shared" si="7"/>
        <v>0</v>
      </c>
      <c r="L57">
        <f t="shared" si="2"/>
        <v>-22.544994481732409</v>
      </c>
      <c r="M57" s="2">
        <f t="shared" si="3"/>
        <v>1.6174590788244885E-10</v>
      </c>
      <c r="O57">
        <f t="shared" si="4"/>
        <v>9.9994838603520317E-5</v>
      </c>
      <c r="Q57">
        <f t="shared" si="5"/>
        <v>0</v>
      </c>
      <c r="R57">
        <f t="shared" si="6"/>
        <v>1</v>
      </c>
    </row>
    <row r="58" spans="2:18">
      <c r="B58" s="8">
        <v>1</v>
      </c>
      <c r="C58">
        <v>5</v>
      </c>
      <c r="D58">
        <v>2</v>
      </c>
      <c r="E58">
        <v>3.5</v>
      </c>
      <c r="F58">
        <v>1</v>
      </c>
      <c r="G58" t="s">
        <v>6</v>
      </c>
      <c r="H58" s="9">
        <f t="shared" si="7"/>
        <v>0</v>
      </c>
      <c r="I58">
        <f t="shared" si="7"/>
        <v>1</v>
      </c>
      <c r="J58">
        <f t="shared" si="7"/>
        <v>0</v>
      </c>
      <c r="L58">
        <f t="shared" si="2"/>
        <v>-20.232521791700233</v>
      </c>
      <c r="M58" s="2">
        <f t="shared" si="3"/>
        <v>1.6335311863505999E-9</v>
      </c>
      <c r="O58">
        <f t="shared" si="4"/>
        <v>9.9993366965544584E-5</v>
      </c>
      <c r="Q58">
        <f t="shared" si="5"/>
        <v>0</v>
      </c>
      <c r="R58">
        <f t="shared" si="6"/>
        <v>1</v>
      </c>
    </row>
    <row r="59" spans="2:18">
      <c r="B59" s="8">
        <v>1</v>
      </c>
      <c r="C59">
        <v>5.9</v>
      </c>
      <c r="D59">
        <v>3</v>
      </c>
      <c r="E59">
        <v>4.2</v>
      </c>
      <c r="F59">
        <v>1.5</v>
      </c>
      <c r="G59" t="s">
        <v>6</v>
      </c>
      <c r="H59" s="9">
        <f t="shared" si="7"/>
        <v>0</v>
      </c>
      <c r="I59">
        <f t="shared" si="7"/>
        <v>1</v>
      </c>
      <c r="J59">
        <f t="shared" si="7"/>
        <v>0</v>
      </c>
      <c r="L59">
        <f t="shared" si="2"/>
        <v>-19.906375454822054</v>
      </c>
      <c r="M59" s="2">
        <f t="shared" si="3"/>
        <v>2.2634504117105657E-9</v>
      </c>
      <c r="O59">
        <f t="shared" si="4"/>
        <v>9.9992737109301101E-5</v>
      </c>
      <c r="Q59">
        <f t="shared" si="5"/>
        <v>0</v>
      </c>
      <c r="R59">
        <f t="shared" si="6"/>
        <v>1</v>
      </c>
    </row>
    <row r="60" spans="2:18">
      <c r="B60" s="8">
        <v>1</v>
      </c>
      <c r="C60">
        <v>6</v>
      </c>
      <c r="D60">
        <v>2.2000000000000002</v>
      </c>
      <c r="E60">
        <v>4</v>
      </c>
      <c r="F60">
        <v>1</v>
      </c>
      <c r="G60" t="s">
        <v>6</v>
      </c>
      <c r="H60" s="9">
        <f t="shared" si="7"/>
        <v>0</v>
      </c>
      <c r="I60">
        <f t="shared" si="7"/>
        <v>1</v>
      </c>
      <c r="J60">
        <f t="shared" si="7"/>
        <v>0</v>
      </c>
      <c r="L60">
        <f t="shared" si="2"/>
        <v>-17.426565670808397</v>
      </c>
      <c r="M60" s="2">
        <f t="shared" si="3"/>
        <v>2.7023318437621814E-8</v>
      </c>
      <c r="O60">
        <f t="shared" si="4"/>
        <v>9.9967979716522089E-5</v>
      </c>
      <c r="Q60">
        <f t="shared" si="5"/>
        <v>0</v>
      </c>
      <c r="R60">
        <f t="shared" si="6"/>
        <v>1</v>
      </c>
    </row>
    <row r="61" spans="2:18">
      <c r="B61" s="8">
        <v>1</v>
      </c>
      <c r="C61">
        <v>6.1</v>
      </c>
      <c r="D61">
        <v>2.9</v>
      </c>
      <c r="E61">
        <v>4.7</v>
      </c>
      <c r="F61">
        <v>1.4</v>
      </c>
      <c r="G61" t="s">
        <v>6</v>
      </c>
      <c r="H61" s="9">
        <f t="shared" si="7"/>
        <v>0</v>
      </c>
      <c r="I61">
        <f t="shared" si="7"/>
        <v>1</v>
      </c>
      <c r="J61">
        <f t="shared" si="7"/>
        <v>0</v>
      </c>
      <c r="L61">
        <f t="shared" si="2"/>
        <v>-23.874473291937733</v>
      </c>
      <c r="M61" s="2">
        <f t="shared" si="3"/>
        <v>4.2800416076241713E-11</v>
      </c>
      <c r="O61">
        <f t="shared" si="4"/>
        <v>9.9994957537147071E-5</v>
      </c>
      <c r="Q61">
        <f t="shared" si="5"/>
        <v>0</v>
      </c>
      <c r="R61">
        <f t="shared" si="6"/>
        <v>1</v>
      </c>
    </row>
    <row r="62" spans="2:18">
      <c r="B62" s="8">
        <v>1</v>
      </c>
      <c r="C62">
        <v>5.6</v>
      </c>
      <c r="D62">
        <v>2.9</v>
      </c>
      <c r="E62">
        <v>3.6</v>
      </c>
      <c r="F62">
        <v>1.3</v>
      </c>
      <c r="G62" t="s">
        <v>6</v>
      </c>
      <c r="H62" s="9">
        <f t="shared" si="7"/>
        <v>0</v>
      </c>
      <c r="I62">
        <f t="shared" si="7"/>
        <v>1</v>
      </c>
      <c r="J62">
        <f t="shared" si="7"/>
        <v>0</v>
      </c>
      <c r="L62">
        <f t="shared" si="2"/>
        <v>-13.694156070503617</v>
      </c>
      <c r="M62" s="2">
        <f t="shared" si="3"/>
        <v>1.1290237919710523E-6</v>
      </c>
      <c r="O62">
        <f t="shared" si="4"/>
        <v>9.8866088795154509E-5</v>
      </c>
      <c r="Q62">
        <f t="shared" si="5"/>
        <v>0</v>
      </c>
      <c r="R62">
        <f t="shared" si="6"/>
        <v>1</v>
      </c>
    </row>
    <row r="63" spans="2:18">
      <c r="B63" s="8">
        <v>1</v>
      </c>
      <c r="C63">
        <v>6.7</v>
      </c>
      <c r="D63">
        <v>3.1</v>
      </c>
      <c r="E63">
        <v>4.4000000000000004</v>
      </c>
      <c r="F63">
        <v>1.4</v>
      </c>
      <c r="G63" t="s">
        <v>6</v>
      </c>
      <c r="H63" s="9">
        <f t="shared" ref="H63:J84" si="8">IF($G63=H$2, 1, 0)</f>
        <v>0</v>
      </c>
      <c r="I63">
        <f t="shared" si="8"/>
        <v>1</v>
      </c>
      <c r="J63">
        <f t="shared" si="8"/>
        <v>0</v>
      </c>
      <c r="L63">
        <f t="shared" ref="L63:L116" si="9">SUMPRODUCT($B63:$F63,$B$4:$F$4)</f>
        <v>-14.721942704142863</v>
      </c>
      <c r="M63" s="2">
        <f t="shared" ref="M63:M116" si="10">1/(1+EXP(-SUMPRODUCT($B63:$F63,$B$4:$F$4)))</f>
        <v>4.0396277347055753E-7</v>
      </c>
      <c r="O63">
        <f t="shared" ref="O63:O116" si="11">H63 *LN(M63+0.0001) + (1-H63)*LN(1-M63+0.0001)</f>
        <v>9.9591077870504548E-5</v>
      </c>
      <c r="Q63">
        <f t="shared" ref="Q63:Q116" si="12">IF(M63&gt;50%, 1, 0)</f>
        <v>0</v>
      </c>
      <c r="R63">
        <f t="shared" ref="R63:R116" si="13">IF(Q63=H63, 1, 0)</f>
        <v>1</v>
      </c>
    </row>
    <row r="64" spans="2:18">
      <c r="B64" s="8">
        <v>1</v>
      </c>
      <c r="C64">
        <v>5.6</v>
      </c>
      <c r="D64">
        <v>3</v>
      </c>
      <c r="E64">
        <v>4.5</v>
      </c>
      <c r="F64">
        <v>1.5</v>
      </c>
      <c r="G64" t="s">
        <v>6</v>
      </c>
      <c r="H64" s="9">
        <f t="shared" si="8"/>
        <v>0</v>
      </c>
      <c r="I64">
        <f t="shared" si="8"/>
        <v>1</v>
      </c>
      <c r="J64">
        <f t="shared" si="8"/>
        <v>0</v>
      </c>
      <c r="L64">
        <f t="shared" si="9"/>
        <v>-25.446185990726029</v>
      </c>
      <c r="M64" s="2">
        <f t="shared" si="10"/>
        <v>8.8891828302463578E-12</v>
      </c>
      <c r="O64">
        <f t="shared" si="11"/>
        <v>9.9994991445074481E-5</v>
      </c>
      <c r="Q64">
        <f t="shared" si="12"/>
        <v>0</v>
      </c>
      <c r="R64">
        <f t="shared" si="13"/>
        <v>1</v>
      </c>
    </row>
    <row r="65" spans="2:18">
      <c r="B65" s="8">
        <v>1</v>
      </c>
      <c r="C65">
        <v>5.8</v>
      </c>
      <c r="D65">
        <v>2.7</v>
      </c>
      <c r="E65">
        <v>4.0999999999999996</v>
      </c>
      <c r="F65">
        <v>1</v>
      </c>
      <c r="G65" t="s">
        <v>6</v>
      </c>
      <c r="H65" s="9">
        <f t="shared" si="8"/>
        <v>0</v>
      </c>
      <c r="I65">
        <f t="shared" si="8"/>
        <v>1</v>
      </c>
      <c r="J65">
        <f t="shared" si="8"/>
        <v>0</v>
      </c>
      <c r="L65">
        <f t="shared" si="9"/>
        <v>-16.209965373478102</v>
      </c>
      <c r="M65" s="2">
        <f t="shared" si="10"/>
        <v>9.1222390083097605E-8</v>
      </c>
      <c r="O65">
        <f t="shared" si="11"/>
        <v>9.9903787060378075E-5</v>
      </c>
      <c r="Q65">
        <f t="shared" si="12"/>
        <v>0</v>
      </c>
      <c r="R65">
        <f t="shared" si="13"/>
        <v>1</v>
      </c>
    </row>
    <row r="66" spans="2:18">
      <c r="B66" s="8">
        <v>1</v>
      </c>
      <c r="C66">
        <v>6.2</v>
      </c>
      <c r="D66">
        <v>2.2000000000000002</v>
      </c>
      <c r="E66">
        <v>4.5</v>
      </c>
      <c r="F66">
        <v>1.5</v>
      </c>
      <c r="G66" t="s">
        <v>6</v>
      </c>
      <c r="H66" s="9">
        <f t="shared" si="8"/>
        <v>0</v>
      </c>
      <c r="I66">
        <f t="shared" si="8"/>
        <v>1</v>
      </c>
      <c r="J66">
        <f t="shared" si="8"/>
        <v>0</v>
      </c>
      <c r="L66">
        <f t="shared" si="9"/>
        <v>-27.25768575502827</v>
      </c>
      <c r="M66" s="2">
        <f t="shared" si="10"/>
        <v>1.4525713938070172E-12</v>
      </c>
      <c r="O66">
        <f t="shared" si="11"/>
        <v>9.9994998880826758E-5</v>
      </c>
      <c r="Q66">
        <f t="shared" si="12"/>
        <v>0</v>
      </c>
      <c r="R66">
        <f t="shared" si="13"/>
        <v>1</v>
      </c>
    </row>
    <row r="67" spans="2:18">
      <c r="B67" s="8">
        <v>1</v>
      </c>
      <c r="C67">
        <v>5.6</v>
      </c>
      <c r="D67">
        <v>2.5</v>
      </c>
      <c r="E67">
        <v>3.9</v>
      </c>
      <c r="F67">
        <v>1.1000000000000001</v>
      </c>
      <c r="G67" t="s">
        <v>6</v>
      </c>
      <c r="H67" s="9">
        <f t="shared" si="8"/>
        <v>0</v>
      </c>
      <c r="I67">
        <f t="shared" si="8"/>
        <v>1</v>
      </c>
      <c r="J67">
        <f t="shared" si="8"/>
        <v>0</v>
      </c>
      <c r="L67">
        <f t="shared" si="9"/>
        <v>-17.934349632077193</v>
      </c>
      <c r="M67" s="2">
        <f t="shared" si="10"/>
        <v>1.6263383805791649E-8</v>
      </c>
      <c r="O67">
        <f t="shared" si="11"/>
        <v>9.9978738575590034E-5</v>
      </c>
      <c r="Q67">
        <f t="shared" si="12"/>
        <v>0</v>
      </c>
      <c r="R67">
        <f t="shared" si="13"/>
        <v>1</v>
      </c>
    </row>
    <row r="68" spans="2:18">
      <c r="B68" s="8">
        <v>1</v>
      </c>
      <c r="C68">
        <v>5.9</v>
      </c>
      <c r="D68">
        <v>3.2</v>
      </c>
      <c r="E68">
        <v>4.8</v>
      </c>
      <c r="F68">
        <v>1.8</v>
      </c>
      <c r="G68" t="s">
        <v>6</v>
      </c>
      <c r="H68" s="9">
        <f t="shared" si="8"/>
        <v>0</v>
      </c>
      <c r="I68">
        <f t="shared" si="8"/>
        <v>1</v>
      </c>
      <c r="J68">
        <f t="shared" si="8"/>
        <v>0</v>
      </c>
      <c r="L68">
        <f t="shared" si="9"/>
        <v>-28.574763352251132</v>
      </c>
      <c r="M68" s="2">
        <f t="shared" si="10"/>
        <v>3.8916874551657842E-13</v>
      </c>
      <c r="O68">
        <f t="shared" si="11"/>
        <v>9.9994999944314069E-5</v>
      </c>
      <c r="Q68">
        <f t="shared" si="12"/>
        <v>0</v>
      </c>
      <c r="R68">
        <f t="shared" si="13"/>
        <v>1</v>
      </c>
    </row>
    <row r="69" spans="2:18">
      <c r="B69" s="8">
        <v>1</v>
      </c>
      <c r="C69">
        <v>6.1</v>
      </c>
      <c r="D69">
        <v>2.8</v>
      </c>
      <c r="E69">
        <v>4</v>
      </c>
      <c r="F69">
        <v>1.3</v>
      </c>
      <c r="G69" t="s">
        <v>6</v>
      </c>
      <c r="H69" s="9">
        <f t="shared" si="8"/>
        <v>0</v>
      </c>
      <c r="I69">
        <f t="shared" si="8"/>
        <v>1</v>
      </c>
      <c r="J69">
        <f t="shared" si="8"/>
        <v>0</v>
      </c>
      <c r="L69">
        <f t="shared" si="9"/>
        <v>-15.513958219085247</v>
      </c>
      <c r="M69" s="2">
        <f t="shared" si="10"/>
        <v>1.8296729753794008E-7</v>
      </c>
      <c r="O69">
        <f t="shared" si="11"/>
        <v>9.9812051313927336E-5</v>
      </c>
      <c r="Q69">
        <f t="shared" si="12"/>
        <v>0</v>
      </c>
      <c r="R69">
        <f t="shared" si="13"/>
        <v>1</v>
      </c>
    </row>
    <row r="70" spans="2:18">
      <c r="B70" s="8">
        <v>1</v>
      </c>
      <c r="C70">
        <v>6.3</v>
      </c>
      <c r="D70">
        <v>2.5</v>
      </c>
      <c r="E70">
        <v>4.9000000000000004</v>
      </c>
      <c r="F70">
        <v>1.5</v>
      </c>
      <c r="G70" t="s">
        <v>6</v>
      </c>
      <c r="H70" s="9">
        <f t="shared" si="8"/>
        <v>0</v>
      </c>
      <c r="I70">
        <f t="shared" si="8"/>
        <v>1</v>
      </c>
      <c r="J70">
        <f t="shared" si="8"/>
        <v>0</v>
      </c>
      <c r="L70">
        <f t="shared" si="9"/>
        <v>-28.873925823862187</v>
      </c>
      <c r="M70" s="2">
        <f t="shared" si="10"/>
        <v>2.8854486093887934E-13</v>
      </c>
      <c r="O70">
        <f t="shared" si="11"/>
        <v>9.9995000044890219E-5</v>
      </c>
      <c r="Q70">
        <f t="shared" si="12"/>
        <v>0</v>
      </c>
      <c r="R70">
        <f t="shared" si="13"/>
        <v>1</v>
      </c>
    </row>
    <row r="71" spans="2:18">
      <c r="B71" s="8">
        <v>1</v>
      </c>
      <c r="C71">
        <v>6.1</v>
      </c>
      <c r="D71">
        <v>2.8</v>
      </c>
      <c r="E71">
        <v>4.7</v>
      </c>
      <c r="F71">
        <v>1.2</v>
      </c>
      <c r="G71" t="s">
        <v>6</v>
      </c>
      <c r="H71" s="9">
        <f t="shared" si="8"/>
        <v>0</v>
      </c>
      <c r="I71">
        <f t="shared" si="8"/>
        <v>1</v>
      </c>
      <c r="J71">
        <f t="shared" si="8"/>
        <v>0</v>
      </c>
      <c r="L71">
        <f t="shared" si="9"/>
        <v>-22.422184757796558</v>
      </c>
      <c r="M71" s="2">
        <f t="shared" si="10"/>
        <v>1.8288112616069652E-10</v>
      </c>
      <c r="O71">
        <f t="shared" si="11"/>
        <v>9.9994817470539941E-5</v>
      </c>
      <c r="Q71">
        <f t="shared" si="12"/>
        <v>0</v>
      </c>
      <c r="R71">
        <f t="shared" si="13"/>
        <v>1</v>
      </c>
    </row>
    <row r="72" spans="2:18">
      <c r="B72" s="8">
        <v>1</v>
      </c>
      <c r="C72">
        <v>6.4</v>
      </c>
      <c r="D72">
        <v>2.9</v>
      </c>
      <c r="E72">
        <v>4.3</v>
      </c>
      <c r="F72">
        <v>1.3</v>
      </c>
      <c r="G72" t="s">
        <v>6</v>
      </c>
      <c r="H72" s="9">
        <f t="shared" si="8"/>
        <v>0</v>
      </c>
      <c r="I72">
        <f t="shared" si="8"/>
        <v>1</v>
      </c>
      <c r="J72">
        <f t="shared" si="8"/>
        <v>0</v>
      </c>
      <c r="L72">
        <f t="shared" si="9"/>
        <v>-16.087563618228423</v>
      </c>
      <c r="M72" s="2">
        <f t="shared" si="10"/>
        <v>1.0310028090610534E-7</v>
      </c>
      <c r="O72">
        <f t="shared" si="11"/>
        <v>9.9891910356223506E-5</v>
      </c>
      <c r="Q72">
        <f t="shared" si="12"/>
        <v>0</v>
      </c>
      <c r="R72">
        <f t="shared" si="13"/>
        <v>1</v>
      </c>
    </row>
    <row r="73" spans="2:18">
      <c r="B73" s="8">
        <v>1</v>
      </c>
      <c r="C73">
        <v>6.6</v>
      </c>
      <c r="D73">
        <v>3</v>
      </c>
      <c r="E73">
        <v>4.4000000000000004</v>
      </c>
      <c r="F73">
        <v>1.4</v>
      </c>
      <c r="G73" t="s">
        <v>6</v>
      </c>
      <c r="H73" s="9">
        <f t="shared" si="8"/>
        <v>0</v>
      </c>
      <c r="I73">
        <f t="shared" si="8"/>
        <v>1</v>
      </c>
      <c r="J73">
        <f t="shared" si="8"/>
        <v>0</v>
      </c>
      <c r="L73">
        <f t="shared" si="9"/>
        <v>-16.177208828886606</v>
      </c>
      <c r="M73" s="2">
        <f t="shared" si="10"/>
        <v>9.4259999274595477E-8</v>
      </c>
      <c r="O73">
        <f t="shared" si="11"/>
        <v>9.9900749754773784E-5</v>
      </c>
      <c r="Q73">
        <f t="shared" si="12"/>
        <v>0</v>
      </c>
      <c r="R73">
        <f t="shared" si="13"/>
        <v>1</v>
      </c>
    </row>
    <row r="74" spans="2:18">
      <c r="B74" s="8">
        <v>1</v>
      </c>
      <c r="C74">
        <v>6.7</v>
      </c>
      <c r="D74">
        <v>3.1</v>
      </c>
      <c r="E74">
        <v>4.7</v>
      </c>
      <c r="F74">
        <v>1.5</v>
      </c>
      <c r="G74" t="s">
        <v>6</v>
      </c>
      <c r="H74" s="9">
        <f t="shared" si="8"/>
        <v>0</v>
      </c>
      <c r="I74">
        <f t="shared" si="8"/>
        <v>1</v>
      </c>
      <c r="J74">
        <f t="shared" si="8"/>
        <v>0</v>
      </c>
      <c r="L74">
        <f t="shared" si="9"/>
        <v>-19.257873261077364</v>
      </c>
      <c r="M74" s="2">
        <f t="shared" si="10"/>
        <v>4.3292424441218964E-9</v>
      </c>
      <c r="O74">
        <f t="shared" si="11"/>
        <v>9.9990671523870917E-5</v>
      </c>
      <c r="Q74">
        <f t="shared" si="12"/>
        <v>0</v>
      </c>
      <c r="R74">
        <f t="shared" si="13"/>
        <v>1</v>
      </c>
    </row>
    <row r="75" spans="2:18">
      <c r="B75" s="8">
        <v>1</v>
      </c>
      <c r="C75">
        <v>6.3</v>
      </c>
      <c r="D75">
        <v>2.2999999999999998</v>
      </c>
      <c r="E75">
        <v>4.4000000000000004</v>
      </c>
      <c r="F75">
        <v>1.3</v>
      </c>
      <c r="G75" t="s">
        <v>6</v>
      </c>
      <c r="H75" s="9">
        <f t="shared" si="8"/>
        <v>0</v>
      </c>
      <c r="I75">
        <f t="shared" si="8"/>
        <v>1</v>
      </c>
      <c r="J75">
        <f t="shared" si="8"/>
        <v>0</v>
      </c>
      <c r="L75">
        <f t="shared" si="9"/>
        <v>-22.452637064238445</v>
      </c>
      <c r="M75" s="2">
        <f t="shared" si="10"/>
        <v>1.773959165894412E-10</v>
      </c>
      <c r="O75">
        <f t="shared" si="11"/>
        <v>9.999482295515936E-5</v>
      </c>
      <c r="Q75">
        <f t="shared" si="12"/>
        <v>0</v>
      </c>
      <c r="R75">
        <f t="shared" si="13"/>
        <v>1</v>
      </c>
    </row>
    <row r="76" spans="2:18">
      <c r="B76" s="8">
        <v>1</v>
      </c>
      <c r="C76">
        <v>5.6</v>
      </c>
      <c r="D76">
        <v>3</v>
      </c>
      <c r="E76">
        <v>4.0999999999999996</v>
      </c>
      <c r="F76">
        <v>1.3</v>
      </c>
      <c r="G76" t="s">
        <v>6</v>
      </c>
      <c r="H76" s="9">
        <f t="shared" si="8"/>
        <v>0</v>
      </c>
      <c r="I76">
        <f t="shared" si="8"/>
        <v>1</v>
      </c>
      <c r="J76">
        <f t="shared" si="8"/>
        <v>0</v>
      </c>
      <c r="L76">
        <f t="shared" si="9"/>
        <v>-18.663156295986184</v>
      </c>
      <c r="M76" s="2">
        <f t="shared" si="10"/>
        <v>7.8468292508871413E-9</v>
      </c>
      <c r="O76">
        <f t="shared" si="11"/>
        <v>9.9987154288684588E-5</v>
      </c>
      <c r="Q76">
        <f t="shared" si="12"/>
        <v>0</v>
      </c>
      <c r="R76">
        <f t="shared" si="13"/>
        <v>1</v>
      </c>
    </row>
    <row r="77" spans="2:18">
      <c r="B77" s="8">
        <v>1</v>
      </c>
      <c r="C77">
        <v>5.5</v>
      </c>
      <c r="D77">
        <v>2.5</v>
      </c>
      <c r="E77">
        <v>4</v>
      </c>
      <c r="F77">
        <v>1.3</v>
      </c>
      <c r="G77" t="s">
        <v>6</v>
      </c>
      <c r="H77" s="9">
        <f t="shared" si="8"/>
        <v>0</v>
      </c>
      <c r="I77">
        <f t="shared" si="8"/>
        <v>1</v>
      </c>
      <c r="J77">
        <f t="shared" si="8"/>
        <v>0</v>
      </c>
      <c r="L77">
        <f t="shared" si="9"/>
        <v>-21.986320000526696</v>
      </c>
      <c r="M77" s="2">
        <f t="shared" si="10"/>
        <v>2.8278902222720524E-10</v>
      </c>
      <c r="O77">
        <f t="shared" si="11"/>
        <v>9.9994717572669936E-5</v>
      </c>
      <c r="Q77">
        <f t="shared" si="12"/>
        <v>0</v>
      </c>
      <c r="R77">
        <f t="shared" si="13"/>
        <v>1</v>
      </c>
    </row>
    <row r="78" spans="2:18">
      <c r="B78" s="8">
        <v>1</v>
      </c>
      <c r="C78">
        <v>5.5</v>
      </c>
      <c r="D78">
        <v>2.6</v>
      </c>
      <c r="E78">
        <v>4.4000000000000004</v>
      </c>
      <c r="F78">
        <v>1.2</v>
      </c>
      <c r="G78" t="s">
        <v>6</v>
      </c>
      <c r="H78" s="9">
        <f t="shared" si="8"/>
        <v>0</v>
      </c>
      <c r="I78">
        <f t="shared" si="8"/>
        <v>1</v>
      </c>
      <c r="J78">
        <f t="shared" si="8"/>
        <v>0</v>
      </c>
      <c r="L78">
        <f t="shared" si="9"/>
        <v>-24.708221088203928</v>
      </c>
      <c r="M78" s="2">
        <f t="shared" si="10"/>
        <v>1.859327632951072E-11</v>
      </c>
      <c r="O78">
        <f t="shared" si="11"/>
        <v>9.9994981742029405E-5</v>
      </c>
      <c r="Q78">
        <f t="shared" si="12"/>
        <v>0</v>
      </c>
      <c r="R78">
        <f t="shared" si="13"/>
        <v>1</v>
      </c>
    </row>
    <row r="79" spans="2:18">
      <c r="B79" s="8">
        <v>1</v>
      </c>
      <c r="C79">
        <v>6.1</v>
      </c>
      <c r="D79">
        <v>3</v>
      </c>
      <c r="E79">
        <v>4.5999999999999996</v>
      </c>
      <c r="F79">
        <v>1.4</v>
      </c>
      <c r="G79" t="s">
        <v>6</v>
      </c>
      <c r="H79" s="9">
        <f t="shared" si="8"/>
        <v>0</v>
      </c>
      <c r="I79">
        <f t="shared" si="8"/>
        <v>1</v>
      </c>
      <c r="J79">
        <f t="shared" si="8"/>
        <v>0</v>
      </c>
      <c r="L79">
        <f t="shared" si="9"/>
        <v>-21.976979260032813</v>
      </c>
      <c r="M79" s="2">
        <f t="shared" si="10"/>
        <v>2.854428561893406E-10</v>
      </c>
      <c r="O79">
        <f t="shared" si="11"/>
        <v>9.9994714919058176E-5</v>
      </c>
      <c r="Q79">
        <f t="shared" si="12"/>
        <v>0</v>
      </c>
      <c r="R79">
        <f t="shared" si="13"/>
        <v>1</v>
      </c>
    </row>
    <row r="80" spans="2:18">
      <c r="B80" s="8">
        <v>1</v>
      </c>
      <c r="C80">
        <v>5.8</v>
      </c>
      <c r="D80">
        <v>2.6</v>
      </c>
      <c r="E80">
        <v>4</v>
      </c>
      <c r="F80">
        <v>1.2</v>
      </c>
      <c r="G80" t="s">
        <v>6</v>
      </c>
      <c r="H80" s="9">
        <f t="shared" si="8"/>
        <v>0</v>
      </c>
      <c r="I80">
        <f t="shared" si="8"/>
        <v>1</v>
      </c>
      <c r="J80">
        <f t="shared" si="8"/>
        <v>0</v>
      </c>
      <c r="L80">
        <f t="shared" si="9"/>
        <v>-18.023994842735377</v>
      </c>
      <c r="M80" s="2">
        <f t="shared" si="10"/>
        <v>1.4868888046175228E-8</v>
      </c>
      <c r="O80">
        <f t="shared" si="11"/>
        <v>9.998013293202822E-5</v>
      </c>
      <c r="Q80">
        <f t="shared" si="12"/>
        <v>0</v>
      </c>
      <c r="R80">
        <f t="shared" si="13"/>
        <v>1</v>
      </c>
    </row>
    <row r="81" spans="2:18">
      <c r="B81" s="8">
        <v>1</v>
      </c>
      <c r="C81">
        <v>5</v>
      </c>
      <c r="D81">
        <v>2.2999999999999998</v>
      </c>
      <c r="E81">
        <v>3.3</v>
      </c>
      <c r="F81">
        <v>1</v>
      </c>
      <c r="G81" t="s">
        <v>6</v>
      </c>
      <c r="H81" s="9">
        <f t="shared" si="8"/>
        <v>0</v>
      </c>
      <c r="I81">
        <f t="shared" si="8"/>
        <v>1</v>
      </c>
      <c r="J81">
        <f t="shared" si="8"/>
        <v>0</v>
      </c>
      <c r="L81">
        <f t="shared" si="9"/>
        <v>-15.684455405550064</v>
      </c>
      <c r="M81" s="2">
        <f t="shared" si="10"/>
        <v>1.5428634779141456E-7</v>
      </c>
      <c r="O81">
        <f t="shared" si="11"/>
        <v>9.9840729400791861E-5</v>
      </c>
      <c r="Q81">
        <f t="shared" si="12"/>
        <v>0</v>
      </c>
      <c r="R81">
        <f t="shared" si="13"/>
        <v>1</v>
      </c>
    </row>
    <row r="82" spans="2:18">
      <c r="B82" s="8">
        <v>1</v>
      </c>
      <c r="C82">
        <v>5.6</v>
      </c>
      <c r="D82">
        <v>2.7</v>
      </c>
      <c r="E82">
        <v>4.2</v>
      </c>
      <c r="F82">
        <v>1.3</v>
      </c>
      <c r="G82" t="s">
        <v>6</v>
      </c>
      <c r="H82" s="9">
        <f t="shared" si="8"/>
        <v>0</v>
      </c>
      <c r="I82">
        <f t="shared" si="8"/>
        <v>1</v>
      </c>
      <c r="J82">
        <f t="shared" si="8"/>
        <v>0</v>
      </c>
      <c r="L82">
        <f t="shared" si="9"/>
        <v>-22.066806972571776</v>
      </c>
      <c r="M82" s="2">
        <f t="shared" si="10"/>
        <v>2.6092007727615479E-10</v>
      </c>
      <c r="O82">
        <f t="shared" si="11"/>
        <v>9.9994739439434371E-5</v>
      </c>
      <c r="Q82">
        <f t="shared" si="12"/>
        <v>0</v>
      </c>
      <c r="R82">
        <f t="shared" si="13"/>
        <v>1</v>
      </c>
    </row>
    <row r="83" spans="2:18">
      <c r="B83" s="8">
        <v>1</v>
      </c>
      <c r="C83">
        <v>5.7</v>
      </c>
      <c r="D83">
        <v>3</v>
      </c>
      <c r="E83">
        <v>4.2</v>
      </c>
      <c r="F83">
        <v>1.2</v>
      </c>
      <c r="G83" t="s">
        <v>6</v>
      </c>
      <c r="H83" s="9">
        <f t="shared" si="8"/>
        <v>0</v>
      </c>
      <c r="I83">
        <f t="shared" si="8"/>
        <v>1</v>
      </c>
      <c r="J83">
        <f t="shared" si="8"/>
        <v>0</v>
      </c>
      <c r="L83">
        <f t="shared" si="9"/>
        <v>-18.0027007749066</v>
      </c>
      <c r="M83" s="2">
        <f t="shared" si="10"/>
        <v>1.5188902262061727E-8</v>
      </c>
      <c r="O83">
        <f t="shared" si="11"/>
        <v>9.9979812949784299E-5</v>
      </c>
      <c r="Q83">
        <f t="shared" si="12"/>
        <v>0</v>
      </c>
      <c r="R83">
        <f t="shared" si="13"/>
        <v>1</v>
      </c>
    </row>
    <row r="84" spans="2:18">
      <c r="B84" s="8">
        <v>1</v>
      </c>
      <c r="C84">
        <v>5.7</v>
      </c>
      <c r="D84">
        <v>2.9</v>
      </c>
      <c r="E84">
        <v>4.2</v>
      </c>
      <c r="F84">
        <v>1.3</v>
      </c>
      <c r="G84" t="s">
        <v>6</v>
      </c>
      <c r="H84" s="9">
        <f t="shared" si="8"/>
        <v>0</v>
      </c>
      <c r="I84">
        <f t="shared" si="8"/>
        <v>1</v>
      </c>
      <c r="J84">
        <f t="shared" si="8"/>
        <v>0</v>
      </c>
      <c r="L84">
        <f t="shared" si="9"/>
        <v>-19.858462525487703</v>
      </c>
      <c r="M84" s="2">
        <f t="shared" si="10"/>
        <v>2.3745389897932522E-9</v>
      </c>
      <c r="O84">
        <f t="shared" si="11"/>
        <v>9.9992626031714804E-5</v>
      </c>
      <c r="Q84">
        <f t="shared" si="12"/>
        <v>0</v>
      </c>
      <c r="R84">
        <f t="shared" si="13"/>
        <v>1</v>
      </c>
    </row>
    <row r="85" spans="2:18">
      <c r="B85" s="8">
        <v>1</v>
      </c>
      <c r="C85">
        <v>6.2</v>
      </c>
      <c r="D85">
        <v>2.9</v>
      </c>
      <c r="E85">
        <v>4.3</v>
      </c>
      <c r="F85">
        <v>1.3</v>
      </c>
      <c r="G85" t="s">
        <v>6</v>
      </c>
      <c r="H85" s="9">
        <f t="shared" ref="H85:J116" si="14">IF($G85=H$2, 1, 0)</f>
        <v>0</v>
      </c>
      <c r="I85">
        <f t="shared" si="14"/>
        <v>1</v>
      </c>
      <c r="J85">
        <f t="shared" si="14"/>
        <v>0</v>
      </c>
      <c r="L85">
        <f t="shared" si="9"/>
        <v>-17.491939223035239</v>
      </c>
      <c r="M85" s="2">
        <f t="shared" si="10"/>
        <v>2.5313214929542074E-8</v>
      </c>
      <c r="O85">
        <f t="shared" si="11"/>
        <v>9.9969689649187846E-5</v>
      </c>
      <c r="Q85">
        <f t="shared" si="12"/>
        <v>0</v>
      </c>
      <c r="R85">
        <f t="shared" si="13"/>
        <v>1</v>
      </c>
    </row>
    <row r="86" spans="2:18">
      <c r="B86" s="8">
        <v>1</v>
      </c>
      <c r="C86">
        <v>5.0999999999999996</v>
      </c>
      <c r="D86">
        <v>2.5</v>
      </c>
      <c r="E86">
        <v>3</v>
      </c>
      <c r="F86">
        <v>1.1000000000000001</v>
      </c>
      <c r="G86" t="s">
        <v>6</v>
      </c>
      <c r="H86" s="9">
        <f t="shared" si="14"/>
        <v>0</v>
      </c>
      <c r="I86">
        <f t="shared" si="14"/>
        <v>1</v>
      </c>
      <c r="J86">
        <f t="shared" si="14"/>
        <v>0</v>
      </c>
      <c r="L86">
        <f t="shared" si="9"/>
        <v>-11.145547258012996</v>
      </c>
      <c r="M86" s="2">
        <f t="shared" si="10"/>
        <v>1.4439230760558935E-5</v>
      </c>
      <c r="O86">
        <f t="shared" si="11"/>
        <v>8.5557109125535805E-5</v>
      </c>
      <c r="Q86">
        <f t="shared" si="12"/>
        <v>0</v>
      </c>
      <c r="R86">
        <f t="shared" si="13"/>
        <v>1</v>
      </c>
    </row>
    <row r="87" spans="2:18">
      <c r="B87" s="8">
        <v>1</v>
      </c>
      <c r="C87">
        <v>5.7</v>
      </c>
      <c r="D87">
        <v>2.8</v>
      </c>
      <c r="E87">
        <v>4.0999999999999996</v>
      </c>
      <c r="F87">
        <v>1.3</v>
      </c>
      <c r="G87" t="s">
        <v>6</v>
      </c>
      <c r="H87" s="9">
        <f t="shared" si="14"/>
        <v>0</v>
      </c>
      <c r="I87">
        <f t="shared" si="14"/>
        <v>1</v>
      </c>
      <c r="J87">
        <f t="shared" si="14"/>
        <v>0</v>
      </c>
      <c r="L87">
        <f t="shared" si="9"/>
        <v>-19.467125138263448</v>
      </c>
      <c r="M87" s="2">
        <f t="shared" si="10"/>
        <v>3.5118420316794387E-9</v>
      </c>
      <c r="O87">
        <f t="shared" si="11"/>
        <v>9.9991488842511865E-5</v>
      </c>
      <c r="Q87">
        <f t="shared" si="12"/>
        <v>0</v>
      </c>
      <c r="R87">
        <f t="shared" si="13"/>
        <v>1</v>
      </c>
    </row>
    <row r="88" spans="2:18">
      <c r="B88" s="8">
        <v>1</v>
      </c>
      <c r="C88">
        <v>6.3</v>
      </c>
      <c r="D88">
        <v>3.3</v>
      </c>
      <c r="E88">
        <v>6</v>
      </c>
      <c r="F88">
        <v>2.5</v>
      </c>
      <c r="G88" t="s">
        <v>7</v>
      </c>
      <c r="H88" s="9">
        <f t="shared" si="14"/>
        <v>0</v>
      </c>
      <c r="I88">
        <f t="shared" si="14"/>
        <v>0</v>
      </c>
      <c r="J88">
        <f t="shared" si="14"/>
        <v>1</v>
      </c>
      <c r="L88">
        <f t="shared" si="9"/>
        <v>-46.464706332757437</v>
      </c>
      <c r="M88" s="2">
        <f t="shared" si="10"/>
        <v>6.6165932330077572E-21</v>
      </c>
      <c r="O88">
        <f t="shared" si="11"/>
        <v>9.9995000333297321E-5</v>
      </c>
      <c r="Q88">
        <f t="shared" si="12"/>
        <v>0</v>
      </c>
      <c r="R88">
        <f t="shared" si="13"/>
        <v>1</v>
      </c>
    </row>
    <row r="89" spans="2:18">
      <c r="B89" s="8">
        <v>1</v>
      </c>
      <c r="C89">
        <v>5.8</v>
      </c>
      <c r="D89">
        <v>2.7</v>
      </c>
      <c r="E89">
        <v>5.0999999999999996</v>
      </c>
      <c r="F89">
        <v>1.9</v>
      </c>
      <c r="G89" t="s">
        <v>7</v>
      </c>
      <c r="H89" s="9">
        <f t="shared" si="14"/>
        <v>0</v>
      </c>
      <c r="I89">
        <f t="shared" si="14"/>
        <v>0</v>
      </c>
      <c r="J89">
        <f t="shared" si="14"/>
        <v>1</v>
      </c>
      <c r="L89">
        <f t="shared" si="9"/>
        <v>-37.578273323290716</v>
      </c>
      <c r="M89" s="2">
        <f t="shared" si="10"/>
        <v>4.7858959923614573E-17</v>
      </c>
      <c r="O89">
        <f t="shared" si="11"/>
        <v>9.9995000333297321E-5</v>
      </c>
      <c r="Q89">
        <f t="shared" si="12"/>
        <v>0</v>
      </c>
      <c r="R89">
        <f t="shared" si="13"/>
        <v>1</v>
      </c>
    </row>
    <row r="90" spans="2:18">
      <c r="B90" s="8">
        <v>1</v>
      </c>
      <c r="C90">
        <v>7.1</v>
      </c>
      <c r="D90">
        <v>3</v>
      </c>
      <c r="E90">
        <v>5.9</v>
      </c>
      <c r="F90">
        <v>2.1</v>
      </c>
      <c r="G90" t="s">
        <v>7</v>
      </c>
      <c r="H90" s="9">
        <f t="shared" si="14"/>
        <v>0</v>
      </c>
      <c r="I90">
        <f t="shared" si="14"/>
        <v>0</v>
      </c>
      <c r="J90">
        <f t="shared" si="14"/>
        <v>1</v>
      </c>
      <c r="L90">
        <f t="shared" si="9"/>
        <v>-37.551289458023589</v>
      </c>
      <c r="M90" s="2">
        <f t="shared" si="10"/>
        <v>4.916796118095025E-17</v>
      </c>
      <c r="O90">
        <f t="shared" si="11"/>
        <v>9.9995000333297321E-5</v>
      </c>
      <c r="Q90">
        <f t="shared" si="12"/>
        <v>0</v>
      </c>
      <c r="R90">
        <f t="shared" si="13"/>
        <v>1</v>
      </c>
    </row>
    <row r="91" spans="2:18">
      <c r="B91" s="8">
        <v>1</v>
      </c>
      <c r="C91">
        <v>6.3</v>
      </c>
      <c r="D91">
        <v>2.9</v>
      </c>
      <c r="E91">
        <v>5.6</v>
      </c>
      <c r="F91">
        <v>1.8</v>
      </c>
      <c r="G91" t="s">
        <v>7</v>
      </c>
      <c r="H91" s="9">
        <f t="shared" si="14"/>
        <v>0</v>
      </c>
      <c r="I91">
        <f t="shared" si="14"/>
        <v>0</v>
      </c>
      <c r="J91">
        <f t="shared" si="14"/>
        <v>1</v>
      </c>
      <c r="L91">
        <f t="shared" si="9"/>
        <v>-37.180572786175169</v>
      </c>
      <c r="M91" s="2">
        <f t="shared" si="10"/>
        <v>7.1233191868394873E-17</v>
      </c>
      <c r="O91">
        <f t="shared" si="11"/>
        <v>9.9995000333297321E-5</v>
      </c>
      <c r="Q91">
        <f t="shared" si="12"/>
        <v>0</v>
      </c>
      <c r="R91">
        <f t="shared" si="13"/>
        <v>1</v>
      </c>
    </row>
    <row r="92" spans="2:18">
      <c r="B92" s="8">
        <v>1</v>
      </c>
      <c r="C92">
        <v>6.5</v>
      </c>
      <c r="D92">
        <v>3</v>
      </c>
      <c r="E92">
        <v>5.8</v>
      </c>
      <c r="F92">
        <v>2.2000000000000002</v>
      </c>
      <c r="G92" t="s">
        <v>7</v>
      </c>
      <c r="H92" s="9">
        <f t="shared" si="14"/>
        <v>0</v>
      </c>
      <c r="I92">
        <f t="shared" si="14"/>
        <v>0</v>
      </c>
      <c r="J92">
        <f t="shared" si="14"/>
        <v>1</v>
      </c>
      <c r="L92">
        <f t="shared" si="9"/>
        <v>-41.722683991120206</v>
      </c>
      <c r="M92" s="2">
        <f t="shared" si="10"/>
        <v>7.5869735928151186E-19</v>
      </c>
      <c r="O92">
        <f t="shared" si="11"/>
        <v>9.9995000333297321E-5</v>
      </c>
      <c r="Q92">
        <f t="shared" si="12"/>
        <v>0</v>
      </c>
      <c r="R92">
        <f t="shared" si="13"/>
        <v>1</v>
      </c>
    </row>
    <row r="93" spans="2:18">
      <c r="B93" s="8">
        <v>1</v>
      </c>
      <c r="C93">
        <v>7.6</v>
      </c>
      <c r="D93">
        <v>3</v>
      </c>
      <c r="E93">
        <v>6.6</v>
      </c>
      <c r="F93">
        <v>2.1</v>
      </c>
      <c r="G93" t="s">
        <v>7</v>
      </c>
      <c r="H93" s="9">
        <f t="shared" si="14"/>
        <v>0</v>
      </c>
      <c r="I93">
        <f t="shared" si="14"/>
        <v>0</v>
      </c>
      <c r="J93">
        <f t="shared" si="14"/>
        <v>1</v>
      </c>
      <c r="L93">
        <f t="shared" si="9"/>
        <v>-42.051260412958626</v>
      </c>
      <c r="M93" s="2">
        <f t="shared" si="10"/>
        <v>5.462225753913961E-19</v>
      </c>
      <c r="O93">
        <f t="shared" si="11"/>
        <v>9.9995000333297321E-5</v>
      </c>
      <c r="Q93">
        <f t="shared" si="12"/>
        <v>0</v>
      </c>
      <c r="R93">
        <f t="shared" si="13"/>
        <v>1</v>
      </c>
    </row>
    <row r="94" spans="2:18">
      <c r="B94" s="8">
        <v>1</v>
      </c>
      <c r="C94">
        <v>4.9000000000000004</v>
      </c>
      <c r="D94">
        <v>2.5</v>
      </c>
      <c r="E94">
        <v>4.5</v>
      </c>
      <c r="F94">
        <v>1.7</v>
      </c>
      <c r="G94" t="s">
        <v>7</v>
      </c>
      <c r="H94" s="9">
        <f t="shared" si="14"/>
        <v>0</v>
      </c>
      <c r="I94">
        <f t="shared" si="14"/>
        <v>0</v>
      </c>
      <c r="J94">
        <f t="shared" si="14"/>
        <v>1</v>
      </c>
      <c r="L94">
        <f t="shared" si="9"/>
        <v>-36.332259075733063</v>
      </c>
      <c r="M94" s="2">
        <f t="shared" si="10"/>
        <v>1.6637971204705161E-16</v>
      </c>
      <c r="O94">
        <f t="shared" si="11"/>
        <v>9.9995000333297321E-5</v>
      </c>
      <c r="Q94">
        <f t="shared" si="12"/>
        <v>0</v>
      </c>
      <c r="R94">
        <f t="shared" si="13"/>
        <v>1</v>
      </c>
    </row>
    <row r="95" spans="2:18">
      <c r="B95" s="8">
        <v>1</v>
      </c>
      <c r="C95">
        <v>7.3</v>
      </c>
      <c r="D95">
        <v>2.9</v>
      </c>
      <c r="E95">
        <v>6.3</v>
      </c>
      <c r="F95">
        <v>1.8</v>
      </c>
      <c r="G95" t="s">
        <v>7</v>
      </c>
      <c r="H95" s="9">
        <f t="shared" si="14"/>
        <v>0</v>
      </c>
      <c r="I95">
        <f t="shared" si="14"/>
        <v>0</v>
      </c>
      <c r="J95">
        <f t="shared" si="14"/>
        <v>1</v>
      </c>
      <c r="L95">
        <f t="shared" si="9"/>
        <v>-38.169604729093166</v>
      </c>
      <c r="M95" s="2">
        <f t="shared" si="10"/>
        <v>2.6494229241322577E-17</v>
      </c>
      <c r="O95">
        <f t="shared" si="11"/>
        <v>9.9995000333297321E-5</v>
      </c>
      <c r="Q95">
        <f t="shared" si="12"/>
        <v>0</v>
      </c>
      <c r="R95">
        <f t="shared" si="13"/>
        <v>1</v>
      </c>
    </row>
    <row r="96" spans="2:18">
      <c r="B96" s="8">
        <v>1</v>
      </c>
      <c r="C96">
        <v>6.7</v>
      </c>
      <c r="D96">
        <v>2.5</v>
      </c>
      <c r="E96">
        <v>5.8</v>
      </c>
      <c r="F96">
        <v>1.8</v>
      </c>
      <c r="G96" t="s">
        <v>7</v>
      </c>
      <c r="H96" s="9">
        <f t="shared" si="14"/>
        <v>0</v>
      </c>
      <c r="I96">
        <f t="shared" si="14"/>
        <v>0</v>
      </c>
      <c r="J96">
        <f t="shared" si="14"/>
        <v>1</v>
      </c>
      <c r="L96">
        <f t="shared" si="9"/>
        <v>-39.672966285052048</v>
      </c>
      <c r="M96" s="2">
        <f t="shared" si="10"/>
        <v>5.8918225959671889E-18</v>
      </c>
      <c r="O96">
        <f t="shared" si="11"/>
        <v>9.9995000333297321E-5</v>
      </c>
      <c r="Q96">
        <f t="shared" si="12"/>
        <v>0</v>
      </c>
      <c r="R96">
        <f t="shared" si="13"/>
        <v>1</v>
      </c>
    </row>
    <row r="97" spans="2:18">
      <c r="B97" s="8">
        <v>1</v>
      </c>
      <c r="C97">
        <v>7.2</v>
      </c>
      <c r="D97">
        <v>3.6</v>
      </c>
      <c r="E97">
        <v>6.1</v>
      </c>
      <c r="F97">
        <v>2.5</v>
      </c>
      <c r="G97" t="s">
        <v>7</v>
      </c>
      <c r="H97" s="9">
        <f t="shared" si="14"/>
        <v>0</v>
      </c>
      <c r="I97">
        <f t="shared" si="14"/>
        <v>0</v>
      </c>
      <c r="J97">
        <f t="shared" si="14"/>
        <v>1</v>
      </c>
      <c r="L97">
        <f t="shared" si="9"/>
        <v>-39.030196853670333</v>
      </c>
      <c r="M97" s="2">
        <f t="shared" si="10"/>
        <v>1.1204716662406758E-17</v>
      </c>
      <c r="O97">
        <f t="shared" si="11"/>
        <v>9.9995000333297321E-5</v>
      </c>
      <c r="Q97">
        <f t="shared" si="12"/>
        <v>0</v>
      </c>
      <c r="R97">
        <f t="shared" si="13"/>
        <v>1</v>
      </c>
    </row>
    <row r="98" spans="2:18">
      <c r="B98" s="8">
        <v>1</v>
      </c>
      <c r="C98">
        <v>6.5</v>
      </c>
      <c r="D98">
        <v>3.2</v>
      </c>
      <c r="E98">
        <v>5.0999999999999996</v>
      </c>
      <c r="F98">
        <v>2</v>
      </c>
      <c r="G98" t="s">
        <v>7</v>
      </c>
      <c r="H98" s="9">
        <f t="shared" si="14"/>
        <v>0</v>
      </c>
      <c r="I98">
        <f t="shared" si="14"/>
        <v>0</v>
      </c>
      <c r="J98">
        <f t="shared" si="14"/>
        <v>1</v>
      </c>
      <c r="L98">
        <f t="shared" si="9"/>
        <v>-30.000250523005946</v>
      </c>
      <c r="M98" s="2">
        <f t="shared" si="10"/>
        <v>9.3552789626306409E-14</v>
      </c>
      <c r="O98">
        <f t="shared" si="11"/>
        <v>9.9995000239825894E-5</v>
      </c>
      <c r="Q98">
        <f t="shared" si="12"/>
        <v>0</v>
      </c>
      <c r="R98">
        <f t="shared" si="13"/>
        <v>1</v>
      </c>
    </row>
    <row r="99" spans="2:18">
      <c r="B99" s="8">
        <v>1</v>
      </c>
      <c r="C99">
        <v>6.4</v>
      </c>
      <c r="D99">
        <v>2.7</v>
      </c>
      <c r="E99">
        <v>5.3</v>
      </c>
      <c r="F99">
        <v>1.9</v>
      </c>
      <c r="G99" t="s">
        <v>7</v>
      </c>
      <c r="H99" s="9">
        <f t="shared" si="14"/>
        <v>0</v>
      </c>
      <c r="I99">
        <f t="shared" si="14"/>
        <v>0</v>
      </c>
      <c r="J99">
        <f t="shared" si="14"/>
        <v>1</v>
      </c>
      <c r="L99">
        <f t="shared" si="9"/>
        <v>-35.653977927999435</v>
      </c>
      <c r="M99" s="2">
        <f t="shared" si="10"/>
        <v>3.2784919977937186E-16</v>
      </c>
      <c r="O99">
        <f t="shared" si="11"/>
        <v>9.9995000333075304E-5</v>
      </c>
      <c r="Q99">
        <f t="shared" si="12"/>
        <v>0</v>
      </c>
      <c r="R99">
        <f t="shared" si="13"/>
        <v>1</v>
      </c>
    </row>
    <row r="100" spans="2:18">
      <c r="B100" s="8">
        <v>1</v>
      </c>
      <c r="C100">
        <v>6.8</v>
      </c>
      <c r="D100">
        <v>3</v>
      </c>
      <c r="E100">
        <v>5.5</v>
      </c>
      <c r="F100">
        <v>2.1</v>
      </c>
      <c r="G100" t="s">
        <v>7</v>
      </c>
      <c r="H100" s="9">
        <f t="shared" si="14"/>
        <v>0</v>
      </c>
      <c r="I100">
        <f t="shared" si="14"/>
        <v>0</v>
      </c>
      <c r="J100">
        <f t="shared" si="14"/>
        <v>1</v>
      </c>
      <c r="L100">
        <f t="shared" si="9"/>
        <v>-35.080190026975487</v>
      </c>
      <c r="M100" s="2">
        <f t="shared" si="10"/>
        <v>5.81925042753573E-16</v>
      </c>
      <c r="O100">
        <f t="shared" si="11"/>
        <v>9.9995000332853273E-5</v>
      </c>
      <c r="Q100">
        <f t="shared" si="12"/>
        <v>0</v>
      </c>
      <c r="R100">
        <f t="shared" si="13"/>
        <v>1</v>
      </c>
    </row>
    <row r="101" spans="2:18">
      <c r="B101" s="8">
        <v>1</v>
      </c>
      <c r="C101">
        <v>5.7</v>
      </c>
      <c r="D101">
        <v>2.5</v>
      </c>
      <c r="E101">
        <v>5</v>
      </c>
      <c r="F101">
        <v>2</v>
      </c>
      <c r="G101" t="s">
        <v>7</v>
      </c>
      <c r="H101" s="9">
        <f t="shared" si="14"/>
        <v>0</v>
      </c>
      <c r="I101">
        <f t="shared" si="14"/>
        <v>0</v>
      </c>
      <c r="J101">
        <f t="shared" si="14"/>
        <v>1</v>
      </c>
      <c r="L101">
        <f t="shared" si="9"/>
        <v>-39.744885489050979</v>
      </c>
      <c r="M101" s="2">
        <f t="shared" si="10"/>
        <v>5.482965942012262E-18</v>
      </c>
      <c r="O101">
        <f t="shared" si="11"/>
        <v>9.9995000333297321E-5</v>
      </c>
      <c r="Q101">
        <f t="shared" si="12"/>
        <v>0</v>
      </c>
      <c r="R101">
        <f t="shared" si="13"/>
        <v>1</v>
      </c>
    </row>
    <row r="102" spans="2:18">
      <c r="B102" s="8">
        <v>1</v>
      </c>
      <c r="C102">
        <v>5.8</v>
      </c>
      <c r="D102">
        <v>2.8</v>
      </c>
      <c r="E102">
        <v>5.0999999999999996</v>
      </c>
      <c r="F102">
        <v>2.4</v>
      </c>
      <c r="G102" t="s">
        <v>7</v>
      </c>
      <c r="H102" s="9">
        <f t="shared" si="14"/>
        <v>0</v>
      </c>
      <c r="I102">
        <f t="shared" si="14"/>
        <v>0</v>
      </c>
      <c r="J102">
        <f t="shared" si="14"/>
        <v>1</v>
      </c>
      <c r="L102">
        <f t="shared" si="9"/>
        <v>-42.338612142154162</v>
      </c>
      <c r="M102" s="2">
        <f t="shared" si="10"/>
        <v>4.0980228460694435E-19</v>
      </c>
      <c r="O102">
        <f t="shared" si="11"/>
        <v>9.9995000333297321E-5</v>
      </c>
      <c r="Q102">
        <f t="shared" si="12"/>
        <v>0</v>
      </c>
      <c r="R102">
        <f t="shared" si="13"/>
        <v>1</v>
      </c>
    </row>
    <row r="103" spans="2:18">
      <c r="B103" s="8">
        <v>1</v>
      </c>
      <c r="C103">
        <v>6.4</v>
      </c>
      <c r="D103">
        <v>3.2</v>
      </c>
      <c r="E103">
        <v>5.3</v>
      </c>
      <c r="F103">
        <v>2.2999999999999998</v>
      </c>
      <c r="G103" t="s">
        <v>7</v>
      </c>
      <c r="H103" s="9">
        <f t="shared" si="14"/>
        <v>0</v>
      </c>
      <c r="I103">
        <f t="shared" si="14"/>
        <v>0</v>
      </c>
      <c r="J103">
        <f t="shared" si="14"/>
        <v>1</v>
      </c>
      <c r="L103">
        <f t="shared" si="9"/>
        <v>-36.299320029260777</v>
      </c>
      <c r="M103" s="2">
        <f t="shared" si="10"/>
        <v>1.7195135974363703E-16</v>
      </c>
      <c r="O103">
        <f t="shared" si="11"/>
        <v>9.9995000333075304E-5</v>
      </c>
      <c r="Q103">
        <f t="shared" si="12"/>
        <v>0</v>
      </c>
      <c r="R103">
        <f t="shared" si="13"/>
        <v>1</v>
      </c>
    </row>
    <row r="104" spans="2:18">
      <c r="B104" s="8">
        <v>1</v>
      </c>
      <c r="C104">
        <v>6.5</v>
      </c>
      <c r="D104">
        <v>3</v>
      </c>
      <c r="E104">
        <v>5.5</v>
      </c>
      <c r="F104">
        <v>1.8</v>
      </c>
      <c r="G104" t="s">
        <v>7</v>
      </c>
      <c r="H104" s="9">
        <f t="shared" si="14"/>
        <v>0</v>
      </c>
      <c r="I104">
        <f t="shared" si="14"/>
        <v>0</v>
      </c>
      <c r="J104">
        <f t="shared" si="14"/>
        <v>1</v>
      </c>
      <c r="L104">
        <f t="shared" si="9"/>
        <v>-33.878703149463441</v>
      </c>
      <c r="M104" s="2">
        <f t="shared" si="10"/>
        <v>1.9349340543219931E-15</v>
      </c>
      <c r="O104">
        <f t="shared" si="11"/>
        <v>9.9995000331521141E-5</v>
      </c>
      <c r="Q104">
        <f t="shared" si="12"/>
        <v>0</v>
      </c>
      <c r="R104">
        <f t="shared" si="13"/>
        <v>1</v>
      </c>
    </row>
    <row r="105" spans="2:18">
      <c r="B105" s="8">
        <v>1</v>
      </c>
      <c r="C105">
        <v>7.7</v>
      </c>
      <c r="D105">
        <v>3.8</v>
      </c>
      <c r="E105">
        <v>6.7</v>
      </c>
      <c r="F105">
        <v>2.2000000000000002</v>
      </c>
      <c r="G105" t="s">
        <v>7</v>
      </c>
      <c r="H105" s="9">
        <f t="shared" si="14"/>
        <v>0</v>
      </c>
      <c r="I105">
        <f t="shared" si="14"/>
        <v>0</v>
      </c>
      <c r="J105">
        <f t="shared" si="14"/>
        <v>1</v>
      </c>
      <c r="L105">
        <f t="shared" si="9"/>
        <v>-37.571545169637858</v>
      </c>
      <c r="M105" s="2">
        <f t="shared" si="10"/>
        <v>4.8182048034075413E-17</v>
      </c>
      <c r="O105">
        <f t="shared" si="11"/>
        <v>9.9995000333297321E-5</v>
      </c>
      <c r="Q105">
        <f t="shared" si="12"/>
        <v>0</v>
      </c>
      <c r="R105">
        <f t="shared" si="13"/>
        <v>1</v>
      </c>
    </row>
    <row r="106" spans="2:18">
      <c r="B106" s="8">
        <v>1</v>
      </c>
      <c r="C106">
        <v>7.7</v>
      </c>
      <c r="D106">
        <v>2.6</v>
      </c>
      <c r="E106">
        <v>6.9</v>
      </c>
      <c r="F106">
        <v>2.2999999999999998</v>
      </c>
      <c r="G106" t="s">
        <v>7</v>
      </c>
      <c r="H106" s="9">
        <f t="shared" si="14"/>
        <v>0</v>
      </c>
      <c r="I106">
        <f t="shared" si="14"/>
        <v>0</v>
      </c>
      <c r="J106">
        <f t="shared" si="14"/>
        <v>1</v>
      </c>
      <c r="L106">
        <f t="shared" si="9"/>
        <v>-49.99999988509181</v>
      </c>
      <c r="M106" s="2">
        <f t="shared" si="10"/>
        <v>1.9287500695930836E-22</v>
      </c>
      <c r="O106">
        <f t="shared" si="11"/>
        <v>9.9995000333297321E-5</v>
      </c>
      <c r="Q106">
        <f t="shared" si="12"/>
        <v>0</v>
      </c>
      <c r="R106">
        <f t="shared" si="13"/>
        <v>1</v>
      </c>
    </row>
    <row r="107" spans="2:18">
      <c r="B107" s="8">
        <v>1</v>
      </c>
      <c r="C107">
        <v>6</v>
      </c>
      <c r="D107">
        <v>2.2000000000000002</v>
      </c>
      <c r="E107">
        <v>5</v>
      </c>
      <c r="F107">
        <v>1.5</v>
      </c>
      <c r="G107" t="s">
        <v>7</v>
      </c>
      <c r="H107" s="9">
        <f t="shared" si="14"/>
        <v>0</v>
      </c>
      <c r="I107">
        <f t="shared" si="14"/>
        <v>0</v>
      </c>
      <c r="J107">
        <f t="shared" si="14"/>
        <v>1</v>
      </c>
      <c r="L107">
        <f t="shared" si="9"/>
        <v>-34.384139907657989</v>
      </c>
      <c r="M107" s="2">
        <f t="shared" si="10"/>
        <v>1.1672335796904715E-15</v>
      </c>
      <c r="O107">
        <f t="shared" si="11"/>
        <v>9.9995000332187207E-5</v>
      </c>
      <c r="Q107">
        <f t="shared" si="12"/>
        <v>0</v>
      </c>
      <c r="R107">
        <f t="shared" si="13"/>
        <v>1</v>
      </c>
    </row>
    <row r="108" spans="2:18">
      <c r="B108" s="8">
        <v>1</v>
      </c>
      <c r="C108">
        <v>6.9</v>
      </c>
      <c r="D108">
        <v>3.2</v>
      </c>
      <c r="E108">
        <v>5.7</v>
      </c>
      <c r="F108">
        <v>2.2999999999999998</v>
      </c>
      <c r="G108" t="s">
        <v>7</v>
      </c>
      <c r="H108" s="9">
        <f t="shared" si="14"/>
        <v>0</v>
      </c>
      <c r="I108">
        <f t="shared" si="14"/>
        <v>0</v>
      </c>
      <c r="J108">
        <f t="shared" si="14"/>
        <v>1</v>
      </c>
      <c r="L108">
        <f t="shared" si="9"/>
        <v>-37.36604385550207</v>
      </c>
      <c r="M108" s="2">
        <f t="shared" si="10"/>
        <v>5.9174329136277716E-17</v>
      </c>
      <c r="O108">
        <f t="shared" si="11"/>
        <v>9.9995000333297321E-5</v>
      </c>
      <c r="Q108">
        <f t="shared" si="12"/>
        <v>0</v>
      </c>
      <c r="R108">
        <f t="shared" si="13"/>
        <v>1</v>
      </c>
    </row>
    <row r="109" spans="2:18">
      <c r="B109" s="8">
        <v>1</v>
      </c>
      <c r="C109">
        <v>5.6</v>
      </c>
      <c r="D109">
        <v>2.8</v>
      </c>
      <c r="E109">
        <v>4.9000000000000004</v>
      </c>
      <c r="F109">
        <v>2</v>
      </c>
      <c r="G109" t="s">
        <v>7</v>
      </c>
      <c r="H109" s="9">
        <f t="shared" si="14"/>
        <v>0</v>
      </c>
      <c r="I109">
        <f t="shared" si="14"/>
        <v>0</v>
      </c>
      <c r="J109">
        <f t="shared" si="14"/>
        <v>1</v>
      </c>
      <c r="L109">
        <f t="shared" si="9"/>
        <v>-37.043422614868803</v>
      </c>
      <c r="M109" s="2">
        <f t="shared" si="10"/>
        <v>8.1704498293644205E-17</v>
      </c>
      <c r="O109">
        <f t="shared" si="11"/>
        <v>9.9995000333297321E-5</v>
      </c>
      <c r="Q109">
        <f t="shared" si="12"/>
        <v>0</v>
      </c>
      <c r="R109">
        <f t="shared" si="13"/>
        <v>1</v>
      </c>
    </row>
    <row r="110" spans="2:18">
      <c r="B110" s="8">
        <v>1</v>
      </c>
      <c r="C110">
        <v>7.7</v>
      </c>
      <c r="D110">
        <v>2.8</v>
      </c>
      <c r="E110">
        <v>6.7</v>
      </c>
      <c r="F110">
        <v>2</v>
      </c>
      <c r="G110" t="s">
        <v>7</v>
      </c>
      <c r="H110" s="9">
        <f t="shared" si="14"/>
        <v>0</v>
      </c>
      <c r="I110">
        <f t="shared" si="14"/>
        <v>0</v>
      </c>
      <c r="J110">
        <f t="shared" si="14"/>
        <v>1</v>
      </c>
      <c r="L110">
        <f t="shared" si="9"/>
        <v>-42.896961536559708</v>
      </c>
      <c r="M110" s="2">
        <f t="shared" si="10"/>
        <v>2.3446947675325375E-19</v>
      </c>
      <c r="O110">
        <f t="shared" si="11"/>
        <v>9.9995000333297321E-5</v>
      </c>
      <c r="Q110">
        <f t="shared" si="12"/>
        <v>0</v>
      </c>
      <c r="R110">
        <f t="shared" si="13"/>
        <v>1</v>
      </c>
    </row>
    <row r="111" spans="2:18">
      <c r="B111" s="8">
        <v>1</v>
      </c>
      <c r="C111">
        <v>6.3</v>
      </c>
      <c r="D111">
        <v>2.7</v>
      </c>
      <c r="E111">
        <v>4.9000000000000004</v>
      </c>
      <c r="F111">
        <v>1.8</v>
      </c>
      <c r="G111" t="s">
        <v>7</v>
      </c>
      <c r="H111" s="9">
        <f t="shared" si="14"/>
        <v>0</v>
      </c>
      <c r="I111">
        <f t="shared" si="14"/>
        <v>0</v>
      </c>
      <c r="J111">
        <f t="shared" si="14"/>
        <v>1</v>
      </c>
      <c r="L111">
        <f t="shared" si="9"/>
        <v>-30.675819463903771</v>
      </c>
      <c r="M111" s="2">
        <f t="shared" si="10"/>
        <v>4.7605910847994546E-14</v>
      </c>
      <c r="O111">
        <f t="shared" si="11"/>
        <v>9.9995000285784533E-5</v>
      </c>
      <c r="Q111">
        <f t="shared" si="12"/>
        <v>0</v>
      </c>
      <c r="R111">
        <f t="shared" si="13"/>
        <v>1</v>
      </c>
    </row>
    <row r="112" spans="2:18">
      <c r="B112" s="8">
        <v>1</v>
      </c>
      <c r="C112">
        <v>6.7</v>
      </c>
      <c r="D112">
        <v>3.3</v>
      </c>
      <c r="E112">
        <v>5.7</v>
      </c>
      <c r="F112">
        <v>2.1</v>
      </c>
      <c r="G112" t="s">
        <v>7</v>
      </c>
      <c r="H112" s="9">
        <f t="shared" si="14"/>
        <v>0</v>
      </c>
      <c r="I112">
        <f t="shared" si="14"/>
        <v>0</v>
      </c>
      <c r="J112">
        <f t="shared" si="14"/>
        <v>1</v>
      </c>
      <c r="L112">
        <f t="shared" si="9"/>
        <v>-35.811974281487039</v>
      </c>
      <c r="M112" s="2">
        <f t="shared" si="10"/>
        <v>2.7993498853470244E-16</v>
      </c>
      <c r="O112">
        <f t="shared" si="11"/>
        <v>9.9995000333075304E-5</v>
      </c>
      <c r="Q112">
        <f t="shared" si="12"/>
        <v>0</v>
      </c>
      <c r="R112">
        <f t="shared" si="13"/>
        <v>1</v>
      </c>
    </row>
    <row r="113" spans="2:18">
      <c r="B113" s="8">
        <v>1</v>
      </c>
      <c r="C113">
        <v>7.2</v>
      </c>
      <c r="D113">
        <v>3.2</v>
      </c>
      <c r="E113">
        <v>6</v>
      </c>
      <c r="F113">
        <v>1.8</v>
      </c>
      <c r="G113" t="s">
        <v>7</v>
      </c>
      <c r="H113" s="9">
        <f t="shared" si="14"/>
        <v>0</v>
      </c>
      <c r="I113">
        <f t="shared" si="14"/>
        <v>0</v>
      </c>
      <c r="J113">
        <f t="shared" si="14"/>
        <v>1</v>
      </c>
      <c r="L113">
        <f t="shared" si="9"/>
        <v>-33.179310435781829</v>
      </c>
      <c r="M113" s="2">
        <f t="shared" si="10"/>
        <v>3.8941131308277596E-15</v>
      </c>
      <c r="O113">
        <f t="shared" si="11"/>
        <v>9.9995000329522942E-5</v>
      </c>
      <c r="Q113">
        <f t="shared" si="12"/>
        <v>0</v>
      </c>
      <c r="R113">
        <f t="shared" si="13"/>
        <v>1</v>
      </c>
    </row>
    <row r="114" spans="2:18">
      <c r="B114" s="8">
        <v>1</v>
      </c>
      <c r="C114">
        <v>6.2</v>
      </c>
      <c r="D114">
        <v>2.8</v>
      </c>
      <c r="E114">
        <v>4.8</v>
      </c>
      <c r="F114">
        <v>1.8</v>
      </c>
      <c r="G114" t="s">
        <v>7</v>
      </c>
      <c r="H114" s="9">
        <f t="shared" si="14"/>
        <v>0</v>
      </c>
      <c r="I114">
        <f t="shared" si="14"/>
        <v>0</v>
      </c>
      <c r="J114">
        <f t="shared" si="14"/>
        <v>1</v>
      </c>
      <c r="L114">
        <f t="shared" si="9"/>
        <v>-29.48051323440226</v>
      </c>
      <c r="M114" s="2">
        <f t="shared" si="10"/>
        <v>1.5731704444821699E-13</v>
      </c>
      <c r="O114">
        <f t="shared" si="11"/>
        <v>9.9995000176105462E-5</v>
      </c>
      <c r="Q114">
        <f t="shared" si="12"/>
        <v>0</v>
      </c>
      <c r="R114">
        <f t="shared" si="13"/>
        <v>1</v>
      </c>
    </row>
    <row r="115" spans="2:18">
      <c r="B115" s="8">
        <v>1</v>
      </c>
      <c r="C115">
        <v>6.1</v>
      </c>
      <c r="D115">
        <v>3</v>
      </c>
      <c r="E115">
        <v>4.9000000000000004</v>
      </c>
      <c r="F115">
        <v>1.8</v>
      </c>
      <c r="G115" t="s">
        <v>7</v>
      </c>
      <c r="H115" s="9">
        <f t="shared" si="14"/>
        <v>0</v>
      </c>
      <c r="I115">
        <f t="shared" si="14"/>
        <v>0</v>
      </c>
      <c r="J115">
        <f t="shared" si="14"/>
        <v>1</v>
      </c>
      <c r="L115">
        <f t="shared" si="9"/>
        <v>-29.820960101689586</v>
      </c>
      <c r="M115" s="2">
        <f t="shared" si="10"/>
        <v>1.1192357734088291E-13</v>
      </c>
      <c r="O115">
        <f t="shared" si="11"/>
        <v>9.9995000221398035E-5</v>
      </c>
      <c r="Q115">
        <f t="shared" si="12"/>
        <v>0</v>
      </c>
      <c r="R115">
        <f t="shared" si="13"/>
        <v>1</v>
      </c>
    </row>
    <row r="116" spans="2:18">
      <c r="B116" s="8">
        <v>1</v>
      </c>
      <c r="C116">
        <v>6.4</v>
      </c>
      <c r="D116">
        <v>2.8</v>
      </c>
      <c r="E116">
        <v>5.6</v>
      </c>
      <c r="F116">
        <v>2.1</v>
      </c>
      <c r="G116" t="s">
        <v>7</v>
      </c>
      <c r="H116" s="9">
        <f t="shared" si="14"/>
        <v>0</v>
      </c>
      <c r="I116">
        <f t="shared" si="14"/>
        <v>0</v>
      </c>
      <c r="J116">
        <f t="shared" si="14"/>
        <v>1</v>
      </c>
      <c r="L116">
        <f t="shared" si="9"/>
        <v>-40.53951359083436</v>
      </c>
      <c r="M116" s="2">
        <f t="shared" si="10"/>
        <v>2.4769255240490766E-18</v>
      </c>
      <c r="O116">
        <f t="shared" si="11"/>
        <v>9.9995000333297321E-5</v>
      </c>
      <c r="Q116">
        <f t="shared" si="12"/>
        <v>0</v>
      </c>
      <c r="R116">
        <f t="shared" si="13"/>
        <v>1</v>
      </c>
    </row>
    <row r="117" spans="2:18">
      <c r="B117" s="8">
        <v>1</v>
      </c>
      <c r="C117">
        <v>7.2</v>
      </c>
      <c r="D117">
        <v>3</v>
      </c>
      <c r="E117">
        <v>5.8</v>
      </c>
      <c r="F117">
        <v>1.6</v>
      </c>
      <c r="G117" t="s">
        <v>7</v>
      </c>
      <c r="H117" s="9">
        <f t="shared" ref="H117:J128" si="15">IF($G117=H$2, 1, 0)</f>
        <v>0</v>
      </c>
      <c r="I117">
        <f t="shared" si="15"/>
        <v>0</v>
      </c>
      <c r="J117">
        <f t="shared" si="15"/>
        <v>1</v>
      </c>
      <c r="L117">
        <f t="shared" ref="L117:L128" si="16">SUMPRODUCT($B117:$F117,$B$4:$F$4)</f>
        <v>-30.191268804851827</v>
      </c>
      <c r="M117" s="2">
        <f t="shared" ref="M117:M128" si="17">1/(1+EXP(-SUMPRODUCT($B117:$F117,$B$4:$F$4)))</f>
        <v>7.7285595286488554E-14</v>
      </c>
      <c r="O117">
        <f t="shared" ref="O117:O128" si="18">H117 *LN(M117+0.0001) + (1-H117)*LN(1-M117+0.0001)</f>
        <v>9.9995000256033524E-5</v>
      </c>
      <c r="Q117">
        <f t="shared" ref="Q117:Q128" si="19">IF(M117&gt;50%, 1, 0)</f>
        <v>0</v>
      </c>
      <c r="R117">
        <f t="shared" ref="R117:R128" si="20">IF(Q117=H117, 1, 0)</f>
        <v>1</v>
      </c>
    </row>
    <row r="118" spans="2:18">
      <c r="B118" s="8">
        <v>1</v>
      </c>
      <c r="C118">
        <v>7.4</v>
      </c>
      <c r="D118">
        <v>2.8</v>
      </c>
      <c r="E118">
        <v>6.1</v>
      </c>
      <c r="F118">
        <v>1.9</v>
      </c>
      <c r="G118" t="s">
        <v>7</v>
      </c>
      <c r="H118" s="9">
        <f t="shared" si="15"/>
        <v>0</v>
      </c>
      <c r="I118">
        <f t="shared" si="15"/>
        <v>0</v>
      </c>
      <c r="J118">
        <f t="shared" si="15"/>
        <v>1</v>
      </c>
      <c r="L118">
        <f t="shared" si="16"/>
        <v>-37.034347258141679</v>
      </c>
      <c r="M118" s="2">
        <f t="shared" si="17"/>
        <v>8.2449370640571415E-17</v>
      </c>
      <c r="O118">
        <f t="shared" si="18"/>
        <v>9.9995000333297321E-5</v>
      </c>
      <c r="Q118">
        <f t="shared" si="19"/>
        <v>0</v>
      </c>
      <c r="R118">
        <f t="shared" si="20"/>
        <v>1</v>
      </c>
    </row>
    <row r="119" spans="2:18">
      <c r="B119" s="8">
        <v>1</v>
      </c>
      <c r="C119">
        <v>7.9</v>
      </c>
      <c r="D119">
        <v>3.8</v>
      </c>
      <c r="E119">
        <v>6.4</v>
      </c>
      <c r="F119">
        <v>2</v>
      </c>
      <c r="G119" t="s">
        <v>7</v>
      </c>
      <c r="H119" s="9">
        <f t="shared" si="15"/>
        <v>0</v>
      </c>
      <c r="I119">
        <f t="shared" si="15"/>
        <v>0</v>
      </c>
      <c r="J119">
        <f t="shared" si="15"/>
        <v>1</v>
      </c>
      <c r="L119">
        <f t="shared" si="16"/>
        <v>-30.528555579655794</v>
      </c>
      <c r="M119" s="2">
        <f t="shared" si="17"/>
        <v>5.515904917830316E-14</v>
      </c>
      <c r="O119">
        <f t="shared" si="18"/>
        <v>9.9995000278235762E-5</v>
      </c>
      <c r="Q119">
        <f t="shared" si="19"/>
        <v>0</v>
      </c>
      <c r="R119">
        <f t="shared" si="20"/>
        <v>1</v>
      </c>
    </row>
    <row r="120" spans="2:18">
      <c r="B120" s="8">
        <v>1</v>
      </c>
      <c r="C120">
        <v>6.4</v>
      </c>
      <c r="D120">
        <v>2.8</v>
      </c>
      <c r="E120">
        <v>5.6</v>
      </c>
      <c r="F120">
        <v>2.2000000000000002</v>
      </c>
      <c r="G120" t="s">
        <v>7</v>
      </c>
      <c r="H120" s="9">
        <f t="shared" si="15"/>
        <v>0</v>
      </c>
      <c r="I120">
        <f t="shared" si="15"/>
        <v>0</v>
      </c>
      <c r="J120">
        <f t="shared" si="15"/>
        <v>1</v>
      </c>
      <c r="L120">
        <f t="shared" si="16"/>
        <v>-41.642197019075113</v>
      </c>
      <c r="M120" s="2">
        <f t="shared" si="17"/>
        <v>8.2228737106802937E-19</v>
      </c>
      <c r="O120">
        <f t="shared" si="18"/>
        <v>9.9995000333297321E-5</v>
      </c>
      <c r="Q120">
        <f t="shared" si="19"/>
        <v>0</v>
      </c>
      <c r="R120">
        <f t="shared" si="20"/>
        <v>1</v>
      </c>
    </row>
    <row r="121" spans="2:18">
      <c r="B121" s="8">
        <v>1</v>
      </c>
      <c r="C121">
        <v>6.3</v>
      </c>
      <c r="D121">
        <v>2.8</v>
      </c>
      <c r="E121">
        <v>5.0999999999999996</v>
      </c>
      <c r="F121">
        <v>1.5</v>
      </c>
      <c r="G121" t="s">
        <v>7</v>
      </c>
      <c r="H121" s="9">
        <f t="shared" si="15"/>
        <v>0</v>
      </c>
      <c r="I121">
        <f t="shared" si="15"/>
        <v>0</v>
      </c>
      <c r="J121">
        <f t="shared" si="15"/>
        <v>1</v>
      </c>
      <c r="L121">
        <f t="shared" si="16"/>
        <v>-28.903522275970332</v>
      </c>
      <c r="M121" s="2">
        <f t="shared" si="17"/>
        <v>2.8013009462899486E-13</v>
      </c>
      <c r="O121">
        <f t="shared" si="18"/>
        <v>9.9995000053327074E-5</v>
      </c>
      <c r="Q121">
        <f t="shared" si="19"/>
        <v>0</v>
      </c>
      <c r="R121">
        <f t="shared" si="20"/>
        <v>1</v>
      </c>
    </row>
    <row r="122" spans="2:18">
      <c r="B122" s="8">
        <v>1</v>
      </c>
      <c r="C122">
        <v>6.1</v>
      </c>
      <c r="D122">
        <v>2.6</v>
      </c>
      <c r="E122">
        <v>5.6</v>
      </c>
      <c r="F122">
        <v>1.4</v>
      </c>
      <c r="G122" t="s">
        <v>7</v>
      </c>
      <c r="H122" s="9">
        <f t="shared" si="15"/>
        <v>0</v>
      </c>
      <c r="I122">
        <f t="shared" si="15"/>
        <v>0</v>
      </c>
      <c r="J122">
        <f t="shared" si="15"/>
        <v>1</v>
      </c>
      <c r="L122">
        <f t="shared" si="16"/>
        <v>-36.433449645039971</v>
      </c>
      <c r="M122" s="2">
        <f t="shared" si="17"/>
        <v>1.5036745956822118E-16</v>
      </c>
      <c r="O122">
        <f t="shared" si="18"/>
        <v>9.9995000333297321E-5</v>
      </c>
      <c r="Q122">
        <f t="shared" si="19"/>
        <v>0</v>
      </c>
      <c r="R122">
        <f t="shared" si="20"/>
        <v>1</v>
      </c>
    </row>
    <row r="123" spans="2:18">
      <c r="B123" s="8">
        <v>1</v>
      </c>
      <c r="C123">
        <v>7.7</v>
      </c>
      <c r="D123">
        <v>3</v>
      </c>
      <c r="E123">
        <v>6.1</v>
      </c>
      <c r="F123">
        <v>2.2999999999999998</v>
      </c>
      <c r="G123" t="s">
        <v>7</v>
      </c>
      <c r="H123" s="9">
        <f t="shared" si="15"/>
        <v>0</v>
      </c>
      <c r="I123">
        <f t="shared" si="15"/>
        <v>0</v>
      </c>
      <c r="J123">
        <f t="shared" si="15"/>
        <v>1</v>
      </c>
      <c r="L123">
        <f t="shared" si="16"/>
        <v>-37.832360919213798</v>
      </c>
      <c r="M123" s="2">
        <f t="shared" si="17"/>
        <v>3.7120551115860359E-17</v>
      </c>
      <c r="O123">
        <f t="shared" si="18"/>
        <v>9.9995000333297321E-5</v>
      </c>
      <c r="Q123">
        <f t="shared" si="19"/>
        <v>0</v>
      </c>
      <c r="R123">
        <f t="shared" si="20"/>
        <v>1</v>
      </c>
    </row>
    <row r="124" spans="2:18">
      <c r="B124" s="8">
        <v>1</v>
      </c>
      <c r="C124">
        <v>6.3</v>
      </c>
      <c r="D124">
        <v>3.4</v>
      </c>
      <c r="E124">
        <v>5.6</v>
      </c>
      <c r="F124">
        <v>2.4</v>
      </c>
      <c r="G124" t="s">
        <v>7</v>
      </c>
      <c r="H124" s="9">
        <f t="shared" si="15"/>
        <v>0</v>
      </c>
      <c r="I124">
        <f t="shared" si="15"/>
        <v>0</v>
      </c>
      <c r="J124">
        <f t="shared" si="15"/>
        <v>1</v>
      </c>
      <c r="L124">
        <f t="shared" si="16"/>
        <v>-40.031281743918015</v>
      </c>
      <c r="M124" s="2">
        <f t="shared" si="17"/>
        <v>4.1175154279108537E-18</v>
      </c>
      <c r="O124">
        <f t="shared" si="18"/>
        <v>9.9995000333297321E-5</v>
      </c>
      <c r="Q124">
        <f t="shared" si="19"/>
        <v>0</v>
      </c>
      <c r="R124">
        <f t="shared" si="20"/>
        <v>1</v>
      </c>
    </row>
    <row r="125" spans="2:18">
      <c r="B125" s="8">
        <v>1</v>
      </c>
      <c r="C125">
        <v>6.4</v>
      </c>
      <c r="D125">
        <v>3.1</v>
      </c>
      <c r="E125">
        <v>5.5</v>
      </c>
      <c r="F125">
        <v>1.8</v>
      </c>
      <c r="G125" t="s">
        <v>7</v>
      </c>
      <c r="H125" s="9">
        <f t="shared" si="15"/>
        <v>0</v>
      </c>
      <c r="I125">
        <f t="shared" si="15"/>
        <v>0</v>
      </c>
      <c r="J125">
        <f t="shared" si="15"/>
        <v>1</v>
      </c>
      <c r="L125">
        <f t="shared" si="16"/>
        <v>-33.827812629526498</v>
      </c>
      <c r="M125" s="2">
        <f t="shared" si="17"/>
        <v>2.0359524939471088E-15</v>
      </c>
      <c r="O125">
        <f t="shared" si="18"/>
        <v>9.9995000331299123E-5</v>
      </c>
      <c r="Q125">
        <f t="shared" si="19"/>
        <v>0</v>
      </c>
      <c r="R125">
        <f t="shared" si="20"/>
        <v>1</v>
      </c>
    </row>
    <row r="126" spans="2:18">
      <c r="B126" s="8">
        <v>1</v>
      </c>
      <c r="C126">
        <v>6</v>
      </c>
      <c r="D126">
        <v>3</v>
      </c>
      <c r="E126">
        <v>4.8</v>
      </c>
      <c r="F126">
        <v>1.8</v>
      </c>
      <c r="G126" t="s">
        <v>7</v>
      </c>
      <c r="H126" s="9">
        <f t="shared" si="15"/>
        <v>0</v>
      </c>
      <c r="I126">
        <f t="shared" si="15"/>
        <v>0</v>
      </c>
      <c r="J126">
        <f t="shared" si="15"/>
        <v>1</v>
      </c>
      <c r="L126">
        <f t="shared" si="16"/>
        <v>-29.378732194528403</v>
      </c>
      <c r="M126" s="2">
        <f t="shared" si="17"/>
        <v>1.7417215391073087E-13</v>
      </c>
      <c r="O126">
        <f t="shared" si="18"/>
        <v>9.9995000159231766E-5</v>
      </c>
      <c r="Q126">
        <f t="shared" si="19"/>
        <v>0</v>
      </c>
      <c r="R126">
        <f t="shared" si="20"/>
        <v>1</v>
      </c>
    </row>
    <row r="127" spans="2:18">
      <c r="B127" s="8">
        <v>1</v>
      </c>
      <c r="C127">
        <v>6.9</v>
      </c>
      <c r="D127">
        <v>3.1</v>
      </c>
      <c r="E127">
        <v>5.4</v>
      </c>
      <c r="F127">
        <v>2.1</v>
      </c>
      <c r="G127" t="s">
        <v>7</v>
      </c>
      <c r="H127" s="9">
        <f t="shared" si="15"/>
        <v>0</v>
      </c>
      <c r="I127">
        <f t="shared" si="15"/>
        <v>0</v>
      </c>
      <c r="J127">
        <f t="shared" si="15"/>
        <v>1</v>
      </c>
      <c r="L127">
        <f t="shared" si="16"/>
        <v>-32.480508192667159</v>
      </c>
      <c r="M127" s="2">
        <f t="shared" si="17"/>
        <v>7.8323939361307236E-15</v>
      </c>
      <c r="O127">
        <f t="shared" si="18"/>
        <v>9.9995000325526533E-5</v>
      </c>
      <c r="Q127">
        <f t="shared" si="19"/>
        <v>0</v>
      </c>
      <c r="R127">
        <f t="shared" si="20"/>
        <v>1</v>
      </c>
    </row>
    <row r="128" spans="2:18">
      <c r="B128" s="8">
        <v>1</v>
      </c>
      <c r="C128">
        <v>6.7</v>
      </c>
      <c r="D128">
        <v>3.1</v>
      </c>
      <c r="E128">
        <v>5.6</v>
      </c>
      <c r="F128">
        <v>2.4</v>
      </c>
      <c r="G128" t="s">
        <v>7</v>
      </c>
      <c r="H128" s="9">
        <f t="shared" si="15"/>
        <v>0</v>
      </c>
      <c r="I128">
        <f t="shared" si="15"/>
        <v>0</v>
      </c>
      <c r="J128">
        <f t="shared" si="15"/>
        <v>1</v>
      </c>
      <c r="L128">
        <f t="shared" si="16"/>
        <v>-39.481765501325384</v>
      </c>
      <c r="M128" s="2">
        <f t="shared" si="17"/>
        <v>7.1332444469023585E-18</v>
      </c>
      <c r="O128">
        <f t="shared" si="18"/>
        <v>9.9995000333297321E-5</v>
      </c>
      <c r="Q128">
        <f t="shared" si="19"/>
        <v>0</v>
      </c>
      <c r="R128">
        <f t="shared" si="20"/>
        <v>1</v>
      </c>
    </row>
    <row r="133" spans="1:18">
      <c r="A133" s="1" t="s">
        <v>15</v>
      </c>
      <c r="B133" s="11">
        <v>1</v>
      </c>
      <c r="C133" s="3">
        <v>5.4</v>
      </c>
      <c r="D133" s="3">
        <v>3.9</v>
      </c>
      <c r="E133" s="3">
        <v>1.7</v>
      </c>
      <c r="F133" s="3">
        <v>0.4</v>
      </c>
      <c r="G133" s="3" t="s">
        <v>5</v>
      </c>
      <c r="H133" s="12">
        <f>IF($G133=H$2, 1, 0)</f>
        <v>1</v>
      </c>
      <c r="I133" s="3">
        <f>IF($G133=I$2, 1, 0)</f>
        <v>0</v>
      </c>
      <c r="J133" s="3">
        <f>IF($G133=J$2, 1, 0)</f>
        <v>0</v>
      </c>
      <c r="K133" s="3"/>
      <c r="L133" s="3">
        <f>SUMPRODUCT($B133:$F133,$B$4:$F$4)</f>
        <v>24.100300883986787</v>
      </c>
      <c r="M133" s="4">
        <f>1/(1+EXP(-SUMPRODUCT($B133:$F133,$B$4:$F$4)))</f>
        <v>0.99999999996585154</v>
      </c>
      <c r="N133" s="3"/>
      <c r="O133" s="3">
        <f>H133 *LN(M133+0.0001) + (1-H133)*LN(1-M133+0.0001)</f>
        <v>9.999496618824999E-5</v>
      </c>
      <c r="P133" s="3"/>
      <c r="Q133" s="3">
        <f>IF(M133&gt;50%, 1, 0)</f>
        <v>1</v>
      </c>
      <c r="R133" s="5">
        <f>IF(Q133=H133, 1, 0)</f>
        <v>1</v>
      </c>
    </row>
    <row r="134" spans="1:18">
      <c r="B134" s="11">
        <v>1</v>
      </c>
      <c r="C134" s="3">
        <v>4.5999999999999996</v>
      </c>
      <c r="D134" s="3">
        <v>3.4</v>
      </c>
      <c r="E134" s="3">
        <v>1.4</v>
      </c>
      <c r="F134" s="3">
        <v>0.3</v>
      </c>
      <c r="G134" s="3" t="s">
        <v>5</v>
      </c>
      <c r="H134" s="12">
        <f>IF($G134=H$2, 1, 0)</f>
        <v>1</v>
      </c>
      <c r="I134" s="3">
        <f>IF($G134=I$2, 1, 0)</f>
        <v>0</v>
      </c>
      <c r="J134" s="3">
        <f>IF($G134=J$2, 1, 0)</f>
        <v>0</v>
      </c>
      <c r="K134" s="3"/>
      <c r="L134" s="3">
        <f>SUMPRODUCT($B134:$F134,$B$4:$F$4)</f>
        <v>19.253337409992344</v>
      </c>
      <c r="M134" s="4">
        <f>1/(1+EXP(-SUMPRODUCT($B134:$F134,$B$4:$F$4)))</f>
        <v>0.99999999565107611</v>
      </c>
      <c r="N134" s="3"/>
      <c r="O134" s="3">
        <f>H134 *LN(M134+0.0001) + (1-H134)*LN(1-M134+0.0001)</f>
        <v>9.9990651844249093E-5</v>
      </c>
      <c r="P134" s="3"/>
      <c r="Q134" s="3">
        <f>IF(M134&gt;50%, 1, 0)</f>
        <v>1</v>
      </c>
      <c r="R134" s="5">
        <f>IF(Q134=H134, 1, 0)</f>
        <v>1</v>
      </c>
    </row>
    <row r="135" spans="1:18">
      <c r="B135" s="11">
        <v>1</v>
      </c>
      <c r="C135" s="3">
        <v>5</v>
      </c>
      <c r="D135" s="3">
        <v>3.4</v>
      </c>
      <c r="E135" s="3">
        <v>1.5</v>
      </c>
      <c r="F135" s="3">
        <v>0.2</v>
      </c>
      <c r="G135" s="3" t="s">
        <v>5</v>
      </c>
      <c r="H135" s="12">
        <f>IF($G135=H$2, 1, 0)</f>
        <v>1</v>
      </c>
      <c r="I135" s="3">
        <f>IF($G135=I$2, 1, 0)</f>
        <v>0</v>
      </c>
      <c r="J135" s="3">
        <f>IF($G135=J$2, 1, 0)</f>
        <v>0</v>
      </c>
      <c r="K135" s="3"/>
      <c r="L135" s="3">
        <f>SUMPRODUCT($B135:$F135,$B$4:$F$4)</f>
        <v>22.020356338282149</v>
      </c>
      <c r="M135" s="4">
        <f>1/(1+EXP(-SUMPRODUCT($B135:$F135,$B$4:$F$4)))</f>
        <v>0.99999999972667419</v>
      </c>
      <c r="N135" s="3"/>
      <c r="O135" s="3">
        <f>H135 *LN(M135+0.0001) + (1-H135)*LN(1-M135+0.0001)</f>
        <v>9.9994727034820698E-5</v>
      </c>
      <c r="P135" s="3"/>
      <c r="Q135" s="3">
        <f>IF(M135&gt;50%, 1, 0)</f>
        <v>1</v>
      </c>
      <c r="R135" s="5">
        <f>IF(Q135=H135, 1, 0)</f>
        <v>1</v>
      </c>
    </row>
    <row r="136" spans="1:18">
      <c r="B136" s="11">
        <v>1</v>
      </c>
      <c r="C136" s="3">
        <v>4.4000000000000004</v>
      </c>
      <c r="D136" s="3">
        <v>2.9</v>
      </c>
      <c r="E136" s="3">
        <v>1.4</v>
      </c>
      <c r="F136" s="3">
        <v>0.2</v>
      </c>
      <c r="G136" s="3" t="s">
        <v>5</v>
      </c>
      <c r="H136" s="12">
        <f>IF($G136=H$2, 1, 0)</f>
        <v>1</v>
      </c>
      <c r="I136" s="3">
        <f>IF($G136=I$2, 1, 0)</f>
        <v>0</v>
      </c>
      <c r="J136" s="3">
        <f>IF($G136=J$2, 1, 0)</f>
        <v>0</v>
      </c>
      <c r="K136" s="3"/>
      <c r="L136" s="3">
        <f>SUMPRODUCT($B136:$F136,$B$4:$F$4)</f>
        <v>15.18625362172461</v>
      </c>
      <c r="M136" s="4">
        <f>1/(1+EXP(-SUMPRODUCT($B136:$F136,$B$4:$F$4)))</f>
        <v>0.99999974608185249</v>
      </c>
      <c r="N136" s="3"/>
      <c r="O136" s="3">
        <f>H136 *LN(M136+0.0001) + (1-H136)*LN(1-M136+0.0001)</f>
        <v>9.9741107542945299E-5</v>
      </c>
      <c r="P136" s="3"/>
      <c r="Q136" s="3">
        <f>IF(M136&gt;50%, 1, 0)</f>
        <v>1</v>
      </c>
      <c r="R136" s="5">
        <f>IF(Q136=H136, 1, 0)</f>
        <v>1</v>
      </c>
    </row>
    <row r="137" spans="1:18">
      <c r="B137" s="11">
        <v>1</v>
      </c>
      <c r="C137" s="3">
        <v>4.9000000000000004</v>
      </c>
      <c r="D137" s="3">
        <v>3.1</v>
      </c>
      <c r="E137" s="3">
        <v>1.5</v>
      </c>
      <c r="F137" s="3">
        <v>0.1</v>
      </c>
      <c r="G137" s="3" t="s">
        <v>5</v>
      </c>
      <c r="H137" s="12">
        <f>IF($G137=H$2, 1, 0)</f>
        <v>1</v>
      </c>
      <c r="I137" s="3">
        <f>IF($G137=I$2, 1, 0)</f>
        <v>0</v>
      </c>
      <c r="J137" s="3">
        <f>IF($G137=J$2, 1, 0)</f>
        <v>0</v>
      </c>
      <c r="K137" s="3"/>
      <c r="L137" s="3">
        <f>SUMPRODUCT($B137:$F137,$B$4:$F$4)</f>
        <v>20.161616997098488</v>
      </c>
      <c r="M137" s="4">
        <f>1/(1+EXP(-SUMPRODUCT($B137:$F137,$B$4:$F$4)))</f>
        <v>0.99999999824643848</v>
      </c>
      <c r="N137" s="3"/>
      <c r="O137" s="3">
        <f>H137 *LN(M137+0.0001) + (1-H137)*LN(1-M137+0.0001)</f>
        <v>9.9993246947116188E-5</v>
      </c>
      <c r="P137" s="3"/>
      <c r="Q137" s="3">
        <f>IF(M137&gt;50%, 1, 0)</f>
        <v>1</v>
      </c>
      <c r="R137" s="5">
        <f>IF(Q137=H137, 1, 0)</f>
        <v>1</v>
      </c>
    </row>
    <row r="138" spans="1:18">
      <c r="B138" s="11">
        <v>1</v>
      </c>
      <c r="C138" s="3">
        <v>5.4</v>
      </c>
      <c r="D138" s="3">
        <v>3.7</v>
      </c>
      <c r="E138" s="3">
        <v>1.5</v>
      </c>
      <c r="F138" s="3">
        <v>0.2</v>
      </c>
      <c r="G138" s="3" t="s">
        <v>5</v>
      </c>
      <c r="H138" s="12">
        <f>IF($G138=H$2, 1, 0)</f>
        <v>1</v>
      </c>
      <c r="I138" s="3">
        <f>IF($G138=I$2, 1, 0)</f>
        <v>0</v>
      </c>
      <c r="J138" s="3">
        <f>IF($G138=J$2, 1, 0)</f>
        <v>0</v>
      </c>
      <c r="K138" s="3"/>
      <c r="L138" s="3">
        <f>SUMPRODUCT($B138:$F138,$B$4:$F$4)</f>
        <v>27.088342514916789</v>
      </c>
      <c r="M138" s="4">
        <f>1/(1+EXP(-SUMPRODUCT($B138:$F138,$B$4:$F$4)))</f>
        <v>0.99999999999827938</v>
      </c>
      <c r="N138" s="3"/>
      <c r="O138" s="3">
        <f>H138 *LN(M138+0.0001) + (1-H138)*LN(1-M138+0.0001)</f>
        <v>9.9994998612845727E-5</v>
      </c>
      <c r="P138" s="3"/>
      <c r="Q138" s="3">
        <f>IF(M138&gt;50%, 1, 0)</f>
        <v>1</v>
      </c>
      <c r="R138" s="5">
        <f>IF(Q138=H138, 1, 0)</f>
        <v>1</v>
      </c>
    </row>
    <row r="139" spans="1:18">
      <c r="B139" s="11">
        <v>1</v>
      </c>
      <c r="C139" s="3">
        <v>4.8</v>
      </c>
      <c r="D139" s="3">
        <v>3.4</v>
      </c>
      <c r="E139" s="3">
        <v>1.6</v>
      </c>
      <c r="F139" s="3">
        <v>0.2</v>
      </c>
      <c r="G139" s="3" t="s">
        <v>5</v>
      </c>
      <c r="H139" s="12">
        <f>IF($G139=H$2, 1, 0)</f>
        <v>1</v>
      </c>
      <c r="I139" s="3">
        <f>IF($G139=I$2, 1, 0)</f>
        <v>0</v>
      </c>
      <c r="J139" s="3">
        <f>IF($G139=J$2, 1, 0)</f>
        <v>0</v>
      </c>
      <c r="K139" s="3"/>
      <c r="L139" s="3">
        <f>SUMPRODUCT($B139:$F139,$B$4:$F$4)</f>
        <v>19.471565023910753</v>
      </c>
      <c r="M139" s="4">
        <f>1/(1+EXP(-SUMPRODUCT($B139:$F139,$B$4:$F$4)))</f>
        <v>0.99999999650371563</v>
      </c>
      <c r="N139" s="3"/>
      <c r="O139" s="3">
        <f>H139 *LN(M139+0.0001) + (1-H139)*LN(1-M139+0.0001)</f>
        <v>9.9991504398511564E-5</v>
      </c>
      <c r="P139" s="3"/>
      <c r="Q139" s="3">
        <f>IF(M139&gt;50%, 1, 0)</f>
        <v>1</v>
      </c>
      <c r="R139" s="5">
        <f>IF(Q139=H139, 1, 0)</f>
        <v>1</v>
      </c>
    </row>
    <row r="140" spans="1:18">
      <c r="B140" s="11">
        <v>1</v>
      </c>
      <c r="C140" s="3">
        <v>4.8</v>
      </c>
      <c r="D140" s="3">
        <v>3</v>
      </c>
      <c r="E140" s="3">
        <v>1.4</v>
      </c>
      <c r="F140" s="3">
        <v>0.1</v>
      </c>
      <c r="G140" s="3" t="s">
        <v>5</v>
      </c>
      <c r="H140" s="12">
        <f>IF($G140=H$2, 1, 0)</f>
        <v>1</v>
      </c>
      <c r="I140" s="3">
        <f>IF($G140=I$2, 1, 0)</f>
        <v>0</v>
      </c>
      <c r="J140" s="3">
        <f>IF($G140=J$2, 1, 0)</f>
        <v>0</v>
      </c>
      <c r="K140" s="3"/>
      <c r="L140" s="3">
        <f>SUMPRODUCT($B140:$F140,$B$4:$F$4)</f>
        <v>19.850766581919327</v>
      </c>
      <c r="M140" s="4">
        <f>1/(1+EXP(-SUMPRODUCT($B140:$F140,$B$4:$F$4)))</f>
        <v>0.99999999760711611</v>
      </c>
      <c r="N140" s="3"/>
      <c r="O140" s="3">
        <f>H140 *LN(M140+0.0001) + (1-H140)*LN(1-M140+0.0001)</f>
        <v>9.9992607688667888E-5</v>
      </c>
      <c r="P140" s="3"/>
      <c r="Q140" s="3">
        <f>IF(M140&gt;50%, 1, 0)</f>
        <v>1</v>
      </c>
      <c r="R140" s="5">
        <f>IF(Q140=H140, 1, 0)</f>
        <v>1</v>
      </c>
    </row>
    <row r="141" spans="1:18">
      <c r="B141" s="11">
        <v>1</v>
      </c>
      <c r="C141" s="3">
        <v>6.8</v>
      </c>
      <c r="D141" s="3">
        <v>2.8</v>
      </c>
      <c r="E141" s="3">
        <v>4.8</v>
      </c>
      <c r="F141" s="3">
        <v>1.4</v>
      </c>
      <c r="G141" s="3" t="s">
        <v>6</v>
      </c>
      <c r="H141" s="12">
        <f>IF($G141=H$2, 1, 0)</f>
        <v>0</v>
      </c>
      <c r="I141" s="3">
        <f>IF($G141=I$2, 1, 0)</f>
        <v>1</v>
      </c>
      <c r="J141" s="3">
        <f>IF($G141=J$2, 1, 0)</f>
        <v>0</v>
      </c>
      <c r="K141" s="3"/>
      <c r="L141" s="3">
        <f>SUMPRODUCT($B141:$F141,$B$4:$F$4)</f>
        <v>-20.856652707018803</v>
      </c>
      <c r="M141" s="4">
        <f>1/(1+EXP(-SUMPRODUCT($B141:$F141,$B$4:$F$4)))</f>
        <v>8.7512646560566932E-10</v>
      </c>
      <c r="N141" s="3"/>
      <c r="O141" s="3">
        <f>H141 *LN(M141+0.0001) + (1-H141)*LN(1-M141+0.0001)</f>
        <v>9.9994125294385048E-5</v>
      </c>
      <c r="P141" s="3"/>
      <c r="Q141" s="3">
        <f>IF(M141&gt;50%, 1, 0)</f>
        <v>0</v>
      </c>
      <c r="R141" s="5">
        <f>IF(Q141=H141, 1, 0)</f>
        <v>1</v>
      </c>
    </row>
    <row r="142" spans="1:18">
      <c r="B142" s="11">
        <v>1</v>
      </c>
      <c r="C142" s="3">
        <v>6.7</v>
      </c>
      <c r="D142" s="3">
        <v>3</v>
      </c>
      <c r="E142" s="3">
        <v>5</v>
      </c>
      <c r="F142" s="3">
        <v>1.7</v>
      </c>
      <c r="G142" s="3" t="s">
        <v>6</v>
      </c>
      <c r="H142" s="12">
        <f>IF($G142=H$2, 1, 0)</f>
        <v>0</v>
      </c>
      <c r="I142" s="3">
        <f>IF($G142=I$2, 1, 0)</f>
        <v>1</v>
      </c>
      <c r="J142" s="3">
        <f>IF($G142=J$2, 1, 0)</f>
        <v>0</v>
      </c>
      <c r="K142" s="3"/>
      <c r="L142" s="3">
        <f>SUMPRODUCT($B142:$F142,$B$4:$F$4)</f>
        <v>-25.649565568592958</v>
      </c>
      <c r="M142" s="4">
        <f>1/(1+EXP(-SUMPRODUCT($B142:$F142,$B$4:$F$4)))</f>
        <v>7.2532928163896323E-12</v>
      </c>
      <c r="N142" s="3"/>
      <c r="O142" s="3">
        <f>H142 *LN(M142+0.0001) + (1-H142)*LN(1-M142+0.0001)</f>
        <v>9.999499308071352E-5</v>
      </c>
      <c r="P142" s="3"/>
      <c r="Q142" s="3">
        <f>IF(M142&gt;50%, 1, 0)</f>
        <v>0</v>
      </c>
      <c r="R142" s="5">
        <f>IF(Q142=H142, 1, 0)</f>
        <v>1</v>
      </c>
    </row>
    <row r="143" spans="1:18">
      <c r="B143" s="11">
        <v>1</v>
      </c>
      <c r="C143" s="3">
        <v>6</v>
      </c>
      <c r="D143" s="3">
        <v>2.9</v>
      </c>
      <c r="E143" s="3">
        <v>4.5</v>
      </c>
      <c r="F143" s="3">
        <v>1.5</v>
      </c>
      <c r="G143" s="3" t="s">
        <v>6</v>
      </c>
      <c r="H143" s="12">
        <f>IF($G143=H$2, 1, 0)</f>
        <v>0</v>
      </c>
      <c r="I143" s="3">
        <f>IF($G143=I$2, 1, 0)</f>
        <v>1</v>
      </c>
      <c r="J143" s="3">
        <f>IF($G143=J$2, 1, 0)</f>
        <v>0</v>
      </c>
      <c r="K143" s="3"/>
      <c r="L143" s="3">
        <f>SUMPRODUCT($B143:$F143,$B$4:$F$4)</f>
        <v>-23.390513103452733</v>
      </c>
      <c r="M143" s="4">
        <f>1/(1+EXP(-SUMPRODUCT($B143:$F143,$B$4:$F$4)))</f>
        <v>6.9443120846377122E-11</v>
      </c>
      <c r="N143" s="3"/>
      <c r="O143" s="3">
        <f>H143 *LN(M143+0.0001) + (1-H143)*LN(1-M143+0.0001)</f>
        <v>9.9994930897123009E-5</v>
      </c>
      <c r="P143" s="3"/>
      <c r="Q143" s="3">
        <f>IF(M143&gt;50%, 1, 0)</f>
        <v>0</v>
      </c>
      <c r="R143" s="5">
        <f>IF(Q143=H143, 1, 0)</f>
        <v>1</v>
      </c>
    </row>
    <row r="144" spans="1:18">
      <c r="B144" s="11">
        <v>1</v>
      </c>
      <c r="C144" s="3">
        <v>5.7</v>
      </c>
      <c r="D144" s="3">
        <v>2.6</v>
      </c>
      <c r="E144" s="3">
        <v>3.5</v>
      </c>
      <c r="F144" s="3">
        <v>1</v>
      </c>
      <c r="G144" s="3" t="s">
        <v>6</v>
      </c>
      <c r="H144" s="12">
        <f>IF($G144=H$2, 1, 0)</f>
        <v>0</v>
      </c>
      <c r="I144" s="3">
        <f>IF($G144=I$2, 1, 0)</f>
        <v>1</v>
      </c>
      <c r="J144" s="3">
        <f>IF($G144=J$2, 1, 0)</f>
        <v>0</v>
      </c>
      <c r="K144" s="3"/>
      <c r="L144" s="3">
        <f>SUMPRODUCT($B144:$F144,$B$4:$F$4)</f>
        <v>-10.798737240834367</v>
      </c>
      <c r="M144" s="4">
        <f>1/(1+EXP(-SUMPRODUCT($B144:$F144,$B$4:$F$4)))</f>
        <v>2.0424862158535028E-5</v>
      </c>
      <c r="N144" s="3"/>
      <c r="O144" s="3">
        <f>H144 *LN(M144+0.0001) + (1-H144)*LN(1-M144+0.0001)</f>
        <v>7.9571971908185064E-5</v>
      </c>
      <c r="P144" s="3"/>
      <c r="Q144" s="3">
        <f>IF(M144&gt;50%, 1, 0)</f>
        <v>0</v>
      </c>
      <c r="R144" s="5">
        <f>IF(Q144=H144, 1, 0)</f>
        <v>1</v>
      </c>
    </row>
    <row r="145" spans="2:18">
      <c r="B145" s="11">
        <v>1</v>
      </c>
      <c r="C145" s="3">
        <v>5.5</v>
      </c>
      <c r="D145" s="3">
        <v>2.4</v>
      </c>
      <c r="E145" s="3">
        <v>3.8</v>
      </c>
      <c r="F145" s="3">
        <v>1.1000000000000001</v>
      </c>
      <c r="G145" s="3" t="s">
        <v>6</v>
      </c>
      <c r="H145" s="12">
        <f>IF($G145=H$2, 1, 0)</f>
        <v>0</v>
      </c>
      <c r="I145" s="3">
        <f>IF($G145=I$2, 1, 0)</f>
        <v>1</v>
      </c>
      <c r="J145" s="3">
        <f>IF($G145=J$2, 1, 0)</f>
        <v>0</v>
      </c>
      <c r="K145" s="3"/>
      <c r="L145" s="3">
        <f>SUMPRODUCT($B145:$F145,$B$4:$F$4)</f>
        <v>-18.245200047256354</v>
      </c>
      <c r="M145" s="4">
        <f>1/(1+EXP(-SUMPRODUCT($B145:$F145,$B$4:$F$4)))</f>
        <v>1.1918189681807733E-8</v>
      </c>
      <c r="N145" s="3"/>
      <c r="O145" s="3">
        <f>H145 *LN(M145+0.0001) + (1-H145)*LN(1-M145+0.0001)</f>
        <v>9.9983083335379716E-5</v>
      </c>
      <c r="P145" s="3"/>
      <c r="Q145" s="3">
        <f>IF(M145&gt;50%, 1, 0)</f>
        <v>0</v>
      </c>
      <c r="R145" s="5">
        <f>IF(Q145=H145, 1, 0)</f>
        <v>1</v>
      </c>
    </row>
    <row r="146" spans="2:18">
      <c r="B146" s="11">
        <v>1</v>
      </c>
      <c r="C146" s="3">
        <v>5.5</v>
      </c>
      <c r="D146" s="3">
        <v>2.4</v>
      </c>
      <c r="E146" s="3">
        <v>3.7</v>
      </c>
      <c r="F146" s="3">
        <v>1</v>
      </c>
      <c r="G146" s="3" t="s">
        <v>6</v>
      </c>
      <c r="H146" s="12">
        <f>IF($G146=H$2, 1, 0)</f>
        <v>0</v>
      </c>
      <c r="I146" s="3">
        <f>IF($G146=I$2, 1, 0)</f>
        <v>1</v>
      </c>
      <c r="J146" s="3">
        <f>IF($G146=J$2, 1, 0)</f>
        <v>0</v>
      </c>
      <c r="K146" s="3"/>
      <c r="L146" s="3">
        <f>SUMPRODUCT($B146:$F146,$B$4:$F$4)</f>
        <v>-15.998100909451022</v>
      </c>
      <c r="M146" s="4">
        <f>1/(1+EXP(-SUMPRODUCT($B146:$F146,$B$4:$F$4)))</f>
        <v>1.1274907955374348E-7</v>
      </c>
      <c r="N146" s="3"/>
      <c r="O146" s="3">
        <f>H146 *LN(M146+0.0001) + (1-H146)*LN(1-M146+0.0001)</f>
        <v>9.9882262521316809E-5</v>
      </c>
      <c r="P146" s="3"/>
      <c r="Q146" s="3">
        <f>IF(M146&gt;50%, 1, 0)</f>
        <v>0</v>
      </c>
      <c r="R146" s="5">
        <f>IF(Q146=H146, 1, 0)</f>
        <v>1</v>
      </c>
    </row>
    <row r="147" spans="2:18">
      <c r="B147" s="11">
        <v>1</v>
      </c>
      <c r="C147" s="3">
        <v>5.8</v>
      </c>
      <c r="D147" s="3">
        <v>2.7</v>
      </c>
      <c r="E147" s="3">
        <v>3.9</v>
      </c>
      <c r="F147" s="3">
        <v>1.2</v>
      </c>
      <c r="G147" s="3" t="s">
        <v>6</v>
      </c>
      <c r="H147" s="12">
        <f>IF($G147=H$2, 1, 0)</f>
        <v>0</v>
      </c>
      <c r="I147" s="3">
        <f>IF($G147=I$2, 1, 0)</f>
        <v>1</v>
      </c>
      <c r="J147" s="3">
        <f>IF($G147=J$2, 1, 0)</f>
        <v>0</v>
      </c>
      <c r="K147" s="3"/>
      <c r="L147" s="3">
        <f>SUMPRODUCT($B147:$F147,$B$4:$F$4)</f>
        <v>-16.12650081083045</v>
      </c>
      <c r="M147" s="4">
        <f>1/(1+EXP(-SUMPRODUCT($B147:$F147,$B$4:$F$4)))</f>
        <v>9.9162996639255446E-8</v>
      </c>
      <c r="N147" s="3"/>
      <c r="O147" s="3">
        <f>H147 *LN(M147+0.0001) + (1-H147)*LN(1-M147+0.0001)</f>
        <v>9.9895847247208946E-5</v>
      </c>
      <c r="P147" s="3"/>
      <c r="Q147" s="3">
        <f>IF(M147&gt;50%, 1, 0)</f>
        <v>0</v>
      </c>
      <c r="R147" s="5">
        <f>IF(Q147=H147, 1, 0)</f>
        <v>1</v>
      </c>
    </row>
    <row r="148" spans="2:18">
      <c r="B148" s="11">
        <v>1</v>
      </c>
      <c r="C148" s="3">
        <v>6</v>
      </c>
      <c r="D148" s="3">
        <v>2.7</v>
      </c>
      <c r="E148" s="3">
        <v>5.0999999999999996</v>
      </c>
      <c r="F148" s="3">
        <v>1.6</v>
      </c>
      <c r="G148" s="3" t="s">
        <v>6</v>
      </c>
      <c r="H148" s="12">
        <f>IF($G148=H$2, 1, 0)</f>
        <v>0</v>
      </c>
      <c r="I148" s="3">
        <f>IF($G148=I$2, 1, 0)</f>
        <v>1</v>
      </c>
      <c r="J148" s="3">
        <f>IF($G148=J$2, 1, 0)</f>
        <v>0</v>
      </c>
      <c r="K148" s="3"/>
      <c r="L148" s="3">
        <f>SUMPRODUCT($B148:$F148,$B$4:$F$4)</f>
        <v>-32.86584743376163</v>
      </c>
      <c r="M148" s="4">
        <f>1/(1+EXP(-SUMPRODUCT($B148:$F148,$B$4:$F$4)))</f>
        <v>5.3277497385873031E-15</v>
      </c>
      <c r="N148" s="3"/>
      <c r="O148" s="3">
        <f>H148 *LN(M148+0.0001) + (1-H148)*LN(1-M148+0.0001)</f>
        <v>9.9995000327968779E-5</v>
      </c>
      <c r="P148" s="3"/>
      <c r="Q148" s="3">
        <f>IF(M148&gt;50%, 1, 0)</f>
        <v>0</v>
      </c>
      <c r="R148" s="5">
        <f>IF(Q148=H148, 1, 0)</f>
        <v>1</v>
      </c>
    </row>
    <row r="149" spans="2:18">
      <c r="B149" s="11">
        <v>1</v>
      </c>
      <c r="C149" s="3">
        <v>5.4</v>
      </c>
      <c r="D149" s="3">
        <v>3</v>
      </c>
      <c r="E149" s="3">
        <v>4.5</v>
      </c>
      <c r="F149" s="3">
        <v>1.5</v>
      </c>
      <c r="G149" s="3" t="s">
        <v>6</v>
      </c>
      <c r="H149" s="12">
        <f>IF($G149=H$2, 1, 0)</f>
        <v>0</v>
      </c>
      <c r="I149" s="3">
        <f>IF($G149=I$2, 1, 0)</f>
        <v>1</v>
      </c>
      <c r="J149" s="3">
        <f>IF($G149=J$2, 1, 0)</f>
        <v>0</v>
      </c>
      <c r="K149" s="3"/>
      <c r="L149" s="3">
        <f>SUMPRODUCT($B149:$F149,$B$4:$F$4)</f>
        <v>-26.850561595532831</v>
      </c>
      <c r="M149" s="4">
        <f>1/(1+EXP(-SUMPRODUCT($B149:$F149,$B$4:$F$4)))</f>
        <v>2.1824749268461533E-12</v>
      </c>
      <c r="N149" s="3"/>
      <c r="O149" s="3">
        <f>H149 *LN(M149+0.0001) + (1-H149)*LN(1-M149+0.0001)</f>
        <v>9.9994998151039122E-5</v>
      </c>
      <c r="P149" s="3"/>
      <c r="Q149" s="3">
        <f>IF(M149&gt;50%, 1, 0)</f>
        <v>0</v>
      </c>
      <c r="R149" s="5">
        <f>IF(Q149=H149, 1, 0)</f>
        <v>1</v>
      </c>
    </row>
    <row r="150" spans="2:18">
      <c r="B150" s="11">
        <v>1</v>
      </c>
      <c r="C150" s="3">
        <v>6</v>
      </c>
      <c r="D150" s="3">
        <v>3.4</v>
      </c>
      <c r="E150" s="3">
        <v>4.5</v>
      </c>
      <c r="F150" s="3">
        <v>1.6</v>
      </c>
      <c r="G150" s="3" t="s">
        <v>6</v>
      </c>
      <c r="H150" s="12">
        <f>IF($G150=H$2, 1, 0)</f>
        <v>0</v>
      </c>
      <c r="I150" s="3">
        <f>IF($G150=I$2, 1, 0)</f>
        <v>1</v>
      </c>
      <c r="J150" s="3">
        <f>IF($G150=J$2, 1, 0)</f>
        <v>0</v>
      </c>
      <c r="K150" s="3"/>
      <c r="L150" s="3">
        <f>SUMPRODUCT($B150:$F150,$B$4:$F$4)</f>
        <v>-20.727804919991808</v>
      </c>
      <c r="M150" s="4">
        <f>1/(1+EXP(-SUMPRODUCT($B150:$F150,$B$4:$F$4)))</f>
        <v>9.9547120203209537E-10</v>
      </c>
      <c r="N150" s="3"/>
      <c r="O150" s="3">
        <f>H150 *LN(M150+0.0001) + (1-H150)*LN(1-M150+0.0001)</f>
        <v>9.9994004961795045E-5</v>
      </c>
      <c r="P150" s="3"/>
      <c r="Q150" s="3">
        <f>IF(M150&gt;50%, 1, 0)</f>
        <v>0</v>
      </c>
      <c r="R150" s="5">
        <f>IF(Q150=H150, 1, 0)</f>
        <v>1</v>
      </c>
    </row>
    <row r="151" spans="2:18">
      <c r="B151" s="11">
        <v>1</v>
      </c>
      <c r="C151" s="3">
        <v>6.9</v>
      </c>
      <c r="D151" s="3">
        <v>3.1</v>
      </c>
      <c r="E151" s="3">
        <v>5.0999999999999996</v>
      </c>
      <c r="F151" s="3">
        <v>2.2999999999999998</v>
      </c>
      <c r="G151" s="3" t="s">
        <v>7</v>
      </c>
      <c r="H151" s="12">
        <f>IF($G151=H$2, 1, 0)</f>
        <v>0</v>
      </c>
      <c r="I151" s="3">
        <f>IF($G151=I$2, 1, 0)</f>
        <v>0</v>
      </c>
      <c r="J151" s="3">
        <f>IF($G151=J$2, 1, 0)</f>
        <v>1</v>
      </c>
      <c r="K151" s="3"/>
      <c r="L151" s="3">
        <f>SUMPRODUCT($B151:$F151,$B$4:$F$4)</f>
        <v>-31.252627920454906</v>
      </c>
      <c r="M151" s="4">
        <f>1/(1+EXP(-SUMPRODUCT($B151:$F151,$B$4:$F$4)))</f>
        <v>2.6739676522346094E-14</v>
      </c>
      <c r="N151" s="3"/>
      <c r="O151" s="3">
        <f>H151 *LN(M151+0.0001) + (1-H151)*LN(1-M151+0.0001)</f>
        <v>9.9995000306654639E-5</v>
      </c>
      <c r="P151" s="3"/>
      <c r="Q151" s="3">
        <f>IF(M151&gt;50%, 1, 0)</f>
        <v>0</v>
      </c>
      <c r="R151" s="5">
        <f>IF(Q151=H151, 1, 0)</f>
        <v>1</v>
      </c>
    </row>
    <row r="152" spans="2:18">
      <c r="B152" s="11">
        <v>1</v>
      </c>
      <c r="C152" s="3">
        <v>5.8</v>
      </c>
      <c r="D152" s="3">
        <v>2.7</v>
      </c>
      <c r="E152" s="3">
        <v>5.0999999999999996</v>
      </c>
      <c r="F152" s="3">
        <v>1.9</v>
      </c>
      <c r="G152" s="3" t="s">
        <v>7</v>
      </c>
      <c r="H152" s="12">
        <f>IF($G152=H$2, 1, 0)</f>
        <v>0</v>
      </c>
      <c r="I152" s="3">
        <f>IF($G152=I$2, 1, 0)</f>
        <v>0</v>
      </c>
      <c r="J152" s="3">
        <f>IF($G152=J$2, 1, 0)</f>
        <v>1</v>
      </c>
      <c r="K152" s="3"/>
      <c r="L152" s="3">
        <f>SUMPRODUCT($B152:$F152,$B$4:$F$4)</f>
        <v>-37.578273323290716</v>
      </c>
      <c r="M152" s="4">
        <f>1/(1+EXP(-SUMPRODUCT($B152:$F152,$B$4:$F$4)))</f>
        <v>4.7858959923614573E-17</v>
      </c>
      <c r="N152" s="3"/>
      <c r="O152" s="3">
        <f>H152 *LN(M152+0.0001) + (1-H152)*LN(1-M152+0.0001)</f>
        <v>9.9995000333297321E-5</v>
      </c>
      <c r="P152" s="3"/>
      <c r="Q152" s="3">
        <f>IF(M152&gt;50%, 1, 0)</f>
        <v>0</v>
      </c>
      <c r="R152" s="5">
        <f>IF(Q152=H152, 1, 0)</f>
        <v>1</v>
      </c>
    </row>
    <row r="153" spans="2:18">
      <c r="B153" s="11">
        <v>1</v>
      </c>
      <c r="C153" s="3">
        <v>6.8</v>
      </c>
      <c r="D153" s="3">
        <v>3.2</v>
      </c>
      <c r="E153" s="3">
        <v>5.9</v>
      </c>
      <c r="F153" s="3">
        <v>2.2999999999999998</v>
      </c>
      <c r="G153" s="3" t="s">
        <v>7</v>
      </c>
      <c r="H153" s="12">
        <f>IF($G153=H$2, 1, 0)</f>
        <v>0</v>
      </c>
      <c r="I153" s="3">
        <f>IF($G153=I$2, 1, 0)</f>
        <v>0</v>
      </c>
      <c r="J153" s="3">
        <f>IF($G153=J$2, 1, 0)</f>
        <v>1</v>
      </c>
      <c r="K153" s="3"/>
      <c r="L153" s="3">
        <f>SUMPRODUCT($B153:$F153,$B$4:$F$4)</f>
        <v>-40.357063077034653</v>
      </c>
      <c r="M153" s="4">
        <f>1/(1+EXP(-SUMPRODUCT($B153:$F153,$B$4:$F$4)))</f>
        <v>2.9726939538534484E-18</v>
      </c>
      <c r="N153" s="3"/>
      <c r="O153" s="3">
        <f>H153 *LN(M153+0.0001) + (1-H153)*LN(1-M153+0.0001)</f>
        <v>9.9995000333297321E-5</v>
      </c>
      <c r="P153" s="3"/>
      <c r="Q153" s="3">
        <f>IF(M153&gt;50%, 1, 0)</f>
        <v>0</v>
      </c>
      <c r="R153" s="5">
        <f>IF(Q153=H153, 1, 0)</f>
        <v>1</v>
      </c>
    </row>
    <row r="154" spans="2:18">
      <c r="B154" s="11">
        <v>1</v>
      </c>
      <c r="C154" s="3">
        <v>6.7</v>
      </c>
      <c r="D154" s="3">
        <v>3.3</v>
      </c>
      <c r="E154" s="3">
        <v>5.7</v>
      </c>
      <c r="F154" s="3">
        <v>2.5</v>
      </c>
      <c r="G154" s="3" t="s">
        <v>7</v>
      </c>
      <c r="H154" s="12">
        <f>IF($G154=H$2, 1, 0)</f>
        <v>0</v>
      </c>
      <c r="I154" s="3">
        <f>IF($G154=I$2, 1, 0)</f>
        <v>0</v>
      </c>
      <c r="J154" s="3">
        <f>IF($G154=J$2, 1, 0)</f>
        <v>1</v>
      </c>
      <c r="K154" s="3"/>
      <c r="L154" s="3">
        <f>SUMPRODUCT($B154:$F154,$B$4:$F$4)</f>
        <v>-40.222707994450055</v>
      </c>
      <c r="M154" s="4">
        <f>1/(1+EXP(-SUMPRODUCT($B154:$F154,$B$4:$F$4)))</f>
        <v>3.4001640465476299E-18</v>
      </c>
      <c r="N154" s="3"/>
      <c r="O154" s="3">
        <f>H154 *LN(M154+0.0001) + (1-H154)*LN(1-M154+0.0001)</f>
        <v>9.9995000333297321E-5</v>
      </c>
      <c r="P154" s="3"/>
      <c r="Q154" s="3">
        <f>IF(M154&gt;50%, 1, 0)</f>
        <v>0</v>
      </c>
      <c r="R154" s="5">
        <f>IF(Q154=H154, 1, 0)</f>
        <v>1</v>
      </c>
    </row>
    <row r="155" spans="2:18">
      <c r="B155" s="11">
        <v>1</v>
      </c>
      <c r="C155" s="3">
        <v>6.7</v>
      </c>
      <c r="D155" s="3">
        <v>3</v>
      </c>
      <c r="E155" s="3">
        <v>5.2</v>
      </c>
      <c r="F155" s="3">
        <v>2.2999999999999998</v>
      </c>
      <c r="G155" s="3" t="s">
        <v>7</v>
      </c>
      <c r="H155" s="12">
        <f>IF($G155=H$2, 1, 0)</f>
        <v>0</v>
      </c>
      <c r="I155" s="3">
        <f>IF($G155=I$2, 1, 0)</f>
        <v>0</v>
      </c>
      <c r="J155" s="3">
        <f>IF($G155=J$2, 1, 0)</f>
        <v>1</v>
      </c>
      <c r="K155" s="3"/>
      <c r="L155" s="3">
        <f>SUMPRODUCT($B155:$F155,$B$4:$F$4)</f>
        <v>-34.554497557166655</v>
      </c>
      <c r="M155" s="4">
        <f>1/(1+EXP(-SUMPRODUCT($B155:$F155,$B$4:$F$4)))</f>
        <v>9.8440177015879204E-16</v>
      </c>
      <c r="N155" s="3"/>
      <c r="O155" s="3">
        <f>H155 *LN(M155+0.0001) + (1-H155)*LN(1-M155+0.0001)</f>
        <v>9.9995000332409238E-5</v>
      </c>
      <c r="P155" s="3"/>
      <c r="Q155" s="3">
        <f>IF(M155&gt;50%, 1, 0)</f>
        <v>0</v>
      </c>
      <c r="R155" s="5">
        <f>IF(Q155=H155, 1, 0)</f>
        <v>1</v>
      </c>
    </row>
    <row r="156" spans="2:18">
      <c r="B156" s="11">
        <v>1</v>
      </c>
      <c r="C156" s="3">
        <v>6.3</v>
      </c>
      <c r="D156" s="3">
        <v>2.5</v>
      </c>
      <c r="E156" s="3">
        <v>5</v>
      </c>
      <c r="F156" s="3">
        <v>1.9</v>
      </c>
      <c r="G156" s="3" t="s">
        <v>7</v>
      </c>
      <c r="H156" s="12">
        <f>IF($G156=H$2, 1, 0)</f>
        <v>0</v>
      </c>
      <c r="I156" s="3">
        <f>IF($G156=I$2, 1, 0)</f>
        <v>0</v>
      </c>
      <c r="J156" s="3">
        <f>IF($G156=J$2, 1, 0)</f>
        <v>1</v>
      </c>
      <c r="K156" s="3"/>
      <c r="L156" s="3">
        <f>SUMPRODUCT($B156:$F156,$B$4:$F$4)</f>
        <v>-34.429075246389786</v>
      </c>
      <c r="M156" s="4">
        <f>1/(1+EXP(-SUMPRODUCT($B156:$F156,$B$4:$F$4)))</f>
        <v>1.1159445189500892E-15</v>
      </c>
      <c r="N156" s="3"/>
      <c r="O156" s="3">
        <f>H156 *LN(M156+0.0001) + (1-H156)*LN(1-M156+0.0001)</f>
        <v>9.9995000332187207E-5</v>
      </c>
      <c r="P156" s="3"/>
      <c r="Q156" s="3">
        <f>IF(M156&gt;50%, 1, 0)</f>
        <v>0</v>
      </c>
      <c r="R156" s="5">
        <f>IF(Q156=H156, 1, 0)</f>
        <v>1</v>
      </c>
    </row>
    <row r="157" spans="2:18">
      <c r="B157" s="11">
        <v>1</v>
      </c>
      <c r="C157" s="3">
        <v>6.5</v>
      </c>
      <c r="D157" s="3">
        <v>3</v>
      </c>
      <c r="E157" s="3">
        <v>5.2</v>
      </c>
      <c r="F157" s="3">
        <v>2</v>
      </c>
      <c r="G157" s="3" t="s">
        <v>7</v>
      </c>
      <c r="H157" s="12">
        <f>IF($G157=H$2, 1, 0)</f>
        <v>0</v>
      </c>
      <c r="I157" s="3">
        <f>IF($G157=I$2, 1, 0)</f>
        <v>0</v>
      </c>
      <c r="J157" s="3">
        <f>IF($G157=J$2, 1, 0)</f>
        <v>1</v>
      </c>
      <c r="K157" s="3"/>
      <c r="L157" s="3">
        <f>SUMPRODUCT($B157:$F157,$B$4:$F$4)</f>
        <v>-32.650822877251208</v>
      </c>
      <c r="M157" s="4">
        <f>1/(1+EXP(-SUMPRODUCT($B157:$F157,$B$4:$F$4)))</f>
        <v>6.6058361117368887E-15</v>
      </c>
      <c r="N157" s="3"/>
      <c r="O157" s="3">
        <f>H157 *LN(M157+0.0001) + (1-H157)*LN(1-M157+0.0001)</f>
        <v>9.9995000326636647E-5</v>
      </c>
      <c r="P157" s="3"/>
      <c r="Q157" s="3">
        <f>IF(M157&gt;50%, 1, 0)</f>
        <v>0</v>
      </c>
      <c r="R157" s="5">
        <f>IF(Q157=H157, 1, 0)</f>
        <v>1</v>
      </c>
    </row>
    <row r="158" spans="2:18">
      <c r="B158" s="11">
        <v>1</v>
      </c>
      <c r="C158" s="3">
        <v>6.2</v>
      </c>
      <c r="D158" s="3">
        <v>3.4</v>
      </c>
      <c r="E158" s="3">
        <v>5.4</v>
      </c>
      <c r="F158" s="3">
        <v>2.2999999999999998</v>
      </c>
      <c r="G158" s="3" t="s">
        <v>7</v>
      </c>
      <c r="H158" s="12">
        <f>IF($G158=H$2, 1, 0)</f>
        <v>0</v>
      </c>
      <c r="I158" s="3">
        <f>IF($G158=I$2, 1, 0)</f>
        <v>0</v>
      </c>
      <c r="J158" s="3">
        <f>IF($G158=J$2, 1, 0)</f>
        <v>1</v>
      </c>
      <c r="K158" s="3"/>
      <c r="L158" s="3">
        <f>SUMPRODUCT($B158:$F158,$B$4:$F$4)</f>
        <v>-37.341954698951511</v>
      </c>
      <c r="M158" s="4">
        <f>1/(1+EXP(-SUMPRODUCT($B158:$F158,$B$4:$F$4)))</f>
        <v>6.0617096572285306E-17</v>
      </c>
      <c r="N158" s="3"/>
      <c r="O158" s="3">
        <f>H158 *LN(M158+0.0001) + (1-H158)*LN(1-M158+0.0001)</f>
        <v>9.9995000333297321E-5</v>
      </c>
      <c r="P158" s="3"/>
      <c r="Q158" s="3">
        <f>IF(M158&gt;50%, 1, 0)</f>
        <v>0</v>
      </c>
      <c r="R158" s="5">
        <f>IF(Q158=H158, 1, 0)</f>
        <v>1</v>
      </c>
    </row>
    <row r="159" spans="2:18">
      <c r="B159" s="11">
        <v>1</v>
      </c>
      <c r="C159" s="3">
        <v>5.9</v>
      </c>
      <c r="D159" s="3">
        <v>3</v>
      </c>
      <c r="E159" s="3">
        <v>5.0999999999999996</v>
      </c>
      <c r="F159" s="3">
        <v>1.8</v>
      </c>
      <c r="G159" s="3" t="s">
        <v>7</v>
      </c>
      <c r="H159" s="12">
        <f>IF($G159=H$2, 1, 0)</f>
        <v>0</v>
      </c>
      <c r="I159" s="3">
        <f>IF($G159=I$2, 1, 0)</f>
        <v>0</v>
      </c>
      <c r="J159" s="3">
        <f>IF($G159=J$2, 1, 0)</f>
        <v>1</v>
      </c>
      <c r="K159" s="3"/>
      <c r="L159" s="3">
        <f>SUMPRODUCT($B159:$F159,$B$4:$F$4)</f>
        <v>-33.514167125625541</v>
      </c>
      <c r="M159" s="4">
        <f>1/(1+EXP(-SUMPRODUCT($B159:$F159,$B$4:$F$4)))</f>
        <v>2.7860066694900759E-15</v>
      </c>
      <c r="N159" s="3"/>
      <c r="O159" s="3">
        <f>H159 *LN(M159+0.0001) + (1-H159)*LN(1-M159+0.0001)</f>
        <v>9.9995000330633057E-5</v>
      </c>
      <c r="P159" s="3"/>
      <c r="Q159" s="3">
        <f>IF(M159&gt;50%, 1, 0)</f>
        <v>0</v>
      </c>
      <c r="R159" s="5">
        <f>IF(Q159=H159, 1, 0)</f>
        <v>1</v>
      </c>
    </row>
  </sheetData>
  <conditionalFormatting sqref="R133:R159 R6:R128"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2018-08-24T15:53:33Z</dcterms:created>
  <dcterms:modified xsi:type="dcterms:W3CDTF">2018-08-24T18:19:20Z</dcterms:modified>
</cp:coreProperties>
</file>