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Task Durations - Task Data" sheetId="2" r:id="rId5"/>
    <sheet name="Task Durations - Poisson" sheetId="3" r:id="rId6"/>
    <sheet name="Task Durations - Table 1" sheetId="4" r:id="rId7"/>
    <sheet name="Task Durations - Drawings" sheetId="5" r:id="rId8"/>
  </sheets>
</workbook>
</file>

<file path=xl/sharedStrings.xml><?xml version="1.0" encoding="utf-8"?>
<sst xmlns="http://schemas.openxmlformats.org/spreadsheetml/2006/main" uniqueCount="29">
  <si>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</si>
  <si>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</si>
  <si>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</si>
  <si>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</si>
  <si>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Task Durations</t>
  </si>
  <si>
    <t>Task Data</t>
  </si>
  <si>
    <t>Task Durations - Task Data</t>
  </si>
  <si>
    <t>Task ID</t>
  </si>
  <si>
    <t>Code Complexity</t>
  </si>
  <si>
    <t>RANDOM</t>
  </si>
  <si>
    <t>Backend Task</t>
  </si>
  <si>
    <t>FrontEnd Task</t>
  </si>
  <si>
    <t>Data Task</t>
  </si>
  <si>
    <t>Est R</t>
  </si>
  <si>
    <t>Est D</t>
  </si>
  <si>
    <t>Est G</t>
  </si>
  <si>
    <t>Avg Estimation</t>
  </si>
  <si>
    <t>Worked R</t>
  </si>
  <si>
    <t>Worked D</t>
  </si>
  <si>
    <t>Worked G</t>
  </si>
  <si>
    <t>No of Incidents Per Period of Time</t>
  </si>
  <si>
    <t>Average Rate</t>
  </si>
  <si>
    <t>Actual Duration</t>
  </si>
  <si>
    <t>Poisson</t>
  </si>
  <si>
    <t>Task Durations - Poisson</t>
  </si>
  <si>
    <t>Table 1</t>
  </si>
  <si>
    <t>Task Durations - Table 1</t>
  </si>
  <si>
    <t>“All Drawings from the Sheet”</t>
  </si>
  <si>
    <t>Task Durations - Drawings</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</si>
</sst>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16"/>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2"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2"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fff"/>
      <rgbColor rgb="ffb8b8b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356584"/>
          <c:y val="0.0953853"/>
          <c:w val="0.944123"/>
          <c:h val="0.850867"/>
        </c:manualLayout>
      </c:layout>
      <c:scatterChart>
        <c:scatterStyle val="lineMarker"/>
        <c:varyColors val="0"/>
        <c:ser>
          <c:idx val="0"/>
          <c:order val="0"/>
          <c:tx>
            <c:strRef>
              <c:f>'Task Durations - Task Data'!$P$2</c:f>
              <c:strCache>
                <c:ptCount val="1"/>
                <c:pt idx="0">
                  <c:v>Actual Duration</c:v>
                </c:pt>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chemeClr val="accent1"/>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
          <c:xVal>
            <c:numRef>
              <c:f>'Task Durations - Task Data'!$J$3:$J$1330</c:f>
              <c:numCache>
                <c:ptCount val="1328"/>
                <c:pt idx="0">
                  <c:v>3.333333</c:v>
                </c:pt>
                <c:pt idx="1">
                  <c:v>17.666667</c:v>
                </c:pt>
                <c:pt idx="2">
                  <c:v>3.000000</c:v>
                </c:pt>
                <c:pt idx="3">
                  <c:v>3.666667</c:v>
                </c:pt>
                <c:pt idx="4">
                  <c:v>3.333333</c:v>
                </c:pt>
                <c:pt idx="5">
                  <c:v>4.333333</c:v>
                </c:pt>
                <c:pt idx="6">
                  <c:v>17.666667</c:v>
                </c:pt>
                <c:pt idx="7">
                  <c:v>4.666667</c:v>
                </c:pt>
                <c:pt idx="8">
                  <c:v>20.333333</c:v>
                </c:pt>
                <c:pt idx="9">
                  <c:v>23.000000</c:v>
                </c:pt>
                <c:pt idx="10">
                  <c:v>4.000000</c:v>
                </c:pt>
                <c:pt idx="11">
                  <c:v>15.000000</c:v>
                </c:pt>
                <c:pt idx="12">
                  <c:v>10.000000</c:v>
                </c:pt>
                <c:pt idx="13">
                  <c:v>13.333333</c:v>
                </c:pt>
                <c:pt idx="14">
                  <c:v>4.666667</c:v>
                </c:pt>
                <c:pt idx="15">
                  <c:v>4.666667</c:v>
                </c:pt>
                <c:pt idx="16">
                  <c:v>17.666667</c:v>
                </c:pt>
                <c:pt idx="17">
                  <c:v>23.000000</c:v>
                </c:pt>
                <c:pt idx="18">
                  <c:v>5.666667</c:v>
                </c:pt>
                <c:pt idx="19">
                  <c:v>8.000000</c:v>
                </c:pt>
                <c:pt idx="20">
                  <c:v>3.333333</c:v>
                </c:pt>
                <c:pt idx="21">
                  <c:v>9.666667</c:v>
                </c:pt>
                <c:pt idx="22">
                  <c:v>23.000000</c:v>
                </c:pt>
                <c:pt idx="23">
                  <c:v>3.666667</c:v>
                </c:pt>
                <c:pt idx="24">
                  <c:v>4.333333</c:v>
                </c:pt>
                <c:pt idx="25">
                  <c:v>20.333333</c:v>
                </c:pt>
                <c:pt idx="26">
                  <c:v>23.000000</c:v>
                </c:pt>
                <c:pt idx="27">
                  <c:v>4.000000</c:v>
                </c:pt>
                <c:pt idx="28">
                  <c:v>3.333333</c:v>
                </c:pt>
                <c:pt idx="29">
                  <c:v>23.000000</c:v>
                </c:pt>
                <c:pt idx="30">
                  <c:v>8.000000</c:v>
                </c:pt>
                <c:pt idx="31">
                  <c:v>5.000000</c:v>
                </c:pt>
                <c:pt idx="32">
                  <c:v>16.333333</c:v>
                </c:pt>
                <c:pt idx="33">
                  <c:v>9.666667</c:v>
                </c:pt>
                <c:pt idx="34">
                  <c:v>8.000000</c:v>
                </c:pt>
                <c:pt idx="35">
                  <c:v>7.000000</c:v>
                </c:pt>
                <c:pt idx="36">
                  <c:v>11.666667</c:v>
                </c:pt>
                <c:pt idx="37">
                  <c:v>4.666667</c:v>
                </c:pt>
                <c:pt idx="38">
                  <c:v>3.000000</c:v>
                </c:pt>
                <c:pt idx="39">
                  <c:v>23.000000</c:v>
                </c:pt>
                <c:pt idx="40">
                  <c:v>17.666667</c:v>
                </c:pt>
                <c:pt idx="41">
                  <c:v>4.666667</c:v>
                </c:pt>
                <c:pt idx="42">
                  <c:v>10.000000</c:v>
                </c:pt>
                <c:pt idx="43">
                  <c:v>23.000000</c:v>
                </c:pt>
                <c:pt idx="44">
                  <c:v>11.666667</c:v>
                </c:pt>
                <c:pt idx="45">
                  <c:v>5.666667</c:v>
                </c:pt>
                <c:pt idx="46">
                  <c:v>10.000000</c:v>
                </c:pt>
                <c:pt idx="47">
                  <c:v>9.000000</c:v>
                </c:pt>
                <c:pt idx="48">
                  <c:v>16.333333</c:v>
                </c:pt>
                <c:pt idx="49">
                  <c:v>4.333333</c:v>
                </c:pt>
                <c:pt idx="50">
                  <c:v>10.000000</c:v>
                </c:pt>
                <c:pt idx="51">
                  <c:v>3.333333</c:v>
                </c:pt>
                <c:pt idx="52">
                  <c:v>16.333333</c:v>
                </c:pt>
                <c:pt idx="53">
                  <c:v>6.333333</c:v>
                </c:pt>
                <c:pt idx="54">
                  <c:v>3.333333</c:v>
                </c:pt>
                <c:pt idx="55">
                  <c:v>9.000000</c:v>
                </c:pt>
                <c:pt idx="56">
                  <c:v>16.333333</c:v>
                </c:pt>
                <c:pt idx="57">
                  <c:v>8.000000</c:v>
                </c:pt>
                <c:pt idx="58">
                  <c:v>6.333333</c:v>
                </c:pt>
                <c:pt idx="59">
                  <c:v>15.000000</c:v>
                </c:pt>
                <c:pt idx="60">
                  <c:v>13.333333</c:v>
                </c:pt>
                <c:pt idx="61">
                  <c:v>3.333333</c:v>
                </c:pt>
                <c:pt idx="62">
                  <c:v>17.666667</c:v>
                </c:pt>
                <c:pt idx="63">
                  <c:v>3.666667</c:v>
                </c:pt>
                <c:pt idx="64">
                  <c:v>8.000000</c:v>
                </c:pt>
                <c:pt idx="65">
                  <c:v>3.666667</c:v>
                </c:pt>
                <c:pt idx="66">
                  <c:v>23.000000</c:v>
                </c:pt>
                <c:pt idx="67">
                  <c:v>9.000000</c:v>
                </c:pt>
                <c:pt idx="68">
                  <c:v>5.666667</c:v>
                </c:pt>
                <c:pt idx="69">
                  <c:v>8.000000</c:v>
                </c:pt>
                <c:pt idx="70">
                  <c:v>4.000000</c:v>
                </c:pt>
                <c:pt idx="71">
                  <c:v>6.333333</c:v>
                </c:pt>
                <c:pt idx="72">
                  <c:v>17.666667</c:v>
                </c:pt>
                <c:pt idx="73">
                  <c:v>16.333333</c:v>
                </c:pt>
                <c:pt idx="74">
                  <c:v>3.666667</c:v>
                </c:pt>
                <c:pt idx="75">
                  <c:v>3.666667</c:v>
                </c:pt>
                <c:pt idx="76">
                  <c:v>8.000000</c:v>
                </c:pt>
                <c:pt idx="77">
                  <c:v>15.000000</c:v>
                </c:pt>
                <c:pt idx="78">
                  <c:v>6.333333</c:v>
                </c:pt>
                <c:pt idx="79">
                  <c:v>9.666667</c:v>
                </c:pt>
                <c:pt idx="80">
                  <c:v>7.000000</c:v>
                </c:pt>
                <c:pt idx="81">
                  <c:v>5.666667</c:v>
                </c:pt>
                <c:pt idx="82">
                  <c:v>10.000000</c:v>
                </c:pt>
                <c:pt idx="83">
                  <c:v>6.333333</c:v>
                </c:pt>
                <c:pt idx="84">
                  <c:v>17.666667</c:v>
                </c:pt>
                <c:pt idx="85">
                  <c:v>23.000000</c:v>
                </c:pt>
                <c:pt idx="86">
                  <c:v>4.666667</c:v>
                </c:pt>
                <c:pt idx="87">
                  <c:v>6.333333</c:v>
                </c:pt>
                <c:pt idx="88">
                  <c:v>17.666667</c:v>
                </c:pt>
                <c:pt idx="89">
                  <c:v>9.666667</c:v>
                </c:pt>
                <c:pt idx="90">
                  <c:v>4.666667</c:v>
                </c:pt>
                <c:pt idx="91">
                  <c:v>11.666667</c:v>
                </c:pt>
                <c:pt idx="92">
                  <c:v>6.333333</c:v>
                </c:pt>
                <c:pt idx="93">
                  <c:v>3.666667</c:v>
                </c:pt>
                <c:pt idx="94">
                  <c:v>4.333333</c:v>
                </c:pt>
                <c:pt idx="95">
                  <c:v>13.333333</c:v>
                </c:pt>
                <c:pt idx="96">
                  <c:v>10.000000</c:v>
                </c:pt>
                <c:pt idx="97">
                  <c:v>11.666667</c:v>
                </c:pt>
                <c:pt idx="98">
                  <c:v>17.666667</c:v>
                </c:pt>
                <c:pt idx="99">
                  <c:v>5.666667</c:v>
                </c:pt>
                <c:pt idx="100">
                  <c:v>16.333333</c:v>
                </c:pt>
                <c:pt idx="101">
                  <c:v>15.000000</c:v>
                </c:pt>
                <c:pt idx="102">
                  <c:v>5.000000</c:v>
                </c:pt>
                <c:pt idx="103">
                  <c:v>7.000000</c:v>
                </c:pt>
                <c:pt idx="104">
                  <c:v>3.000000</c:v>
                </c:pt>
                <c:pt idx="105">
                  <c:v>5.000000</c:v>
                </c:pt>
                <c:pt idx="106">
                  <c:v>3.333333</c:v>
                </c:pt>
                <c:pt idx="107">
                  <c:v>4.333333</c:v>
                </c:pt>
                <c:pt idx="108">
                  <c:v>13.333333</c:v>
                </c:pt>
                <c:pt idx="109">
                  <c:v>3.000000</c:v>
                </c:pt>
                <c:pt idx="110">
                  <c:v>3.666667</c:v>
                </c:pt>
                <c:pt idx="111">
                  <c:v>9.666667</c:v>
                </c:pt>
                <c:pt idx="112">
                  <c:v>8.000000</c:v>
                </c:pt>
                <c:pt idx="113">
                  <c:v>3.666667</c:v>
                </c:pt>
                <c:pt idx="114">
                  <c:v>17.666667</c:v>
                </c:pt>
                <c:pt idx="115">
                  <c:v>4.666667</c:v>
                </c:pt>
                <c:pt idx="116">
                  <c:v>5.000000</c:v>
                </c:pt>
                <c:pt idx="117">
                  <c:v>9.666667</c:v>
                </c:pt>
                <c:pt idx="118">
                  <c:v>11.666667</c:v>
                </c:pt>
                <c:pt idx="119">
                  <c:v>3.000000</c:v>
                </c:pt>
                <c:pt idx="120">
                  <c:v>9.000000</c:v>
                </c:pt>
                <c:pt idx="121">
                  <c:v>6.333333</c:v>
                </c:pt>
                <c:pt idx="122">
                  <c:v>17.666667</c:v>
                </c:pt>
                <c:pt idx="123">
                  <c:v>9.666667</c:v>
                </c:pt>
                <c:pt idx="124">
                  <c:v>4.666667</c:v>
                </c:pt>
                <c:pt idx="125">
                  <c:v>17.666667</c:v>
                </c:pt>
                <c:pt idx="126">
                  <c:v>9.666667</c:v>
                </c:pt>
                <c:pt idx="127">
                  <c:v>23.000000</c:v>
                </c:pt>
                <c:pt idx="128">
                  <c:v>3.666667</c:v>
                </c:pt>
                <c:pt idx="129">
                  <c:v>9.666667</c:v>
                </c:pt>
                <c:pt idx="130">
                  <c:v>3.666667</c:v>
                </c:pt>
                <c:pt idx="131">
                  <c:v>6.333333</c:v>
                </c:pt>
                <c:pt idx="132">
                  <c:v>4.333333</c:v>
                </c:pt>
                <c:pt idx="133">
                  <c:v>9.666667</c:v>
                </c:pt>
                <c:pt idx="134">
                  <c:v>11.666667</c:v>
                </c:pt>
                <c:pt idx="135">
                  <c:v>8.000000</c:v>
                </c:pt>
                <c:pt idx="136">
                  <c:v>5.666667</c:v>
                </c:pt>
                <c:pt idx="137">
                  <c:v>23.000000</c:v>
                </c:pt>
                <c:pt idx="138">
                  <c:v>6.333333</c:v>
                </c:pt>
                <c:pt idx="139">
                  <c:v>3.333333</c:v>
                </c:pt>
                <c:pt idx="140">
                  <c:v>4.000000</c:v>
                </c:pt>
                <c:pt idx="141">
                  <c:v>15.000000</c:v>
                </c:pt>
                <c:pt idx="142">
                  <c:v>20.333333</c:v>
                </c:pt>
                <c:pt idx="143">
                  <c:v>7.000000</c:v>
                </c:pt>
                <c:pt idx="144">
                  <c:v>9.000000</c:v>
                </c:pt>
                <c:pt idx="145">
                  <c:v>10.000000</c:v>
                </c:pt>
                <c:pt idx="146">
                  <c:v>11.666667</c:v>
                </c:pt>
                <c:pt idx="147">
                  <c:v>3.666667</c:v>
                </c:pt>
                <c:pt idx="148">
                  <c:v>4.000000</c:v>
                </c:pt>
                <c:pt idx="149">
                  <c:v>4.333333</c:v>
                </c:pt>
                <c:pt idx="150">
                  <c:v>9.666667</c:v>
                </c:pt>
                <c:pt idx="151">
                  <c:v>16.333333</c:v>
                </c:pt>
                <c:pt idx="152">
                  <c:v>15.000000</c:v>
                </c:pt>
                <c:pt idx="153">
                  <c:v>13.333333</c:v>
                </c:pt>
                <c:pt idx="154">
                  <c:v>20.333333</c:v>
                </c:pt>
                <c:pt idx="155">
                  <c:v>20.333333</c:v>
                </c:pt>
                <c:pt idx="156">
                  <c:v>13.333333</c:v>
                </c:pt>
                <c:pt idx="157">
                  <c:v>13.333333</c:v>
                </c:pt>
                <c:pt idx="158">
                  <c:v>5.666667</c:v>
                </c:pt>
                <c:pt idx="159">
                  <c:v>15.000000</c:v>
                </c:pt>
                <c:pt idx="160">
                  <c:v>6.333333</c:v>
                </c:pt>
                <c:pt idx="161">
                  <c:v>9.666667</c:v>
                </c:pt>
                <c:pt idx="162">
                  <c:v>20.333333</c:v>
                </c:pt>
                <c:pt idx="163">
                  <c:v>15.000000</c:v>
                </c:pt>
                <c:pt idx="164">
                  <c:v>3.666667</c:v>
                </c:pt>
                <c:pt idx="165">
                  <c:v>10.000000</c:v>
                </c:pt>
                <c:pt idx="166">
                  <c:v>17.666667</c:v>
                </c:pt>
                <c:pt idx="167">
                  <c:v>9.000000</c:v>
                </c:pt>
                <c:pt idx="168">
                  <c:v>7.000000</c:v>
                </c:pt>
                <c:pt idx="169">
                  <c:v>10.000000</c:v>
                </c:pt>
                <c:pt idx="170">
                  <c:v>10.000000</c:v>
                </c:pt>
                <c:pt idx="171">
                  <c:v>11.666667</c:v>
                </c:pt>
                <c:pt idx="172">
                  <c:v>20.333333</c:v>
                </c:pt>
                <c:pt idx="173">
                  <c:v>20.333333</c:v>
                </c:pt>
                <c:pt idx="174">
                  <c:v>16.333333</c:v>
                </c:pt>
                <c:pt idx="175">
                  <c:v>8.000000</c:v>
                </c:pt>
                <c:pt idx="176">
                  <c:v>5.666667</c:v>
                </c:pt>
                <c:pt idx="177">
                  <c:v>3.000000</c:v>
                </c:pt>
                <c:pt idx="178">
                  <c:v>6.333333</c:v>
                </c:pt>
                <c:pt idx="179">
                  <c:v>4.000000</c:v>
                </c:pt>
                <c:pt idx="180">
                  <c:v>8.000000</c:v>
                </c:pt>
                <c:pt idx="181">
                  <c:v>5.000000</c:v>
                </c:pt>
                <c:pt idx="182">
                  <c:v>9.666667</c:v>
                </c:pt>
                <c:pt idx="183">
                  <c:v>9.000000</c:v>
                </c:pt>
                <c:pt idx="184">
                  <c:v>15.000000</c:v>
                </c:pt>
                <c:pt idx="185">
                  <c:v>4.333333</c:v>
                </c:pt>
                <c:pt idx="186">
                  <c:v>20.333333</c:v>
                </c:pt>
                <c:pt idx="187">
                  <c:v>11.666667</c:v>
                </c:pt>
                <c:pt idx="188">
                  <c:v>10.000000</c:v>
                </c:pt>
                <c:pt idx="189">
                  <c:v>3.666667</c:v>
                </c:pt>
                <c:pt idx="190">
                  <c:v>23.000000</c:v>
                </c:pt>
                <c:pt idx="191">
                  <c:v>9.666667</c:v>
                </c:pt>
                <c:pt idx="192">
                  <c:v>20.333333</c:v>
                </c:pt>
                <c:pt idx="193">
                  <c:v>3.666667</c:v>
                </c:pt>
                <c:pt idx="194">
                  <c:v>13.333333</c:v>
                </c:pt>
                <c:pt idx="195">
                  <c:v>3.333333</c:v>
                </c:pt>
                <c:pt idx="196">
                  <c:v>11.666667</c:v>
                </c:pt>
                <c:pt idx="197">
                  <c:v>3.666667</c:v>
                </c:pt>
                <c:pt idx="198">
                  <c:v>3.666667</c:v>
                </c:pt>
                <c:pt idx="199">
                  <c:v>7.000000</c:v>
                </c:pt>
                <c:pt idx="200">
                  <c:v>3.666667</c:v>
                </c:pt>
                <c:pt idx="201">
                  <c:v>9.666667</c:v>
                </c:pt>
                <c:pt idx="202">
                  <c:v>3.666667</c:v>
                </c:pt>
                <c:pt idx="203">
                  <c:v>4.333333</c:v>
                </c:pt>
                <c:pt idx="204">
                  <c:v>9.666667</c:v>
                </c:pt>
                <c:pt idx="205">
                  <c:v>17.666667</c:v>
                </c:pt>
                <c:pt idx="206">
                  <c:v>16.333333</c:v>
                </c:pt>
                <c:pt idx="207">
                  <c:v>15.000000</c:v>
                </c:pt>
                <c:pt idx="208">
                  <c:v>4.000000</c:v>
                </c:pt>
                <c:pt idx="209">
                  <c:v>9.666667</c:v>
                </c:pt>
                <c:pt idx="210">
                  <c:v>23.000000</c:v>
                </c:pt>
                <c:pt idx="211">
                  <c:v>17.666667</c:v>
                </c:pt>
                <c:pt idx="212">
                  <c:v>20.333333</c:v>
                </c:pt>
                <c:pt idx="213">
                  <c:v>3.666667</c:v>
                </c:pt>
                <c:pt idx="214">
                  <c:v>6.333333</c:v>
                </c:pt>
                <c:pt idx="215">
                  <c:v>15.000000</c:v>
                </c:pt>
                <c:pt idx="216">
                  <c:v>6.333333</c:v>
                </c:pt>
                <c:pt idx="217">
                  <c:v>23.000000</c:v>
                </c:pt>
                <c:pt idx="218">
                  <c:v>9.666667</c:v>
                </c:pt>
                <c:pt idx="219">
                  <c:v>15.000000</c:v>
                </c:pt>
                <c:pt idx="220">
                  <c:v>3.333333</c:v>
                </c:pt>
                <c:pt idx="221">
                  <c:v>5.666667</c:v>
                </c:pt>
                <c:pt idx="222">
                  <c:v>6.333333</c:v>
                </c:pt>
                <c:pt idx="223">
                  <c:v>8.000000</c:v>
                </c:pt>
                <c:pt idx="224">
                  <c:v>4.333333</c:v>
                </c:pt>
                <c:pt idx="225">
                  <c:v>20.333333</c:v>
                </c:pt>
                <c:pt idx="226">
                  <c:v>17.666667</c:v>
                </c:pt>
                <c:pt idx="227">
                  <c:v>20.333333</c:v>
                </c:pt>
                <c:pt idx="228">
                  <c:v>4.333333</c:v>
                </c:pt>
                <c:pt idx="229">
                  <c:v>10.000000</c:v>
                </c:pt>
                <c:pt idx="230">
                  <c:v>3.333333</c:v>
                </c:pt>
                <c:pt idx="231">
                  <c:v>16.333333</c:v>
                </c:pt>
                <c:pt idx="232">
                  <c:v>4.666667</c:v>
                </c:pt>
                <c:pt idx="233">
                  <c:v>5.666667</c:v>
                </c:pt>
                <c:pt idx="234">
                  <c:v>8.000000</c:v>
                </c:pt>
                <c:pt idx="235">
                  <c:v>9.666667</c:v>
                </c:pt>
                <c:pt idx="236">
                  <c:v>17.666667</c:v>
                </c:pt>
                <c:pt idx="237">
                  <c:v>9.666667</c:v>
                </c:pt>
                <c:pt idx="238">
                  <c:v>5.000000</c:v>
                </c:pt>
                <c:pt idx="239">
                  <c:v>3.000000</c:v>
                </c:pt>
                <c:pt idx="240">
                  <c:v>4.666667</c:v>
                </c:pt>
                <c:pt idx="241">
                  <c:v>3.666667</c:v>
                </c:pt>
                <c:pt idx="242">
                  <c:v>13.333333</c:v>
                </c:pt>
                <c:pt idx="243">
                  <c:v>4.333333</c:v>
                </c:pt>
                <c:pt idx="244">
                  <c:v>10.000000</c:v>
                </c:pt>
                <c:pt idx="245">
                  <c:v>6.333333</c:v>
                </c:pt>
                <c:pt idx="246">
                  <c:v>4.000000</c:v>
                </c:pt>
                <c:pt idx="247">
                  <c:v>4.666667</c:v>
                </c:pt>
                <c:pt idx="248">
                  <c:v>3.666667</c:v>
                </c:pt>
                <c:pt idx="249">
                  <c:v>6.333333</c:v>
                </c:pt>
                <c:pt idx="250">
                  <c:v>5.666667</c:v>
                </c:pt>
                <c:pt idx="251">
                  <c:v>3.333333</c:v>
                </c:pt>
                <c:pt idx="252">
                  <c:v>9.000000</c:v>
                </c:pt>
                <c:pt idx="253">
                  <c:v>23.000000</c:v>
                </c:pt>
                <c:pt idx="254">
                  <c:v>3.000000</c:v>
                </c:pt>
                <c:pt idx="255">
                  <c:v>3.333333</c:v>
                </c:pt>
                <c:pt idx="256">
                  <c:v>9.666667</c:v>
                </c:pt>
                <c:pt idx="257">
                  <c:v>4.333333</c:v>
                </c:pt>
                <c:pt idx="258">
                  <c:v>3.000000</c:v>
                </c:pt>
                <c:pt idx="259">
                  <c:v>3.666667</c:v>
                </c:pt>
                <c:pt idx="260">
                  <c:v>16.333333</c:v>
                </c:pt>
                <c:pt idx="261">
                  <c:v>11.666667</c:v>
                </c:pt>
                <c:pt idx="262">
                  <c:v>11.666667</c:v>
                </c:pt>
                <c:pt idx="263">
                  <c:v>5.000000</c:v>
                </c:pt>
                <c:pt idx="264">
                  <c:v>16.333333</c:v>
                </c:pt>
                <c:pt idx="265">
                  <c:v>9.666667</c:v>
                </c:pt>
                <c:pt idx="266">
                  <c:v>9.000000</c:v>
                </c:pt>
                <c:pt idx="267">
                  <c:v>11.666667</c:v>
                </c:pt>
                <c:pt idx="268">
                  <c:v>3.333333</c:v>
                </c:pt>
                <c:pt idx="269">
                  <c:v>6.333333</c:v>
                </c:pt>
                <c:pt idx="270">
                  <c:v>9.666667</c:v>
                </c:pt>
                <c:pt idx="271">
                  <c:v>4.000000</c:v>
                </c:pt>
                <c:pt idx="272">
                  <c:v>23.000000</c:v>
                </c:pt>
                <c:pt idx="273">
                  <c:v>5.666667</c:v>
                </c:pt>
                <c:pt idx="274">
                  <c:v>3.333333</c:v>
                </c:pt>
                <c:pt idx="275">
                  <c:v>6.333333</c:v>
                </c:pt>
                <c:pt idx="276">
                  <c:v>3.333333</c:v>
                </c:pt>
                <c:pt idx="277">
                  <c:v>13.333333</c:v>
                </c:pt>
                <c:pt idx="278">
                  <c:v>17.666667</c:v>
                </c:pt>
                <c:pt idx="279">
                  <c:v>5.666667</c:v>
                </c:pt>
                <c:pt idx="280">
                  <c:v>20.333333</c:v>
                </c:pt>
                <c:pt idx="281">
                  <c:v>6.333333</c:v>
                </c:pt>
                <c:pt idx="282">
                  <c:v>4.333333</c:v>
                </c:pt>
                <c:pt idx="283">
                  <c:v>13.333333</c:v>
                </c:pt>
                <c:pt idx="284">
                  <c:v>5.666667</c:v>
                </c:pt>
                <c:pt idx="285">
                  <c:v>6.333333</c:v>
                </c:pt>
                <c:pt idx="286">
                  <c:v>6.333333</c:v>
                </c:pt>
                <c:pt idx="287">
                  <c:v>7.000000</c:v>
                </c:pt>
                <c:pt idx="288">
                  <c:v>9.666667</c:v>
                </c:pt>
                <c:pt idx="289">
                  <c:v>11.666667</c:v>
                </c:pt>
                <c:pt idx="290">
                  <c:v>3.000000</c:v>
                </c:pt>
                <c:pt idx="291">
                  <c:v>3.666667</c:v>
                </c:pt>
                <c:pt idx="292">
                  <c:v>5.666667</c:v>
                </c:pt>
                <c:pt idx="293">
                  <c:v>8.000000</c:v>
                </c:pt>
                <c:pt idx="294">
                  <c:v>3.000000</c:v>
                </c:pt>
                <c:pt idx="295">
                  <c:v>6.333333</c:v>
                </c:pt>
                <c:pt idx="296">
                  <c:v>11.666667</c:v>
                </c:pt>
                <c:pt idx="297">
                  <c:v>6.333333</c:v>
                </c:pt>
                <c:pt idx="298">
                  <c:v>9.666667</c:v>
                </c:pt>
                <c:pt idx="299">
                  <c:v>3.333333</c:v>
                </c:pt>
                <c:pt idx="300">
                  <c:v>5.000000</c:v>
                </c:pt>
                <c:pt idx="301">
                  <c:v>5.000000</c:v>
                </c:pt>
                <c:pt idx="302">
                  <c:v>5.000000</c:v>
                </c:pt>
                <c:pt idx="303">
                  <c:v>3.666667</c:v>
                </c:pt>
                <c:pt idx="304">
                  <c:v>5.333333</c:v>
                </c:pt>
                <c:pt idx="305">
                  <c:v>14.333333</c:v>
                </c:pt>
                <c:pt idx="306">
                  <c:v>9.000000</c:v>
                </c:pt>
                <c:pt idx="307">
                  <c:v>12.666667</c:v>
                </c:pt>
                <c:pt idx="308">
                  <c:v>10.000000</c:v>
                </c:pt>
                <c:pt idx="309">
                  <c:v>8.000000</c:v>
                </c:pt>
                <c:pt idx="310">
                  <c:v>4.666667</c:v>
                </c:pt>
                <c:pt idx="311">
                  <c:v>9.000000</c:v>
                </c:pt>
                <c:pt idx="312">
                  <c:v>12.666667</c:v>
                </c:pt>
                <c:pt idx="313">
                  <c:v>5.666667</c:v>
                </c:pt>
                <c:pt idx="314">
                  <c:v>17.333333</c:v>
                </c:pt>
                <c:pt idx="315">
                  <c:v>12.666667</c:v>
                </c:pt>
                <c:pt idx="316">
                  <c:v>5.333333</c:v>
                </c:pt>
                <c:pt idx="317">
                  <c:v>14.333333</c:v>
                </c:pt>
                <c:pt idx="318">
                  <c:v>5.333333</c:v>
                </c:pt>
                <c:pt idx="319">
                  <c:v>5.000000</c:v>
                </c:pt>
                <c:pt idx="320">
                  <c:v>10.000000</c:v>
                </c:pt>
                <c:pt idx="321">
                  <c:v>24.000000</c:v>
                </c:pt>
                <c:pt idx="322">
                  <c:v>17.333333</c:v>
                </c:pt>
                <c:pt idx="323">
                  <c:v>5.000000</c:v>
                </c:pt>
                <c:pt idx="324">
                  <c:v>4.666667</c:v>
                </c:pt>
                <c:pt idx="325">
                  <c:v>17.333333</c:v>
                </c:pt>
                <c:pt idx="326">
                  <c:v>6.000000</c:v>
                </c:pt>
                <c:pt idx="327">
                  <c:v>10.000000</c:v>
                </c:pt>
                <c:pt idx="328">
                  <c:v>4.666667</c:v>
                </c:pt>
                <c:pt idx="329">
                  <c:v>8.000000</c:v>
                </c:pt>
                <c:pt idx="330">
                  <c:v>5.333333</c:v>
                </c:pt>
                <c:pt idx="331">
                  <c:v>14.333333</c:v>
                </c:pt>
                <c:pt idx="332">
                  <c:v>12.666667</c:v>
                </c:pt>
                <c:pt idx="333">
                  <c:v>11.000000</c:v>
                </c:pt>
                <c:pt idx="334">
                  <c:v>4.333333</c:v>
                </c:pt>
                <c:pt idx="335">
                  <c:v>11.000000</c:v>
                </c:pt>
                <c:pt idx="336">
                  <c:v>12.666667</c:v>
                </c:pt>
                <c:pt idx="337">
                  <c:v>14.333333</c:v>
                </c:pt>
                <c:pt idx="338">
                  <c:v>7.333333</c:v>
                </c:pt>
                <c:pt idx="339">
                  <c:v>6.666667</c:v>
                </c:pt>
                <c:pt idx="340">
                  <c:v>7.333333</c:v>
                </c:pt>
                <c:pt idx="341">
                  <c:v>4.333333</c:v>
                </c:pt>
                <c:pt idx="342">
                  <c:v>10.666667</c:v>
                </c:pt>
                <c:pt idx="343">
                  <c:v>9.000000</c:v>
                </c:pt>
                <c:pt idx="344">
                  <c:v>5.666667</c:v>
                </c:pt>
                <c:pt idx="345">
                  <c:v>6.666667</c:v>
                </c:pt>
                <c:pt idx="346">
                  <c:v>14.333333</c:v>
                </c:pt>
                <c:pt idx="347">
                  <c:v>12.666667</c:v>
                </c:pt>
                <c:pt idx="348">
                  <c:v>10.666667</c:v>
                </c:pt>
                <c:pt idx="349">
                  <c:v>5.666667</c:v>
                </c:pt>
                <c:pt idx="350">
                  <c:v>5.333333</c:v>
                </c:pt>
                <c:pt idx="351">
                  <c:v>21.333333</c:v>
                </c:pt>
                <c:pt idx="352">
                  <c:v>6.666667</c:v>
                </c:pt>
                <c:pt idx="353">
                  <c:v>6.666667</c:v>
                </c:pt>
                <c:pt idx="354">
                  <c:v>17.333333</c:v>
                </c:pt>
                <c:pt idx="355">
                  <c:v>16.000000</c:v>
                </c:pt>
                <c:pt idx="356">
                  <c:v>5.666667</c:v>
                </c:pt>
                <c:pt idx="357">
                  <c:v>16.000000</c:v>
                </c:pt>
                <c:pt idx="358">
                  <c:v>17.333333</c:v>
                </c:pt>
                <c:pt idx="359">
                  <c:v>4.000000</c:v>
                </c:pt>
                <c:pt idx="360">
                  <c:v>14.333333</c:v>
                </c:pt>
                <c:pt idx="361">
                  <c:v>5.666667</c:v>
                </c:pt>
                <c:pt idx="362">
                  <c:v>10.000000</c:v>
                </c:pt>
                <c:pt idx="363">
                  <c:v>7.333333</c:v>
                </c:pt>
                <c:pt idx="364">
                  <c:v>7.333333</c:v>
                </c:pt>
                <c:pt idx="365">
                  <c:v>4.000000</c:v>
                </c:pt>
                <c:pt idx="366">
                  <c:v>10.000000</c:v>
                </c:pt>
                <c:pt idx="367">
                  <c:v>16.000000</c:v>
                </c:pt>
                <c:pt idx="368">
                  <c:v>21.333333</c:v>
                </c:pt>
                <c:pt idx="369">
                  <c:v>5.666667</c:v>
                </c:pt>
                <c:pt idx="370">
                  <c:v>10.666667</c:v>
                </c:pt>
                <c:pt idx="371">
                  <c:v>4.333333</c:v>
                </c:pt>
                <c:pt idx="372">
                  <c:v>10.000000</c:v>
                </c:pt>
                <c:pt idx="373">
                  <c:v>5.000000</c:v>
                </c:pt>
                <c:pt idx="374">
                  <c:v>6.666667</c:v>
                </c:pt>
                <c:pt idx="375">
                  <c:v>4.666667</c:v>
                </c:pt>
                <c:pt idx="376">
                  <c:v>5.000000</c:v>
                </c:pt>
                <c:pt idx="377">
                  <c:v>17.333333</c:v>
                </c:pt>
                <c:pt idx="378">
                  <c:v>5.666667</c:v>
                </c:pt>
                <c:pt idx="379">
                  <c:v>12.666667</c:v>
                </c:pt>
                <c:pt idx="380">
                  <c:v>16.000000</c:v>
                </c:pt>
                <c:pt idx="381">
                  <c:v>11.000000</c:v>
                </c:pt>
                <c:pt idx="382">
                  <c:v>21.333333</c:v>
                </c:pt>
                <c:pt idx="383">
                  <c:v>10.666667</c:v>
                </c:pt>
                <c:pt idx="384">
                  <c:v>21.333333</c:v>
                </c:pt>
                <c:pt idx="385">
                  <c:v>5.666667</c:v>
                </c:pt>
                <c:pt idx="386">
                  <c:v>4.666667</c:v>
                </c:pt>
                <c:pt idx="387">
                  <c:v>17.333333</c:v>
                </c:pt>
                <c:pt idx="388">
                  <c:v>4.666667</c:v>
                </c:pt>
                <c:pt idx="389">
                  <c:v>7.333333</c:v>
                </c:pt>
                <c:pt idx="390">
                  <c:v>6.666667</c:v>
                </c:pt>
                <c:pt idx="391">
                  <c:v>16.000000</c:v>
                </c:pt>
                <c:pt idx="392">
                  <c:v>12.666667</c:v>
                </c:pt>
                <c:pt idx="393">
                  <c:v>8.000000</c:v>
                </c:pt>
                <c:pt idx="394">
                  <c:v>5.666667</c:v>
                </c:pt>
                <c:pt idx="395">
                  <c:v>5.666667</c:v>
                </c:pt>
                <c:pt idx="396">
                  <c:v>5.666667</c:v>
                </c:pt>
                <c:pt idx="397">
                  <c:v>21.333333</c:v>
                </c:pt>
                <c:pt idx="398">
                  <c:v>12.666667</c:v>
                </c:pt>
                <c:pt idx="399">
                  <c:v>10.666667</c:v>
                </c:pt>
                <c:pt idx="400">
                  <c:v>14.333333</c:v>
                </c:pt>
                <c:pt idx="401">
                  <c:v>5.000000</c:v>
                </c:pt>
                <c:pt idx="402">
                  <c:v>18.666667</c:v>
                </c:pt>
                <c:pt idx="403">
                  <c:v>9.000000</c:v>
                </c:pt>
                <c:pt idx="404">
                  <c:v>6.666667</c:v>
                </c:pt>
                <c:pt idx="405">
                  <c:v>11.000000</c:v>
                </c:pt>
                <c:pt idx="406">
                  <c:v>4.666667</c:v>
                </c:pt>
                <c:pt idx="407">
                  <c:v>18.666667</c:v>
                </c:pt>
                <c:pt idx="408">
                  <c:v>14.333333</c:v>
                </c:pt>
                <c:pt idx="409">
                  <c:v>5.000000</c:v>
                </c:pt>
                <c:pt idx="410">
                  <c:v>12.666667</c:v>
                </c:pt>
                <c:pt idx="411">
                  <c:v>9.000000</c:v>
                </c:pt>
                <c:pt idx="412">
                  <c:v>5.333333</c:v>
                </c:pt>
                <c:pt idx="413">
                  <c:v>10.000000</c:v>
                </c:pt>
                <c:pt idx="414">
                  <c:v>5.666667</c:v>
                </c:pt>
                <c:pt idx="415">
                  <c:v>10.666667</c:v>
                </c:pt>
                <c:pt idx="416">
                  <c:v>4.666667</c:v>
                </c:pt>
                <c:pt idx="417">
                  <c:v>14.333333</c:v>
                </c:pt>
                <c:pt idx="418">
                  <c:v>6.666667</c:v>
                </c:pt>
                <c:pt idx="419">
                  <c:v>5.000000</c:v>
                </c:pt>
                <c:pt idx="420">
                  <c:v>24.000000</c:v>
                </c:pt>
                <c:pt idx="421">
                  <c:v>24.000000</c:v>
                </c:pt>
                <c:pt idx="422">
                  <c:v>10.666667</c:v>
                </c:pt>
                <c:pt idx="423">
                  <c:v>5.666667</c:v>
                </c:pt>
                <c:pt idx="424">
                  <c:v>12.666667</c:v>
                </c:pt>
                <c:pt idx="425">
                  <c:v>6.666667</c:v>
                </c:pt>
                <c:pt idx="426">
                  <c:v>14.333333</c:v>
                </c:pt>
                <c:pt idx="427">
                  <c:v>21.333333</c:v>
                </c:pt>
                <c:pt idx="428">
                  <c:v>10.666667</c:v>
                </c:pt>
                <c:pt idx="429">
                  <c:v>24.000000</c:v>
                </c:pt>
                <c:pt idx="430">
                  <c:v>10.666667</c:v>
                </c:pt>
                <c:pt idx="431">
                  <c:v>10.000000</c:v>
                </c:pt>
                <c:pt idx="432">
                  <c:v>4.333333</c:v>
                </c:pt>
                <c:pt idx="433">
                  <c:v>4.333333</c:v>
                </c:pt>
                <c:pt idx="434">
                  <c:v>4.000000</c:v>
                </c:pt>
                <c:pt idx="435">
                  <c:v>14.333333</c:v>
                </c:pt>
                <c:pt idx="436">
                  <c:v>12.666667</c:v>
                </c:pt>
                <c:pt idx="437">
                  <c:v>5.000000</c:v>
                </c:pt>
                <c:pt idx="438">
                  <c:v>21.333333</c:v>
                </c:pt>
                <c:pt idx="439">
                  <c:v>7.333333</c:v>
                </c:pt>
                <c:pt idx="440">
                  <c:v>5.333333</c:v>
                </c:pt>
                <c:pt idx="441">
                  <c:v>8.000000</c:v>
                </c:pt>
                <c:pt idx="442">
                  <c:v>7.333333</c:v>
                </c:pt>
                <c:pt idx="443">
                  <c:v>4.000000</c:v>
                </c:pt>
                <c:pt idx="444">
                  <c:v>6.000000</c:v>
                </c:pt>
                <c:pt idx="445">
                  <c:v>16.000000</c:v>
                </c:pt>
                <c:pt idx="446">
                  <c:v>5.000000</c:v>
                </c:pt>
                <c:pt idx="447">
                  <c:v>4.333333</c:v>
                </c:pt>
                <c:pt idx="448">
                  <c:v>4.666667</c:v>
                </c:pt>
                <c:pt idx="449">
                  <c:v>11.000000</c:v>
                </c:pt>
                <c:pt idx="450">
                  <c:v>10.666667</c:v>
                </c:pt>
                <c:pt idx="451">
                  <c:v>18.666667</c:v>
                </c:pt>
                <c:pt idx="452">
                  <c:v>5.000000</c:v>
                </c:pt>
                <c:pt idx="453">
                  <c:v>4.666667</c:v>
                </c:pt>
                <c:pt idx="454">
                  <c:v>7.333333</c:v>
                </c:pt>
                <c:pt idx="455">
                  <c:v>10.000000</c:v>
                </c:pt>
                <c:pt idx="456">
                  <c:v>7.333333</c:v>
                </c:pt>
                <c:pt idx="457">
                  <c:v>10.000000</c:v>
                </c:pt>
                <c:pt idx="458">
                  <c:v>14.333333</c:v>
                </c:pt>
                <c:pt idx="459">
                  <c:v>6.000000</c:v>
                </c:pt>
                <c:pt idx="460">
                  <c:v>5.000000</c:v>
                </c:pt>
                <c:pt idx="461">
                  <c:v>21.333333</c:v>
                </c:pt>
                <c:pt idx="462">
                  <c:v>5.666667</c:v>
                </c:pt>
                <c:pt idx="463">
                  <c:v>11.000000</c:v>
                </c:pt>
                <c:pt idx="464">
                  <c:v>17.333333</c:v>
                </c:pt>
                <c:pt idx="465">
                  <c:v>10.666667</c:v>
                </c:pt>
                <c:pt idx="466">
                  <c:v>4.333333</c:v>
                </c:pt>
                <c:pt idx="467">
                  <c:v>21.333333</c:v>
                </c:pt>
                <c:pt idx="468">
                  <c:v>9.000000</c:v>
                </c:pt>
                <c:pt idx="469">
                  <c:v>8.000000</c:v>
                </c:pt>
                <c:pt idx="470">
                  <c:v>9.000000</c:v>
                </c:pt>
                <c:pt idx="471">
                  <c:v>4.666667</c:v>
                </c:pt>
                <c:pt idx="472">
                  <c:v>6.000000</c:v>
                </c:pt>
                <c:pt idx="473">
                  <c:v>5.000000</c:v>
                </c:pt>
                <c:pt idx="474">
                  <c:v>8.000000</c:v>
                </c:pt>
                <c:pt idx="475">
                  <c:v>21.333333</c:v>
                </c:pt>
                <c:pt idx="476">
                  <c:v>18.666667</c:v>
                </c:pt>
                <c:pt idx="477">
                  <c:v>5.000000</c:v>
                </c:pt>
                <c:pt idx="478">
                  <c:v>10.000000</c:v>
                </c:pt>
                <c:pt idx="479">
                  <c:v>16.000000</c:v>
                </c:pt>
                <c:pt idx="480">
                  <c:v>12.666667</c:v>
                </c:pt>
                <c:pt idx="481">
                  <c:v>12.666667</c:v>
                </c:pt>
                <c:pt idx="482">
                  <c:v>11.000000</c:v>
                </c:pt>
                <c:pt idx="483">
                  <c:v>4.333333</c:v>
                </c:pt>
                <c:pt idx="484">
                  <c:v>11.000000</c:v>
                </c:pt>
                <c:pt idx="485">
                  <c:v>4.666667</c:v>
                </c:pt>
                <c:pt idx="486">
                  <c:v>5.333333</c:v>
                </c:pt>
                <c:pt idx="487">
                  <c:v>12.666667</c:v>
                </c:pt>
                <c:pt idx="488">
                  <c:v>5.666667</c:v>
                </c:pt>
                <c:pt idx="489">
                  <c:v>21.333333</c:v>
                </c:pt>
                <c:pt idx="490">
                  <c:v>17.333333</c:v>
                </c:pt>
                <c:pt idx="491">
                  <c:v>4.333333</c:v>
                </c:pt>
                <c:pt idx="492">
                  <c:v>7.333333</c:v>
                </c:pt>
                <c:pt idx="493">
                  <c:v>5.666667</c:v>
                </c:pt>
                <c:pt idx="494">
                  <c:v>10.000000</c:v>
                </c:pt>
                <c:pt idx="495">
                  <c:v>14.333333</c:v>
                </c:pt>
                <c:pt idx="496">
                  <c:v>4.333333</c:v>
                </c:pt>
                <c:pt idx="497">
                  <c:v>9.000000</c:v>
                </c:pt>
                <c:pt idx="498">
                  <c:v>4.333333</c:v>
                </c:pt>
                <c:pt idx="499">
                  <c:v>21.333333</c:v>
                </c:pt>
                <c:pt idx="500">
                  <c:v>18.666667</c:v>
                </c:pt>
                <c:pt idx="501">
                  <c:v>7.333333</c:v>
                </c:pt>
                <c:pt idx="502">
                  <c:v>5.333333</c:v>
                </c:pt>
                <c:pt idx="503">
                  <c:v>10.666667</c:v>
                </c:pt>
                <c:pt idx="504">
                  <c:v>6.000000</c:v>
                </c:pt>
                <c:pt idx="505">
                  <c:v>4.333333</c:v>
                </c:pt>
                <c:pt idx="506">
                  <c:v>9.000000</c:v>
                </c:pt>
                <c:pt idx="507">
                  <c:v>5.666667</c:v>
                </c:pt>
                <c:pt idx="508">
                  <c:v>17.333333</c:v>
                </c:pt>
                <c:pt idx="509">
                  <c:v>10.000000</c:v>
                </c:pt>
                <c:pt idx="510">
                  <c:v>10.000000</c:v>
                </c:pt>
                <c:pt idx="511">
                  <c:v>17.333333</c:v>
                </c:pt>
                <c:pt idx="512">
                  <c:v>5.333333</c:v>
                </c:pt>
                <c:pt idx="513">
                  <c:v>18.666667</c:v>
                </c:pt>
                <c:pt idx="514">
                  <c:v>4.666667</c:v>
                </c:pt>
                <c:pt idx="515">
                  <c:v>4.000000</c:v>
                </c:pt>
                <c:pt idx="516">
                  <c:v>4.000000</c:v>
                </c:pt>
                <c:pt idx="517">
                  <c:v>10.666667</c:v>
                </c:pt>
                <c:pt idx="518">
                  <c:v>5.666667</c:v>
                </c:pt>
                <c:pt idx="519">
                  <c:v>11.666667</c:v>
                </c:pt>
                <c:pt idx="520">
                  <c:v>13.666667</c:v>
                </c:pt>
                <c:pt idx="521">
                  <c:v>5.666667</c:v>
                </c:pt>
                <c:pt idx="522">
                  <c:v>11.666667</c:v>
                </c:pt>
                <c:pt idx="523">
                  <c:v>19.666667</c:v>
                </c:pt>
                <c:pt idx="524">
                  <c:v>7.666667</c:v>
                </c:pt>
                <c:pt idx="525">
                  <c:v>11.666667</c:v>
                </c:pt>
                <c:pt idx="526">
                  <c:v>15.333333</c:v>
                </c:pt>
                <c:pt idx="527">
                  <c:v>22.333333</c:v>
                </c:pt>
                <c:pt idx="528">
                  <c:v>17.000000</c:v>
                </c:pt>
                <c:pt idx="529">
                  <c:v>11.000000</c:v>
                </c:pt>
                <c:pt idx="530">
                  <c:v>19.666667</c:v>
                </c:pt>
                <c:pt idx="531">
                  <c:v>10.000000</c:v>
                </c:pt>
                <c:pt idx="532">
                  <c:v>8.333333</c:v>
                </c:pt>
                <c:pt idx="533">
                  <c:v>15.333333</c:v>
                </c:pt>
                <c:pt idx="534">
                  <c:v>5.666667</c:v>
                </c:pt>
                <c:pt idx="535">
                  <c:v>11.000000</c:v>
                </c:pt>
                <c:pt idx="536">
                  <c:v>5.000000</c:v>
                </c:pt>
                <c:pt idx="537">
                  <c:v>18.333333</c:v>
                </c:pt>
                <c:pt idx="538">
                  <c:v>6.333333</c:v>
                </c:pt>
                <c:pt idx="539">
                  <c:v>9.000000</c:v>
                </c:pt>
                <c:pt idx="540">
                  <c:v>7.000000</c:v>
                </c:pt>
                <c:pt idx="541">
                  <c:v>13.666667</c:v>
                </c:pt>
                <c:pt idx="542">
                  <c:v>13.666667</c:v>
                </c:pt>
                <c:pt idx="543">
                  <c:v>18.333333</c:v>
                </c:pt>
                <c:pt idx="544">
                  <c:v>5.000000</c:v>
                </c:pt>
                <c:pt idx="545">
                  <c:v>19.666667</c:v>
                </c:pt>
                <c:pt idx="546">
                  <c:v>8.333333</c:v>
                </c:pt>
                <c:pt idx="547">
                  <c:v>7.666667</c:v>
                </c:pt>
                <c:pt idx="548">
                  <c:v>13.666667</c:v>
                </c:pt>
                <c:pt idx="549">
                  <c:v>19.666667</c:v>
                </c:pt>
                <c:pt idx="550">
                  <c:v>6.333333</c:v>
                </c:pt>
                <c:pt idx="551">
                  <c:v>10.000000</c:v>
                </c:pt>
                <c:pt idx="552">
                  <c:v>25.000000</c:v>
                </c:pt>
                <c:pt idx="553">
                  <c:v>9.000000</c:v>
                </c:pt>
                <c:pt idx="554">
                  <c:v>10.000000</c:v>
                </c:pt>
                <c:pt idx="555">
                  <c:v>13.666667</c:v>
                </c:pt>
                <c:pt idx="556">
                  <c:v>13.666667</c:v>
                </c:pt>
                <c:pt idx="557">
                  <c:v>11.666667</c:v>
                </c:pt>
                <c:pt idx="558">
                  <c:v>6.000000</c:v>
                </c:pt>
                <c:pt idx="559">
                  <c:v>13.666667</c:v>
                </c:pt>
                <c:pt idx="560">
                  <c:v>13.666667</c:v>
                </c:pt>
                <c:pt idx="561">
                  <c:v>5.333333</c:v>
                </c:pt>
                <c:pt idx="562">
                  <c:v>6.666667</c:v>
                </c:pt>
                <c:pt idx="563">
                  <c:v>19.666667</c:v>
                </c:pt>
                <c:pt idx="564">
                  <c:v>7.000000</c:v>
                </c:pt>
                <c:pt idx="565">
                  <c:v>15.333333</c:v>
                </c:pt>
                <c:pt idx="566">
                  <c:v>6.666667</c:v>
                </c:pt>
                <c:pt idx="567">
                  <c:v>5.666667</c:v>
                </c:pt>
                <c:pt idx="568">
                  <c:v>17.000000</c:v>
                </c:pt>
                <c:pt idx="569">
                  <c:v>6.666667</c:v>
                </c:pt>
                <c:pt idx="570">
                  <c:v>8.333333</c:v>
                </c:pt>
                <c:pt idx="571">
                  <c:v>11.666667</c:v>
                </c:pt>
                <c:pt idx="572">
                  <c:v>6.666667</c:v>
                </c:pt>
                <c:pt idx="573">
                  <c:v>13.666667</c:v>
                </c:pt>
                <c:pt idx="574">
                  <c:v>6.666667</c:v>
                </c:pt>
                <c:pt idx="575">
                  <c:v>11.666667</c:v>
                </c:pt>
                <c:pt idx="576">
                  <c:v>5.666667</c:v>
                </c:pt>
                <c:pt idx="577">
                  <c:v>15.333333</c:v>
                </c:pt>
                <c:pt idx="578">
                  <c:v>10.000000</c:v>
                </c:pt>
                <c:pt idx="579">
                  <c:v>6.333333</c:v>
                </c:pt>
                <c:pt idx="580">
                  <c:v>8.333333</c:v>
                </c:pt>
                <c:pt idx="581">
                  <c:v>12.000000</c:v>
                </c:pt>
                <c:pt idx="582">
                  <c:v>5.666667</c:v>
                </c:pt>
                <c:pt idx="583">
                  <c:v>15.333333</c:v>
                </c:pt>
                <c:pt idx="584">
                  <c:v>5.333333</c:v>
                </c:pt>
                <c:pt idx="585">
                  <c:v>13.666667</c:v>
                </c:pt>
                <c:pt idx="586">
                  <c:v>18.333333</c:v>
                </c:pt>
                <c:pt idx="587">
                  <c:v>7.666667</c:v>
                </c:pt>
                <c:pt idx="588">
                  <c:v>6.333333</c:v>
                </c:pt>
                <c:pt idx="589">
                  <c:v>6.333333</c:v>
                </c:pt>
                <c:pt idx="590">
                  <c:v>25.000000</c:v>
                </c:pt>
                <c:pt idx="591">
                  <c:v>19.666667</c:v>
                </c:pt>
                <c:pt idx="592">
                  <c:v>13.666667</c:v>
                </c:pt>
                <c:pt idx="593">
                  <c:v>8.333333</c:v>
                </c:pt>
                <c:pt idx="594">
                  <c:v>11.000000</c:v>
                </c:pt>
                <c:pt idx="595">
                  <c:v>5.000000</c:v>
                </c:pt>
                <c:pt idx="596">
                  <c:v>6.333333</c:v>
                </c:pt>
                <c:pt idx="597">
                  <c:v>7.666667</c:v>
                </c:pt>
                <c:pt idx="598">
                  <c:v>19.666667</c:v>
                </c:pt>
                <c:pt idx="599">
                  <c:v>17.000000</c:v>
                </c:pt>
                <c:pt idx="600">
                  <c:v>11.000000</c:v>
                </c:pt>
                <c:pt idx="601">
                  <c:v>22.333333</c:v>
                </c:pt>
                <c:pt idx="602">
                  <c:v>6.333333</c:v>
                </c:pt>
                <c:pt idx="603">
                  <c:v>25.000000</c:v>
                </c:pt>
                <c:pt idx="604">
                  <c:v>12.000000</c:v>
                </c:pt>
                <c:pt idx="605">
                  <c:v>11.666667</c:v>
                </c:pt>
                <c:pt idx="606">
                  <c:v>18.333333</c:v>
                </c:pt>
                <c:pt idx="607">
                  <c:v>17.000000</c:v>
                </c:pt>
                <c:pt idx="608">
                  <c:v>5.666667</c:v>
                </c:pt>
                <c:pt idx="609">
                  <c:v>6.666667</c:v>
                </c:pt>
                <c:pt idx="610">
                  <c:v>22.333333</c:v>
                </c:pt>
                <c:pt idx="611">
                  <c:v>8.333333</c:v>
                </c:pt>
                <c:pt idx="612">
                  <c:v>25.000000</c:v>
                </c:pt>
                <c:pt idx="613">
                  <c:v>5.333333</c:v>
                </c:pt>
                <c:pt idx="614">
                  <c:v>22.333333</c:v>
                </c:pt>
                <c:pt idx="615">
                  <c:v>18.333333</c:v>
                </c:pt>
                <c:pt idx="616">
                  <c:v>7.000000</c:v>
                </c:pt>
                <c:pt idx="617">
                  <c:v>6.666667</c:v>
                </c:pt>
                <c:pt idx="618">
                  <c:v>22.333333</c:v>
                </c:pt>
                <c:pt idx="619">
                  <c:v>11.000000</c:v>
                </c:pt>
                <c:pt idx="620">
                  <c:v>6.666667</c:v>
                </c:pt>
                <c:pt idx="621">
                  <c:v>18.333333</c:v>
                </c:pt>
                <c:pt idx="622">
                  <c:v>17.000000</c:v>
                </c:pt>
                <c:pt idx="623">
                  <c:v>7.000000</c:v>
                </c:pt>
                <c:pt idx="624">
                  <c:v>5.666667</c:v>
                </c:pt>
                <c:pt idx="625">
                  <c:v>18.333333</c:v>
                </c:pt>
                <c:pt idx="626">
                  <c:v>7.000000</c:v>
                </c:pt>
                <c:pt idx="627">
                  <c:v>6.666667</c:v>
                </c:pt>
                <c:pt idx="628">
                  <c:v>6.000000</c:v>
                </c:pt>
                <c:pt idx="629">
                  <c:v>5.333333</c:v>
                </c:pt>
                <c:pt idx="630">
                  <c:v>8.333333</c:v>
                </c:pt>
                <c:pt idx="631">
                  <c:v>7.000000</c:v>
                </c:pt>
                <c:pt idx="632">
                  <c:v>19.666667</c:v>
                </c:pt>
                <c:pt idx="633">
                  <c:v>6.000000</c:v>
                </c:pt>
                <c:pt idx="634">
                  <c:v>7.666667</c:v>
                </c:pt>
                <c:pt idx="635">
                  <c:v>17.000000</c:v>
                </c:pt>
                <c:pt idx="636">
                  <c:v>9.000000</c:v>
                </c:pt>
                <c:pt idx="637">
                  <c:v>19.666667</c:v>
                </c:pt>
                <c:pt idx="638">
                  <c:v>22.333333</c:v>
                </c:pt>
                <c:pt idx="639">
                  <c:v>11.000000</c:v>
                </c:pt>
                <c:pt idx="640">
                  <c:v>8.333333</c:v>
                </c:pt>
                <c:pt idx="641">
                  <c:v>22.333333</c:v>
                </c:pt>
                <c:pt idx="642">
                  <c:v>11.000000</c:v>
                </c:pt>
                <c:pt idx="643">
                  <c:v>22.333333</c:v>
                </c:pt>
                <c:pt idx="644">
                  <c:v>10.000000</c:v>
                </c:pt>
                <c:pt idx="645">
                  <c:v>6.000000</c:v>
                </c:pt>
                <c:pt idx="646">
                  <c:v>10.000000</c:v>
                </c:pt>
                <c:pt idx="647">
                  <c:v>22.333333</c:v>
                </c:pt>
                <c:pt idx="648">
                  <c:v>12.000000</c:v>
                </c:pt>
                <c:pt idx="649">
                  <c:v>6.333333</c:v>
                </c:pt>
                <c:pt idx="650">
                  <c:v>11.666667</c:v>
                </c:pt>
                <c:pt idx="651">
                  <c:v>22.333333</c:v>
                </c:pt>
                <c:pt idx="652">
                  <c:v>5.666667</c:v>
                </c:pt>
                <c:pt idx="653">
                  <c:v>18.333333</c:v>
                </c:pt>
                <c:pt idx="654">
                  <c:v>5.666667</c:v>
                </c:pt>
                <c:pt idx="655">
                  <c:v>15.333333</c:v>
                </c:pt>
                <c:pt idx="656">
                  <c:v>5.666667</c:v>
                </c:pt>
                <c:pt idx="657">
                  <c:v>6.333333</c:v>
                </c:pt>
                <c:pt idx="658">
                  <c:v>5.333333</c:v>
                </c:pt>
                <c:pt idx="659">
                  <c:v>13.666667</c:v>
                </c:pt>
                <c:pt idx="660">
                  <c:v>18.333333</c:v>
                </c:pt>
                <c:pt idx="661">
                  <c:v>18.333333</c:v>
                </c:pt>
                <c:pt idx="662">
                  <c:v>5.666667</c:v>
                </c:pt>
                <c:pt idx="663">
                  <c:v>11.000000</c:v>
                </c:pt>
                <c:pt idx="664">
                  <c:v>9.000000</c:v>
                </c:pt>
                <c:pt idx="665">
                  <c:v>18.333333</c:v>
                </c:pt>
                <c:pt idx="666">
                  <c:v>22.333333</c:v>
                </c:pt>
                <c:pt idx="667">
                  <c:v>10.000000</c:v>
                </c:pt>
                <c:pt idx="668">
                  <c:v>5.666667</c:v>
                </c:pt>
                <c:pt idx="669">
                  <c:v>7.000000</c:v>
                </c:pt>
                <c:pt idx="670">
                  <c:v>8.333333</c:v>
                </c:pt>
                <c:pt idx="671">
                  <c:v>6.333333</c:v>
                </c:pt>
                <c:pt idx="672">
                  <c:v>6.666667</c:v>
                </c:pt>
                <c:pt idx="673">
                  <c:v>11.000000</c:v>
                </c:pt>
                <c:pt idx="674">
                  <c:v>12.000000</c:v>
                </c:pt>
                <c:pt idx="675">
                  <c:v>6.333333</c:v>
                </c:pt>
                <c:pt idx="676">
                  <c:v>11.666667</c:v>
                </c:pt>
                <c:pt idx="677">
                  <c:v>13.666667</c:v>
                </c:pt>
                <c:pt idx="678">
                  <c:v>17.000000</c:v>
                </c:pt>
                <c:pt idx="679">
                  <c:v>6.666667</c:v>
                </c:pt>
                <c:pt idx="680">
                  <c:v>11.000000</c:v>
                </c:pt>
                <c:pt idx="681">
                  <c:v>6.333333</c:v>
                </c:pt>
                <c:pt idx="682">
                  <c:v>5.000000</c:v>
                </c:pt>
                <c:pt idx="683">
                  <c:v>25.000000</c:v>
                </c:pt>
                <c:pt idx="684">
                  <c:v>10.000000</c:v>
                </c:pt>
                <c:pt idx="685">
                  <c:v>8.333333</c:v>
                </c:pt>
                <c:pt idx="686">
                  <c:v>15.333333</c:v>
                </c:pt>
                <c:pt idx="687">
                  <c:v>6.333333</c:v>
                </c:pt>
                <c:pt idx="688">
                  <c:v>6.666667</c:v>
                </c:pt>
                <c:pt idx="689">
                  <c:v>6.000000</c:v>
                </c:pt>
                <c:pt idx="690">
                  <c:v>7.000000</c:v>
                </c:pt>
                <c:pt idx="691">
                  <c:v>8.666667</c:v>
                </c:pt>
                <c:pt idx="692">
                  <c:v>23.333333</c:v>
                </c:pt>
                <c:pt idx="693">
                  <c:v>7.000000</c:v>
                </c:pt>
                <c:pt idx="694">
                  <c:v>20.666667</c:v>
                </c:pt>
                <c:pt idx="695">
                  <c:v>23.333333</c:v>
                </c:pt>
                <c:pt idx="696">
                  <c:v>14.666667</c:v>
                </c:pt>
                <c:pt idx="697">
                  <c:v>8.666667</c:v>
                </c:pt>
                <c:pt idx="698">
                  <c:v>8.666667</c:v>
                </c:pt>
                <c:pt idx="699">
                  <c:v>6.000000</c:v>
                </c:pt>
                <c:pt idx="700">
                  <c:v>7.000000</c:v>
                </c:pt>
                <c:pt idx="701">
                  <c:v>7.666667</c:v>
                </c:pt>
                <c:pt idx="702">
                  <c:v>18.000000</c:v>
                </c:pt>
                <c:pt idx="703">
                  <c:v>12.666667</c:v>
                </c:pt>
                <c:pt idx="704">
                  <c:v>9.333333</c:v>
                </c:pt>
                <c:pt idx="705">
                  <c:v>7.000000</c:v>
                </c:pt>
                <c:pt idx="706">
                  <c:v>20.666667</c:v>
                </c:pt>
                <c:pt idx="707">
                  <c:v>23.333333</c:v>
                </c:pt>
                <c:pt idx="708">
                  <c:v>23.333333</c:v>
                </c:pt>
                <c:pt idx="709">
                  <c:v>16.333333</c:v>
                </c:pt>
                <c:pt idx="710">
                  <c:v>20.666667</c:v>
                </c:pt>
                <c:pt idx="711">
                  <c:v>7.333333</c:v>
                </c:pt>
                <c:pt idx="712">
                  <c:v>14.666667</c:v>
                </c:pt>
                <c:pt idx="713">
                  <c:v>7.666667</c:v>
                </c:pt>
                <c:pt idx="714">
                  <c:v>7.333333</c:v>
                </c:pt>
                <c:pt idx="715">
                  <c:v>9.333333</c:v>
                </c:pt>
                <c:pt idx="716">
                  <c:v>18.000000</c:v>
                </c:pt>
                <c:pt idx="717">
                  <c:v>19.333333</c:v>
                </c:pt>
                <c:pt idx="718">
                  <c:v>6.333333</c:v>
                </c:pt>
                <c:pt idx="719">
                  <c:v>6.666667</c:v>
                </c:pt>
                <c:pt idx="720">
                  <c:v>6.000000</c:v>
                </c:pt>
                <c:pt idx="721">
                  <c:v>8.666667</c:v>
                </c:pt>
                <c:pt idx="722">
                  <c:v>7.666667</c:v>
                </c:pt>
                <c:pt idx="723">
                  <c:v>20.666667</c:v>
                </c:pt>
                <c:pt idx="724">
                  <c:v>26.000000</c:v>
                </c:pt>
                <c:pt idx="725">
                  <c:v>8.000000</c:v>
                </c:pt>
                <c:pt idx="726">
                  <c:v>6.333333</c:v>
                </c:pt>
                <c:pt idx="727">
                  <c:v>8.666667</c:v>
                </c:pt>
                <c:pt idx="728">
                  <c:v>13.000000</c:v>
                </c:pt>
                <c:pt idx="729">
                  <c:v>23.333333</c:v>
                </c:pt>
                <c:pt idx="730">
                  <c:v>26.000000</c:v>
                </c:pt>
                <c:pt idx="731">
                  <c:v>12.000000</c:v>
                </c:pt>
                <c:pt idx="732">
                  <c:v>8.666667</c:v>
                </c:pt>
                <c:pt idx="733">
                  <c:v>12.000000</c:v>
                </c:pt>
                <c:pt idx="734">
                  <c:v>11.000000</c:v>
                </c:pt>
                <c:pt idx="735">
                  <c:v>23.333333</c:v>
                </c:pt>
                <c:pt idx="736">
                  <c:v>19.333333</c:v>
                </c:pt>
                <c:pt idx="737">
                  <c:v>8.000000</c:v>
                </c:pt>
                <c:pt idx="738">
                  <c:v>6.333333</c:v>
                </c:pt>
                <c:pt idx="739">
                  <c:v>23.333333</c:v>
                </c:pt>
                <c:pt idx="740">
                  <c:v>7.666667</c:v>
                </c:pt>
                <c:pt idx="741">
                  <c:v>8.666667</c:v>
                </c:pt>
                <c:pt idx="742">
                  <c:v>11.000000</c:v>
                </c:pt>
                <c:pt idx="743">
                  <c:v>6.000000</c:v>
                </c:pt>
                <c:pt idx="744">
                  <c:v>26.000000</c:v>
                </c:pt>
                <c:pt idx="745">
                  <c:v>12.666667</c:v>
                </c:pt>
                <c:pt idx="746">
                  <c:v>23.333333</c:v>
                </c:pt>
                <c:pt idx="747">
                  <c:v>8.666667</c:v>
                </c:pt>
                <c:pt idx="748">
                  <c:v>12.000000</c:v>
                </c:pt>
                <c:pt idx="749">
                  <c:v>11.000000</c:v>
                </c:pt>
                <c:pt idx="750">
                  <c:v>9.333333</c:v>
                </c:pt>
                <c:pt idx="751">
                  <c:v>16.333333</c:v>
                </c:pt>
                <c:pt idx="752">
                  <c:v>16.333333</c:v>
                </c:pt>
                <c:pt idx="753">
                  <c:v>7.333333</c:v>
                </c:pt>
                <c:pt idx="754">
                  <c:v>12.666667</c:v>
                </c:pt>
                <c:pt idx="755">
                  <c:v>8.000000</c:v>
                </c:pt>
                <c:pt idx="756">
                  <c:v>19.333333</c:v>
                </c:pt>
                <c:pt idx="757">
                  <c:v>8.000000</c:v>
                </c:pt>
                <c:pt idx="758">
                  <c:v>12.000000</c:v>
                </c:pt>
                <c:pt idx="759">
                  <c:v>10.000000</c:v>
                </c:pt>
                <c:pt idx="760">
                  <c:v>18.000000</c:v>
                </c:pt>
                <c:pt idx="761">
                  <c:v>12.666667</c:v>
                </c:pt>
                <c:pt idx="762">
                  <c:v>6.333333</c:v>
                </c:pt>
                <c:pt idx="763">
                  <c:v>14.666667</c:v>
                </c:pt>
                <c:pt idx="764">
                  <c:v>14.666667</c:v>
                </c:pt>
                <c:pt idx="765">
                  <c:v>6.333333</c:v>
                </c:pt>
                <c:pt idx="766">
                  <c:v>8.000000</c:v>
                </c:pt>
                <c:pt idx="767">
                  <c:v>12.666667</c:v>
                </c:pt>
                <c:pt idx="768">
                  <c:v>6.666667</c:v>
                </c:pt>
                <c:pt idx="769">
                  <c:v>12.000000</c:v>
                </c:pt>
                <c:pt idx="770">
                  <c:v>6.333333</c:v>
                </c:pt>
                <c:pt idx="771">
                  <c:v>19.333333</c:v>
                </c:pt>
                <c:pt idx="772">
                  <c:v>12.000000</c:v>
                </c:pt>
                <c:pt idx="773">
                  <c:v>7.666667</c:v>
                </c:pt>
                <c:pt idx="774">
                  <c:v>20.666667</c:v>
                </c:pt>
                <c:pt idx="775">
                  <c:v>7.000000</c:v>
                </c:pt>
                <c:pt idx="776">
                  <c:v>11.000000</c:v>
                </c:pt>
                <c:pt idx="777">
                  <c:v>7.666667</c:v>
                </c:pt>
                <c:pt idx="778">
                  <c:v>10.000000</c:v>
                </c:pt>
                <c:pt idx="779">
                  <c:v>16.333333</c:v>
                </c:pt>
                <c:pt idx="780">
                  <c:v>20.666667</c:v>
                </c:pt>
                <c:pt idx="781">
                  <c:v>19.333333</c:v>
                </c:pt>
                <c:pt idx="782">
                  <c:v>20.666667</c:v>
                </c:pt>
                <c:pt idx="783">
                  <c:v>6.666667</c:v>
                </c:pt>
                <c:pt idx="784">
                  <c:v>19.333333</c:v>
                </c:pt>
                <c:pt idx="785">
                  <c:v>12.000000</c:v>
                </c:pt>
                <c:pt idx="786">
                  <c:v>6.666667</c:v>
                </c:pt>
                <c:pt idx="787">
                  <c:v>8.666667</c:v>
                </c:pt>
                <c:pt idx="788">
                  <c:v>7.000000</c:v>
                </c:pt>
                <c:pt idx="789">
                  <c:v>23.333333</c:v>
                </c:pt>
                <c:pt idx="790">
                  <c:v>11.000000</c:v>
                </c:pt>
                <c:pt idx="791">
                  <c:v>20.666667</c:v>
                </c:pt>
                <c:pt idx="792">
                  <c:v>8.000000</c:v>
                </c:pt>
                <c:pt idx="793">
                  <c:v>6.000000</c:v>
                </c:pt>
                <c:pt idx="794">
                  <c:v>9.333333</c:v>
                </c:pt>
                <c:pt idx="795">
                  <c:v>6.000000</c:v>
                </c:pt>
                <c:pt idx="796">
                  <c:v>16.333333</c:v>
                </c:pt>
                <c:pt idx="797">
                  <c:v>14.666667</c:v>
                </c:pt>
                <c:pt idx="798">
                  <c:v>16.333333</c:v>
                </c:pt>
                <c:pt idx="799">
                  <c:v>18.000000</c:v>
                </c:pt>
                <c:pt idx="800">
                  <c:v>7.333333</c:v>
                </c:pt>
                <c:pt idx="801">
                  <c:v>10.000000</c:v>
                </c:pt>
                <c:pt idx="802">
                  <c:v>6.000000</c:v>
                </c:pt>
                <c:pt idx="803">
                  <c:v>18.000000</c:v>
                </c:pt>
                <c:pt idx="804">
                  <c:v>10.000000</c:v>
                </c:pt>
                <c:pt idx="805">
                  <c:v>10.000000</c:v>
                </c:pt>
                <c:pt idx="806">
                  <c:v>10.000000</c:v>
                </c:pt>
                <c:pt idx="807">
                  <c:v>7.333333</c:v>
                </c:pt>
                <c:pt idx="808">
                  <c:v>7.000000</c:v>
                </c:pt>
                <c:pt idx="809">
                  <c:v>20.666667</c:v>
                </c:pt>
                <c:pt idx="810">
                  <c:v>6.333333</c:v>
                </c:pt>
                <c:pt idx="811">
                  <c:v>18.000000</c:v>
                </c:pt>
                <c:pt idx="812">
                  <c:v>6.333333</c:v>
                </c:pt>
                <c:pt idx="813">
                  <c:v>13.000000</c:v>
                </c:pt>
                <c:pt idx="814">
                  <c:v>19.333333</c:v>
                </c:pt>
                <c:pt idx="815">
                  <c:v>18.000000</c:v>
                </c:pt>
                <c:pt idx="816">
                  <c:v>6.666667</c:v>
                </c:pt>
                <c:pt idx="817">
                  <c:v>19.333333</c:v>
                </c:pt>
                <c:pt idx="818">
                  <c:v>6.333333</c:v>
                </c:pt>
                <c:pt idx="819">
                  <c:v>7.666667</c:v>
                </c:pt>
                <c:pt idx="820">
                  <c:v>12.000000</c:v>
                </c:pt>
                <c:pt idx="821">
                  <c:v>12.666667</c:v>
                </c:pt>
                <c:pt idx="822">
                  <c:v>14.666667</c:v>
                </c:pt>
                <c:pt idx="823">
                  <c:v>7.333333</c:v>
                </c:pt>
                <c:pt idx="824">
                  <c:v>20.333333</c:v>
                </c:pt>
                <c:pt idx="825">
                  <c:v>13.000000</c:v>
                </c:pt>
                <c:pt idx="826">
                  <c:v>8.333333</c:v>
                </c:pt>
                <c:pt idx="827">
                  <c:v>10.333333</c:v>
                </c:pt>
                <c:pt idx="828">
                  <c:v>10.333333</c:v>
                </c:pt>
                <c:pt idx="829">
                  <c:v>27.000000</c:v>
                </c:pt>
                <c:pt idx="830">
                  <c:v>12.000000</c:v>
                </c:pt>
                <c:pt idx="831">
                  <c:v>15.666667</c:v>
                </c:pt>
                <c:pt idx="832">
                  <c:v>11.000000</c:v>
                </c:pt>
                <c:pt idx="833">
                  <c:v>20.333333</c:v>
                </c:pt>
                <c:pt idx="834">
                  <c:v>15.666667</c:v>
                </c:pt>
                <c:pt idx="835">
                  <c:v>10.333333</c:v>
                </c:pt>
                <c:pt idx="836">
                  <c:v>20.333333</c:v>
                </c:pt>
                <c:pt idx="837">
                  <c:v>9.666667</c:v>
                </c:pt>
                <c:pt idx="838">
                  <c:v>12.000000</c:v>
                </c:pt>
                <c:pt idx="839">
                  <c:v>11.000000</c:v>
                </c:pt>
                <c:pt idx="840">
                  <c:v>7.666667</c:v>
                </c:pt>
                <c:pt idx="841">
                  <c:v>7.333333</c:v>
                </c:pt>
                <c:pt idx="842">
                  <c:v>21.666667</c:v>
                </c:pt>
                <c:pt idx="843">
                  <c:v>20.333333</c:v>
                </c:pt>
                <c:pt idx="844">
                  <c:v>13.666667</c:v>
                </c:pt>
                <c:pt idx="845">
                  <c:v>14.000000</c:v>
                </c:pt>
                <c:pt idx="846">
                  <c:v>8.000000</c:v>
                </c:pt>
                <c:pt idx="847">
                  <c:v>7.333333</c:v>
                </c:pt>
                <c:pt idx="848">
                  <c:v>7.000000</c:v>
                </c:pt>
                <c:pt idx="849">
                  <c:v>24.333333</c:v>
                </c:pt>
                <c:pt idx="850">
                  <c:v>8.333333</c:v>
                </c:pt>
                <c:pt idx="851">
                  <c:v>15.666667</c:v>
                </c:pt>
                <c:pt idx="852">
                  <c:v>8.666667</c:v>
                </c:pt>
                <c:pt idx="853">
                  <c:v>20.333333</c:v>
                </c:pt>
                <c:pt idx="854">
                  <c:v>12.000000</c:v>
                </c:pt>
                <c:pt idx="855">
                  <c:v>24.333333</c:v>
                </c:pt>
                <c:pt idx="856">
                  <c:v>20.333333</c:v>
                </c:pt>
                <c:pt idx="857">
                  <c:v>12.000000</c:v>
                </c:pt>
                <c:pt idx="858">
                  <c:v>21.666667</c:v>
                </c:pt>
                <c:pt idx="859">
                  <c:v>7.333333</c:v>
                </c:pt>
                <c:pt idx="860">
                  <c:v>20.333333</c:v>
                </c:pt>
                <c:pt idx="861">
                  <c:v>12.000000</c:v>
                </c:pt>
                <c:pt idx="862">
                  <c:v>13.000000</c:v>
                </c:pt>
                <c:pt idx="863">
                  <c:v>8.666667</c:v>
                </c:pt>
                <c:pt idx="864">
                  <c:v>17.333333</c:v>
                </c:pt>
                <c:pt idx="865">
                  <c:v>17.333333</c:v>
                </c:pt>
                <c:pt idx="866">
                  <c:v>10.333333</c:v>
                </c:pt>
                <c:pt idx="867">
                  <c:v>10.333333</c:v>
                </c:pt>
                <c:pt idx="868">
                  <c:v>10.333333</c:v>
                </c:pt>
                <c:pt idx="869">
                  <c:v>13.666667</c:v>
                </c:pt>
                <c:pt idx="870">
                  <c:v>11.000000</c:v>
                </c:pt>
                <c:pt idx="871">
                  <c:v>24.333333</c:v>
                </c:pt>
                <c:pt idx="872">
                  <c:v>7.000000</c:v>
                </c:pt>
                <c:pt idx="873">
                  <c:v>13.666667</c:v>
                </c:pt>
                <c:pt idx="874">
                  <c:v>17.333333</c:v>
                </c:pt>
                <c:pt idx="875">
                  <c:v>21.666667</c:v>
                </c:pt>
                <c:pt idx="876">
                  <c:v>7.666667</c:v>
                </c:pt>
                <c:pt idx="877">
                  <c:v>9.666667</c:v>
                </c:pt>
                <c:pt idx="878">
                  <c:v>7.666667</c:v>
                </c:pt>
                <c:pt idx="879">
                  <c:v>21.666667</c:v>
                </c:pt>
                <c:pt idx="880">
                  <c:v>9.666667</c:v>
                </c:pt>
                <c:pt idx="881">
                  <c:v>21.666667</c:v>
                </c:pt>
                <c:pt idx="882">
                  <c:v>21.666667</c:v>
                </c:pt>
                <c:pt idx="883">
                  <c:v>7.666667</c:v>
                </c:pt>
                <c:pt idx="884">
                  <c:v>7.666667</c:v>
                </c:pt>
                <c:pt idx="885">
                  <c:v>17.333333</c:v>
                </c:pt>
                <c:pt idx="886">
                  <c:v>9.000000</c:v>
                </c:pt>
                <c:pt idx="887">
                  <c:v>17.333333</c:v>
                </c:pt>
                <c:pt idx="888">
                  <c:v>8.333333</c:v>
                </c:pt>
                <c:pt idx="889">
                  <c:v>10.333333</c:v>
                </c:pt>
                <c:pt idx="890">
                  <c:v>13.666667</c:v>
                </c:pt>
                <c:pt idx="891">
                  <c:v>21.666667</c:v>
                </c:pt>
                <c:pt idx="892">
                  <c:v>8.666667</c:v>
                </c:pt>
                <c:pt idx="893">
                  <c:v>13.000000</c:v>
                </c:pt>
                <c:pt idx="894">
                  <c:v>8.666667</c:v>
                </c:pt>
                <c:pt idx="895">
                  <c:v>11.000000</c:v>
                </c:pt>
                <c:pt idx="896">
                  <c:v>7.333333</c:v>
                </c:pt>
                <c:pt idx="897">
                  <c:v>24.333333</c:v>
                </c:pt>
                <c:pt idx="898">
                  <c:v>21.666667</c:v>
                </c:pt>
                <c:pt idx="899">
                  <c:v>10.333333</c:v>
                </c:pt>
                <c:pt idx="900">
                  <c:v>19.000000</c:v>
                </c:pt>
                <c:pt idx="901">
                  <c:v>7.000000</c:v>
                </c:pt>
                <c:pt idx="902">
                  <c:v>13.000000</c:v>
                </c:pt>
                <c:pt idx="903">
                  <c:v>9.000000</c:v>
                </c:pt>
                <c:pt idx="904">
                  <c:v>13.666667</c:v>
                </c:pt>
                <c:pt idx="905">
                  <c:v>24.333333</c:v>
                </c:pt>
                <c:pt idx="906">
                  <c:v>20.333333</c:v>
                </c:pt>
                <c:pt idx="907">
                  <c:v>13.666667</c:v>
                </c:pt>
                <c:pt idx="908">
                  <c:v>7.333333</c:v>
                </c:pt>
                <c:pt idx="909">
                  <c:v>13.000000</c:v>
                </c:pt>
                <c:pt idx="910">
                  <c:v>8.333333</c:v>
                </c:pt>
                <c:pt idx="911">
                  <c:v>13.000000</c:v>
                </c:pt>
                <c:pt idx="912">
                  <c:v>20.333333</c:v>
                </c:pt>
                <c:pt idx="913">
                  <c:v>10.333333</c:v>
                </c:pt>
                <c:pt idx="914">
                  <c:v>10.333333</c:v>
                </c:pt>
                <c:pt idx="915">
                  <c:v>13.666667</c:v>
                </c:pt>
                <c:pt idx="916">
                  <c:v>20.333333</c:v>
                </c:pt>
                <c:pt idx="917">
                  <c:v>7.666667</c:v>
                </c:pt>
                <c:pt idx="918">
                  <c:v>9.666667</c:v>
                </c:pt>
                <c:pt idx="919">
                  <c:v>19.000000</c:v>
                </c:pt>
                <c:pt idx="920">
                  <c:v>17.333333</c:v>
                </c:pt>
                <c:pt idx="921">
                  <c:v>13.000000</c:v>
                </c:pt>
                <c:pt idx="922">
                  <c:v>12.000000</c:v>
                </c:pt>
                <c:pt idx="923">
                  <c:v>13.666667</c:v>
                </c:pt>
                <c:pt idx="924">
                  <c:v>17.333333</c:v>
                </c:pt>
                <c:pt idx="925">
                  <c:v>21.666667</c:v>
                </c:pt>
                <c:pt idx="926">
                  <c:v>27.000000</c:v>
                </c:pt>
                <c:pt idx="927">
                  <c:v>7.666667</c:v>
                </c:pt>
                <c:pt idx="928">
                  <c:v>24.333333</c:v>
                </c:pt>
                <c:pt idx="929">
                  <c:v>13.666667</c:v>
                </c:pt>
                <c:pt idx="930">
                  <c:v>10.333333</c:v>
                </c:pt>
                <c:pt idx="931">
                  <c:v>7.333333</c:v>
                </c:pt>
                <c:pt idx="932">
                  <c:v>14.000000</c:v>
                </c:pt>
                <c:pt idx="933">
                  <c:v>17.333333</c:v>
                </c:pt>
                <c:pt idx="934">
                  <c:v>21.666667</c:v>
                </c:pt>
                <c:pt idx="935">
                  <c:v>11.000000</c:v>
                </c:pt>
                <c:pt idx="936">
                  <c:v>7.333333</c:v>
                </c:pt>
                <c:pt idx="937">
                  <c:v>7.666667</c:v>
                </c:pt>
                <c:pt idx="938">
                  <c:v>21.666667</c:v>
                </c:pt>
                <c:pt idx="939">
                  <c:v>20.000000</c:v>
                </c:pt>
                <c:pt idx="940">
                  <c:v>8.333333</c:v>
                </c:pt>
                <c:pt idx="941">
                  <c:v>14.000000</c:v>
                </c:pt>
                <c:pt idx="942">
                  <c:v>21.333333</c:v>
                </c:pt>
                <c:pt idx="943">
                  <c:v>14.000000</c:v>
                </c:pt>
                <c:pt idx="944">
                  <c:v>10.666667</c:v>
                </c:pt>
                <c:pt idx="945">
                  <c:v>9.000000</c:v>
                </c:pt>
                <c:pt idx="946">
                  <c:v>11.333333</c:v>
                </c:pt>
                <c:pt idx="947">
                  <c:v>16.666667</c:v>
                </c:pt>
                <c:pt idx="948">
                  <c:v>9.666667</c:v>
                </c:pt>
                <c:pt idx="949">
                  <c:v>9.000000</c:v>
                </c:pt>
                <c:pt idx="950">
                  <c:v>22.666667</c:v>
                </c:pt>
                <c:pt idx="951">
                  <c:v>9.000000</c:v>
                </c:pt>
                <c:pt idx="952">
                  <c:v>8.333333</c:v>
                </c:pt>
                <c:pt idx="953">
                  <c:v>18.333333</c:v>
                </c:pt>
                <c:pt idx="954">
                  <c:v>8.666667</c:v>
                </c:pt>
                <c:pt idx="955">
                  <c:v>9.333333</c:v>
                </c:pt>
                <c:pt idx="956">
                  <c:v>8.000000</c:v>
                </c:pt>
                <c:pt idx="957">
                  <c:v>20.000000</c:v>
                </c:pt>
                <c:pt idx="958">
                  <c:v>14.666667</c:v>
                </c:pt>
                <c:pt idx="959">
                  <c:v>25.333333</c:v>
                </c:pt>
                <c:pt idx="960">
                  <c:v>13.000000</c:v>
                </c:pt>
                <c:pt idx="961">
                  <c:v>18.333333</c:v>
                </c:pt>
                <c:pt idx="962">
                  <c:v>8.666667</c:v>
                </c:pt>
                <c:pt idx="963">
                  <c:v>11.333333</c:v>
                </c:pt>
                <c:pt idx="964">
                  <c:v>14.000000</c:v>
                </c:pt>
                <c:pt idx="965">
                  <c:v>11.333333</c:v>
                </c:pt>
                <c:pt idx="966">
                  <c:v>8.666667</c:v>
                </c:pt>
                <c:pt idx="967">
                  <c:v>14.666667</c:v>
                </c:pt>
                <c:pt idx="968">
                  <c:v>8.333333</c:v>
                </c:pt>
                <c:pt idx="969">
                  <c:v>12.000000</c:v>
                </c:pt>
                <c:pt idx="970">
                  <c:v>10.666667</c:v>
                </c:pt>
                <c:pt idx="971">
                  <c:v>9.666667</c:v>
                </c:pt>
                <c:pt idx="972">
                  <c:v>18.333333</c:v>
                </c:pt>
                <c:pt idx="973">
                  <c:v>15.000000</c:v>
                </c:pt>
                <c:pt idx="974">
                  <c:v>14.000000</c:v>
                </c:pt>
                <c:pt idx="975">
                  <c:v>12.000000</c:v>
                </c:pt>
                <c:pt idx="976">
                  <c:v>14.666667</c:v>
                </c:pt>
                <c:pt idx="977">
                  <c:v>10.666667</c:v>
                </c:pt>
                <c:pt idx="978">
                  <c:v>8.666667</c:v>
                </c:pt>
                <c:pt idx="979">
                  <c:v>9.666667</c:v>
                </c:pt>
                <c:pt idx="980">
                  <c:v>16.666667</c:v>
                </c:pt>
                <c:pt idx="981">
                  <c:v>22.666667</c:v>
                </c:pt>
                <c:pt idx="982">
                  <c:v>16.666667</c:v>
                </c:pt>
                <c:pt idx="983">
                  <c:v>16.666667</c:v>
                </c:pt>
                <c:pt idx="984">
                  <c:v>8.666667</c:v>
                </c:pt>
                <c:pt idx="985">
                  <c:v>21.333333</c:v>
                </c:pt>
                <c:pt idx="986">
                  <c:v>8.666667</c:v>
                </c:pt>
                <c:pt idx="987">
                  <c:v>18.333333</c:v>
                </c:pt>
                <c:pt idx="988">
                  <c:v>16.666667</c:v>
                </c:pt>
                <c:pt idx="989">
                  <c:v>8.666667</c:v>
                </c:pt>
                <c:pt idx="990">
                  <c:v>13.000000</c:v>
                </c:pt>
                <c:pt idx="991">
                  <c:v>8.000000</c:v>
                </c:pt>
                <c:pt idx="992">
                  <c:v>8.666667</c:v>
                </c:pt>
                <c:pt idx="993">
                  <c:v>13.000000</c:v>
                </c:pt>
                <c:pt idx="994">
                  <c:v>8.666667</c:v>
                </c:pt>
                <c:pt idx="995">
                  <c:v>10.666667</c:v>
                </c:pt>
                <c:pt idx="996">
                  <c:v>18.333333</c:v>
                </c:pt>
                <c:pt idx="997">
                  <c:v>18.333333</c:v>
                </c:pt>
                <c:pt idx="998">
                  <c:v>9.000000</c:v>
                </c:pt>
                <c:pt idx="999">
                  <c:v>20.000000</c:v>
                </c:pt>
                <c:pt idx="1000">
                  <c:v>16.666667</c:v>
                </c:pt>
                <c:pt idx="1001">
                  <c:v>18.333333</c:v>
                </c:pt>
                <c:pt idx="1002">
                  <c:v>25.333333</c:v>
                </c:pt>
                <c:pt idx="1003">
                  <c:v>9.666667</c:v>
                </c:pt>
                <c:pt idx="1004">
                  <c:v>10.000000</c:v>
                </c:pt>
                <c:pt idx="1005">
                  <c:v>21.333333</c:v>
                </c:pt>
                <c:pt idx="1006">
                  <c:v>8.666667</c:v>
                </c:pt>
                <c:pt idx="1007">
                  <c:v>11.333333</c:v>
                </c:pt>
                <c:pt idx="1008">
                  <c:v>20.000000</c:v>
                </c:pt>
                <c:pt idx="1009">
                  <c:v>16.666667</c:v>
                </c:pt>
                <c:pt idx="1010">
                  <c:v>9.666667</c:v>
                </c:pt>
                <c:pt idx="1011">
                  <c:v>11.333333</c:v>
                </c:pt>
                <c:pt idx="1012">
                  <c:v>9.000000</c:v>
                </c:pt>
                <c:pt idx="1013">
                  <c:v>8.666667</c:v>
                </c:pt>
                <c:pt idx="1014">
                  <c:v>8.666667</c:v>
                </c:pt>
                <c:pt idx="1015">
                  <c:v>10.666667</c:v>
                </c:pt>
                <c:pt idx="1016">
                  <c:v>10.000000</c:v>
                </c:pt>
                <c:pt idx="1017">
                  <c:v>14.666667</c:v>
                </c:pt>
                <c:pt idx="1018">
                  <c:v>11.333333</c:v>
                </c:pt>
                <c:pt idx="1019">
                  <c:v>16.666667</c:v>
                </c:pt>
                <c:pt idx="1020">
                  <c:v>14.000000</c:v>
                </c:pt>
                <c:pt idx="1021">
                  <c:v>22.666667</c:v>
                </c:pt>
                <c:pt idx="1022">
                  <c:v>12.000000</c:v>
                </c:pt>
                <c:pt idx="1023">
                  <c:v>18.333333</c:v>
                </c:pt>
                <c:pt idx="1024">
                  <c:v>28.000000</c:v>
                </c:pt>
                <c:pt idx="1025">
                  <c:v>12.000000</c:v>
                </c:pt>
                <c:pt idx="1026">
                  <c:v>16.666667</c:v>
                </c:pt>
                <c:pt idx="1027">
                  <c:v>14.000000</c:v>
                </c:pt>
                <c:pt idx="1028">
                  <c:v>22.666667</c:v>
                </c:pt>
                <c:pt idx="1029">
                  <c:v>16.666667</c:v>
                </c:pt>
                <c:pt idx="1030">
                  <c:v>13.000000</c:v>
                </c:pt>
                <c:pt idx="1031">
                  <c:v>22.666667</c:v>
                </c:pt>
                <c:pt idx="1032">
                  <c:v>16.666667</c:v>
                </c:pt>
                <c:pt idx="1033">
                  <c:v>25.333333</c:v>
                </c:pt>
                <c:pt idx="1034">
                  <c:v>8.666667</c:v>
                </c:pt>
                <c:pt idx="1035">
                  <c:v>8.666667</c:v>
                </c:pt>
                <c:pt idx="1036">
                  <c:v>14.666667</c:v>
                </c:pt>
                <c:pt idx="1037">
                  <c:v>14.000000</c:v>
                </c:pt>
                <c:pt idx="1038">
                  <c:v>8.000000</c:v>
                </c:pt>
                <c:pt idx="1039">
                  <c:v>9.666667</c:v>
                </c:pt>
                <c:pt idx="1040">
                  <c:v>9.000000</c:v>
                </c:pt>
                <c:pt idx="1041">
                  <c:v>15.000000</c:v>
                </c:pt>
                <c:pt idx="1042">
                  <c:v>10.333333</c:v>
                </c:pt>
                <c:pt idx="1043">
                  <c:v>19.333333</c:v>
                </c:pt>
                <c:pt idx="1044">
                  <c:v>29.000000</c:v>
                </c:pt>
                <c:pt idx="1045">
                  <c:v>11.000000</c:v>
                </c:pt>
                <c:pt idx="1046">
                  <c:v>9.666667</c:v>
                </c:pt>
                <c:pt idx="1047">
                  <c:v>9.333333</c:v>
                </c:pt>
                <c:pt idx="1048">
                  <c:v>12.333333</c:v>
                </c:pt>
                <c:pt idx="1049">
                  <c:v>19.333333</c:v>
                </c:pt>
                <c:pt idx="1050">
                  <c:v>9.666667</c:v>
                </c:pt>
                <c:pt idx="1051">
                  <c:v>11.666667</c:v>
                </c:pt>
                <c:pt idx="1052">
                  <c:v>10.333333</c:v>
                </c:pt>
                <c:pt idx="1053">
                  <c:v>17.666667</c:v>
                </c:pt>
                <c:pt idx="1054">
                  <c:v>10.666667</c:v>
                </c:pt>
                <c:pt idx="1055">
                  <c:v>12.333333</c:v>
                </c:pt>
                <c:pt idx="1056">
                  <c:v>9.666667</c:v>
                </c:pt>
                <c:pt idx="1057">
                  <c:v>19.333333</c:v>
                </c:pt>
                <c:pt idx="1058">
                  <c:v>23.666667</c:v>
                </c:pt>
                <c:pt idx="1059">
                  <c:v>11.666667</c:v>
                </c:pt>
                <c:pt idx="1060">
                  <c:v>15.000000</c:v>
                </c:pt>
                <c:pt idx="1061">
                  <c:v>16.000000</c:v>
                </c:pt>
                <c:pt idx="1062">
                  <c:v>10.666667</c:v>
                </c:pt>
                <c:pt idx="1063">
                  <c:v>15.000000</c:v>
                </c:pt>
                <c:pt idx="1064">
                  <c:v>9.333333</c:v>
                </c:pt>
                <c:pt idx="1065">
                  <c:v>29.000000</c:v>
                </c:pt>
                <c:pt idx="1066">
                  <c:v>10.666667</c:v>
                </c:pt>
                <c:pt idx="1067">
                  <c:v>10.666667</c:v>
                </c:pt>
                <c:pt idx="1068">
                  <c:v>15.666667</c:v>
                </c:pt>
                <c:pt idx="1069">
                  <c:v>29.000000</c:v>
                </c:pt>
                <c:pt idx="1070">
                  <c:v>21.000000</c:v>
                </c:pt>
                <c:pt idx="1071">
                  <c:v>9.000000</c:v>
                </c:pt>
                <c:pt idx="1072">
                  <c:v>21.000000</c:v>
                </c:pt>
                <c:pt idx="1073">
                  <c:v>15.666667</c:v>
                </c:pt>
                <c:pt idx="1074">
                  <c:v>19.333333</c:v>
                </c:pt>
                <c:pt idx="1075">
                  <c:v>10.666667</c:v>
                </c:pt>
                <c:pt idx="1076">
                  <c:v>10.333333</c:v>
                </c:pt>
                <c:pt idx="1077">
                  <c:v>15.000000</c:v>
                </c:pt>
                <c:pt idx="1078">
                  <c:v>26.333333</c:v>
                </c:pt>
                <c:pt idx="1079">
                  <c:v>23.666667</c:v>
                </c:pt>
                <c:pt idx="1080">
                  <c:v>13.000000</c:v>
                </c:pt>
                <c:pt idx="1081">
                  <c:v>15.666667</c:v>
                </c:pt>
                <c:pt idx="1082">
                  <c:v>9.333333</c:v>
                </c:pt>
                <c:pt idx="1083">
                  <c:v>10.333333</c:v>
                </c:pt>
                <c:pt idx="1084">
                  <c:v>15.000000</c:v>
                </c:pt>
                <c:pt idx="1085">
                  <c:v>19.333333</c:v>
                </c:pt>
                <c:pt idx="1086">
                  <c:v>9.000000</c:v>
                </c:pt>
                <c:pt idx="1087">
                  <c:v>22.333333</c:v>
                </c:pt>
                <c:pt idx="1088">
                  <c:v>13.000000</c:v>
                </c:pt>
                <c:pt idx="1089">
                  <c:v>9.333333</c:v>
                </c:pt>
                <c:pt idx="1090">
                  <c:v>26.333333</c:v>
                </c:pt>
                <c:pt idx="1091">
                  <c:v>10.333333</c:v>
                </c:pt>
                <c:pt idx="1092">
                  <c:v>17.666667</c:v>
                </c:pt>
                <c:pt idx="1093">
                  <c:v>15.666667</c:v>
                </c:pt>
                <c:pt idx="1094">
                  <c:v>26.333333</c:v>
                </c:pt>
                <c:pt idx="1095">
                  <c:v>11.666667</c:v>
                </c:pt>
                <c:pt idx="1096">
                  <c:v>10.333333</c:v>
                </c:pt>
                <c:pt idx="1097">
                  <c:v>12.333333</c:v>
                </c:pt>
                <c:pt idx="1098">
                  <c:v>16.000000</c:v>
                </c:pt>
                <c:pt idx="1099">
                  <c:v>16.000000</c:v>
                </c:pt>
                <c:pt idx="1100">
                  <c:v>26.333333</c:v>
                </c:pt>
                <c:pt idx="1101">
                  <c:v>26.333333</c:v>
                </c:pt>
                <c:pt idx="1102">
                  <c:v>11.666667</c:v>
                </c:pt>
                <c:pt idx="1103">
                  <c:v>11.666667</c:v>
                </c:pt>
                <c:pt idx="1104">
                  <c:v>26.333333</c:v>
                </c:pt>
                <c:pt idx="1105">
                  <c:v>23.666667</c:v>
                </c:pt>
                <c:pt idx="1106">
                  <c:v>21.000000</c:v>
                </c:pt>
                <c:pt idx="1107">
                  <c:v>15.666667</c:v>
                </c:pt>
                <c:pt idx="1108">
                  <c:v>26.333333</c:v>
                </c:pt>
                <c:pt idx="1109">
                  <c:v>12.333333</c:v>
                </c:pt>
                <c:pt idx="1110">
                  <c:v>19.333333</c:v>
                </c:pt>
                <c:pt idx="1111">
                  <c:v>10.666667</c:v>
                </c:pt>
                <c:pt idx="1112">
                  <c:v>15.666667</c:v>
                </c:pt>
                <c:pt idx="1113">
                  <c:v>9.333333</c:v>
                </c:pt>
                <c:pt idx="1114">
                  <c:v>11.000000</c:v>
                </c:pt>
                <c:pt idx="1115">
                  <c:v>14.000000</c:v>
                </c:pt>
                <c:pt idx="1116">
                  <c:v>10.666667</c:v>
                </c:pt>
                <c:pt idx="1117">
                  <c:v>12.333333</c:v>
                </c:pt>
                <c:pt idx="1118">
                  <c:v>11.000000</c:v>
                </c:pt>
                <c:pt idx="1119">
                  <c:v>10.666667</c:v>
                </c:pt>
                <c:pt idx="1120">
                  <c:v>19.333333</c:v>
                </c:pt>
                <c:pt idx="1121">
                  <c:v>17.666667</c:v>
                </c:pt>
                <c:pt idx="1122">
                  <c:v>23.666667</c:v>
                </c:pt>
                <c:pt idx="1123">
                  <c:v>15.666667</c:v>
                </c:pt>
                <c:pt idx="1124">
                  <c:v>12.333333</c:v>
                </c:pt>
                <c:pt idx="1125">
                  <c:v>10.666667</c:v>
                </c:pt>
                <c:pt idx="1126">
                  <c:v>23.666667</c:v>
                </c:pt>
                <c:pt idx="1127">
                  <c:v>23.666667</c:v>
                </c:pt>
                <c:pt idx="1128">
                  <c:v>17.000000</c:v>
                </c:pt>
                <c:pt idx="1129">
                  <c:v>16.000000</c:v>
                </c:pt>
                <c:pt idx="1130">
                  <c:v>13.333333</c:v>
                </c:pt>
                <c:pt idx="1131">
                  <c:v>16.000000</c:v>
                </c:pt>
                <c:pt idx="1132">
                  <c:v>15.000000</c:v>
                </c:pt>
                <c:pt idx="1133">
                  <c:v>10.666667</c:v>
                </c:pt>
                <c:pt idx="1134">
                  <c:v>16.666667</c:v>
                </c:pt>
                <c:pt idx="1135">
                  <c:v>15.000000</c:v>
                </c:pt>
                <c:pt idx="1136">
                  <c:v>10.666667</c:v>
                </c:pt>
                <c:pt idx="1137">
                  <c:v>11.000000</c:v>
                </c:pt>
                <c:pt idx="1138">
                  <c:v>27.333333</c:v>
                </c:pt>
                <c:pt idx="1139">
                  <c:v>11.333333</c:v>
                </c:pt>
                <c:pt idx="1140">
                  <c:v>24.666667</c:v>
                </c:pt>
                <c:pt idx="1141">
                  <c:v>10.333333</c:v>
                </c:pt>
                <c:pt idx="1142">
                  <c:v>20.333333</c:v>
                </c:pt>
                <c:pt idx="1143">
                  <c:v>10.333333</c:v>
                </c:pt>
                <c:pt idx="1144">
                  <c:v>11.000000</c:v>
                </c:pt>
                <c:pt idx="1145">
                  <c:v>16.000000</c:v>
                </c:pt>
                <c:pt idx="1146">
                  <c:v>22.000000</c:v>
                </c:pt>
                <c:pt idx="1147">
                  <c:v>14.000000</c:v>
                </c:pt>
                <c:pt idx="1148">
                  <c:v>11.666667</c:v>
                </c:pt>
                <c:pt idx="1149">
                  <c:v>10.000000</c:v>
                </c:pt>
                <c:pt idx="1150">
                  <c:v>15.000000</c:v>
                </c:pt>
                <c:pt idx="1151">
                  <c:v>30.000000</c:v>
                </c:pt>
                <c:pt idx="1152">
                  <c:v>20.333333</c:v>
                </c:pt>
                <c:pt idx="1153">
                  <c:v>13.333333</c:v>
                </c:pt>
                <c:pt idx="1154">
                  <c:v>15.000000</c:v>
                </c:pt>
                <c:pt idx="1155">
                  <c:v>12.000000</c:v>
                </c:pt>
                <c:pt idx="1156">
                  <c:v>11.666667</c:v>
                </c:pt>
                <c:pt idx="1157">
                  <c:v>22.000000</c:v>
                </c:pt>
                <c:pt idx="1158">
                  <c:v>16.000000</c:v>
                </c:pt>
                <c:pt idx="1159">
                  <c:v>30.000000</c:v>
                </c:pt>
                <c:pt idx="1160">
                  <c:v>24.666667</c:v>
                </c:pt>
                <c:pt idx="1161">
                  <c:v>10.333333</c:v>
                </c:pt>
                <c:pt idx="1162">
                  <c:v>24.666667</c:v>
                </c:pt>
                <c:pt idx="1163">
                  <c:v>27.333333</c:v>
                </c:pt>
                <c:pt idx="1164">
                  <c:v>16.666667</c:v>
                </c:pt>
                <c:pt idx="1165">
                  <c:v>16.666667</c:v>
                </c:pt>
                <c:pt idx="1166">
                  <c:v>12.000000</c:v>
                </c:pt>
                <c:pt idx="1167">
                  <c:v>10.333333</c:v>
                </c:pt>
                <c:pt idx="1168">
                  <c:v>24.666667</c:v>
                </c:pt>
                <c:pt idx="1169">
                  <c:v>15.000000</c:v>
                </c:pt>
                <c:pt idx="1170">
                  <c:v>18.666667</c:v>
                </c:pt>
                <c:pt idx="1171">
                  <c:v>20.333333</c:v>
                </c:pt>
                <c:pt idx="1172">
                  <c:v>12.666667</c:v>
                </c:pt>
                <c:pt idx="1173">
                  <c:v>23.333333</c:v>
                </c:pt>
                <c:pt idx="1174">
                  <c:v>20.333333</c:v>
                </c:pt>
                <c:pt idx="1175">
                  <c:v>22.000000</c:v>
                </c:pt>
                <c:pt idx="1176">
                  <c:v>13.333333</c:v>
                </c:pt>
                <c:pt idx="1177">
                  <c:v>14.000000</c:v>
                </c:pt>
                <c:pt idx="1178">
                  <c:v>10.333333</c:v>
                </c:pt>
                <c:pt idx="1179">
                  <c:v>16.666667</c:v>
                </c:pt>
                <c:pt idx="1180">
                  <c:v>10.000000</c:v>
                </c:pt>
                <c:pt idx="1181">
                  <c:v>10.000000</c:v>
                </c:pt>
                <c:pt idx="1182">
                  <c:v>13.333333</c:v>
                </c:pt>
                <c:pt idx="1183">
                  <c:v>16.000000</c:v>
                </c:pt>
                <c:pt idx="1184">
                  <c:v>30.000000</c:v>
                </c:pt>
                <c:pt idx="1185">
                  <c:v>16.000000</c:v>
                </c:pt>
                <c:pt idx="1186">
                  <c:v>10.000000</c:v>
                </c:pt>
                <c:pt idx="1187">
                  <c:v>15.000000</c:v>
                </c:pt>
                <c:pt idx="1188">
                  <c:v>13.333333</c:v>
                </c:pt>
                <c:pt idx="1189">
                  <c:v>18.666667</c:v>
                </c:pt>
                <c:pt idx="1190">
                  <c:v>27.333333</c:v>
                </c:pt>
                <c:pt idx="1191">
                  <c:v>15.000000</c:v>
                </c:pt>
                <c:pt idx="1192">
                  <c:v>10.000000</c:v>
                </c:pt>
                <c:pt idx="1193">
                  <c:v>20.333333</c:v>
                </c:pt>
                <c:pt idx="1194">
                  <c:v>20.333333</c:v>
                </c:pt>
                <c:pt idx="1195">
                  <c:v>11.000000</c:v>
                </c:pt>
                <c:pt idx="1196">
                  <c:v>10.333333</c:v>
                </c:pt>
                <c:pt idx="1197">
                  <c:v>23.333333</c:v>
                </c:pt>
                <c:pt idx="1198">
                  <c:v>13.333333</c:v>
                </c:pt>
                <c:pt idx="1199">
                  <c:v>24.666667</c:v>
                </c:pt>
                <c:pt idx="1200">
                  <c:v>11.666667</c:v>
                </c:pt>
                <c:pt idx="1201">
                  <c:v>30.000000</c:v>
                </c:pt>
                <c:pt idx="1202">
                  <c:v>10.333333</c:v>
                </c:pt>
                <c:pt idx="1203">
                  <c:v>11.333333</c:v>
                </c:pt>
                <c:pt idx="1204">
                  <c:v>15.000000</c:v>
                </c:pt>
                <c:pt idx="1205">
                  <c:v>14.000000</c:v>
                </c:pt>
                <c:pt idx="1206">
                  <c:v>11.666667</c:v>
                </c:pt>
                <c:pt idx="1207">
                  <c:v>13.666667</c:v>
                </c:pt>
                <c:pt idx="1208">
                  <c:v>15.000000</c:v>
                </c:pt>
                <c:pt idx="1209">
                  <c:v>18.000000</c:v>
                </c:pt>
                <c:pt idx="1210">
                  <c:v>15.000000</c:v>
                </c:pt>
                <c:pt idx="1211">
                  <c:v>11.333333</c:v>
                </c:pt>
                <c:pt idx="1212">
                  <c:v>12.333333</c:v>
                </c:pt>
                <c:pt idx="1213">
                  <c:v>12.666667</c:v>
                </c:pt>
                <c:pt idx="1214">
                  <c:v>11.333333</c:v>
                </c:pt>
                <c:pt idx="1215">
                  <c:v>23.000000</c:v>
                </c:pt>
                <c:pt idx="1216">
                  <c:v>19.666667</c:v>
                </c:pt>
                <c:pt idx="1217">
                  <c:v>17.000000</c:v>
                </c:pt>
                <c:pt idx="1218">
                  <c:v>16.000000</c:v>
                </c:pt>
                <c:pt idx="1219">
                  <c:v>17.000000</c:v>
                </c:pt>
                <c:pt idx="1220">
                  <c:v>21.333333</c:v>
                </c:pt>
                <c:pt idx="1221">
                  <c:v>12.666667</c:v>
                </c:pt>
                <c:pt idx="1222">
                  <c:v>28.333333</c:v>
                </c:pt>
                <c:pt idx="1223">
                  <c:v>16.000000</c:v>
                </c:pt>
                <c:pt idx="1224">
                  <c:v>11.333333</c:v>
                </c:pt>
                <c:pt idx="1225">
                  <c:v>25.666667</c:v>
                </c:pt>
                <c:pt idx="1226">
                  <c:v>17.666667</c:v>
                </c:pt>
                <c:pt idx="1227">
                  <c:v>13.000000</c:v>
                </c:pt>
                <c:pt idx="1228">
                  <c:v>12.000000</c:v>
                </c:pt>
                <c:pt idx="1229">
                  <c:v>15.000000</c:v>
                </c:pt>
                <c:pt idx="1230">
                  <c:v>14.333333</c:v>
                </c:pt>
                <c:pt idx="1231">
                  <c:v>11.000000</c:v>
                </c:pt>
                <c:pt idx="1232">
                  <c:v>16.000000</c:v>
                </c:pt>
                <c:pt idx="1233">
                  <c:v>11.666667</c:v>
                </c:pt>
                <c:pt idx="1234">
                  <c:v>12.333333</c:v>
                </c:pt>
                <c:pt idx="1235">
                  <c:v>15.000000</c:v>
                </c:pt>
                <c:pt idx="1236">
                  <c:v>25.666667</c:v>
                </c:pt>
                <c:pt idx="1237">
                  <c:v>19.666667</c:v>
                </c:pt>
                <c:pt idx="1238">
                  <c:v>13.666667</c:v>
                </c:pt>
                <c:pt idx="1239">
                  <c:v>12.333333</c:v>
                </c:pt>
                <c:pt idx="1240">
                  <c:v>16.000000</c:v>
                </c:pt>
                <c:pt idx="1241">
                  <c:v>14.333333</c:v>
                </c:pt>
                <c:pt idx="1242">
                  <c:v>17.666667</c:v>
                </c:pt>
                <c:pt idx="1243">
                  <c:v>12.666667</c:v>
                </c:pt>
                <c:pt idx="1244">
                  <c:v>12.000000</c:v>
                </c:pt>
                <c:pt idx="1245">
                  <c:v>21.333333</c:v>
                </c:pt>
                <c:pt idx="1246">
                  <c:v>23.000000</c:v>
                </c:pt>
                <c:pt idx="1247">
                  <c:v>13.666667</c:v>
                </c:pt>
                <c:pt idx="1248">
                  <c:v>11.666667</c:v>
                </c:pt>
                <c:pt idx="1249">
                  <c:v>17.000000</c:v>
                </c:pt>
                <c:pt idx="1250">
                  <c:v>28.333333</c:v>
                </c:pt>
                <c:pt idx="1251">
                  <c:v>21.333333</c:v>
                </c:pt>
                <c:pt idx="1252">
                  <c:v>12.000000</c:v>
                </c:pt>
                <c:pt idx="1253">
                  <c:v>16.000000</c:v>
                </c:pt>
                <c:pt idx="1254">
                  <c:v>19.666667</c:v>
                </c:pt>
                <c:pt idx="1255">
                  <c:v>18.000000</c:v>
                </c:pt>
                <c:pt idx="1256">
                  <c:v>11.666667</c:v>
                </c:pt>
                <c:pt idx="1257">
                  <c:v>12.666667</c:v>
                </c:pt>
                <c:pt idx="1258">
                  <c:v>11.333333</c:v>
                </c:pt>
                <c:pt idx="1259">
                  <c:v>13.666667</c:v>
                </c:pt>
                <c:pt idx="1260">
                  <c:v>23.000000</c:v>
                </c:pt>
                <c:pt idx="1261">
                  <c:v>14.333333</c:v>
                </c:pt>
                <c:pt idx="1262">
                  <c:v>21.333333</c:v>
                </c:pt>
                <c:pt idx="1263">
                  <c:v>14.333333</c:v>
                </c:pt>
                <c:pt idx="1264">
                  <c:v>12.000000</c:v>
                </c:pt>
                <c:pt idx="1265">
                  <c:v>12.333333</c:v>
                </c:pt>
                <c:pt idx="1266">
                  <c:v>12.333333</c:v>
                </c:pt>
                <c:pt idx="1267">
                  <c:v>25.666667</c:v>
                </c:pt>
                <c:pt idx="1268">
                  <c:v>23.000000</c:v>
                </c:pt>
                <c:pt idx="1269">
                  <c:v>11.666667</c:v>
                </c:pt>
                <c:pt idx="1270">
                  <c:v>12.666667</c:v>
                </c:pt>
                <c:pt idx="1271">
                  <c:v>12.000000</c:v>
                </c:pt>
                <c:pt idx="1272">
                  <c:v>31.000000</c:v>
                </c:pt>
                <c:pt idx="1273">
                  <c:v>31.000000</c:v>
                </c:pt>
                <c:pt idx="1274">
                  <c:v>12.666667</c:v>
                </c:pt>
                <c:pt idx="1275">
                  <c:v>15.000000</c:v>
                </c:pt>
                <c:pt idx="1276">
                  <c:v>11.000000</c:v>
                </c:pt>
                <c:pt idx="1277">
                  <c:v>24.333333</c:v>
                </c:pt>
                <c:pt idx="1278">
                  <c:v>18.000000</c:v>
                </c:pt>
                <c:pt idx="1279">
                  <c:v>12.333333</c:v>
                </c:pt>
                <c:pt idx="1280">
                  <c:v>13.000000</c:v>
                </c:pt>
                <c:pt idx="1281">
                  <c:v>26.666667</c:v>
                </c:pt>
                <c:pt idx="1282">
                  <c:v>12.333333</c:v>
                </c:pt>
                <c:pt idx="1283">
                  <c:v>18.666667</c:v>
                </c:pt>
                <c:pt idx="1284">
                  <c:v>13.333333</c:v>
                </c:pt>
                <c:pt idx="1285">
                  <c:v>24.000000</c:v>
                </c:pt>
                <c:pt idx="1286">
                  <c:v>19.000000</c:v>
                </c:pt>
                <c:pt idx="1287">
                  <c:v>25.333333</c:v>
                </c:pt>
                <c:pt idx="1288">
                  <c:v>12.666667</c:v>
                </c:pt>
                <c:pt idx="1289">
                  <c:v>17.000000</c:v>
                </c:pt>
                <c:pt idx="1290">
                  <c:v>12.666667</c:v>
                </c:pt>
                <c:pt idx="1291">
                  <c:v>20.666667</c:v>
                </c:pt>
                <c:pt idx="1292">
                  <c:v>17.000000</c:v>
                </c:pt>
                <c:pt idx="1293">
                  <c:v>20.666667</c:v>
                </c:pt>
                <c:pt idx="1294">
                  <c:v>32.000000</c:v>
                </c:pt>
                <c:pt idx="1295">
                  <c:v>26.666667</c:v>
                </c:pt>
                <c:pt idx="1296">
                  <c:v>13.666667</c:v>
                </c:pt>
                <c:pt idx="1297">
                  <c:v>12.666667</c:v>
                </c:pt>
                <c:pt idx="1298">
                  <c:v>18.000000</c:v>
                </c:pt>
                <c:pt idx="1299">
                  <c:v>22.333333</c:v>
                </c:pt>
                <c:pt idx="1300">
                  <c:v>24.000000</c:v>
                </c:pt>
                <c:pt idx="1301">
                  <c:v>29.333333</c:v>
                </c:pt>
                <c:pt idx="1302">
                  <c:v>12.000000</c:v>
                </c:pt>
                <c:pt idx="1303">
                  <c:v>13.333333</c:v>
                </c:pt>
                <c:pt idx="1304">
                  <c:v>13.333333</c:v>
                </c:pt>
                <c:pt idx="1305">
                  <c:v>18.000000</c:v>
                </c:pt>
                <c:pt idx="1306">
                  <c:v>12.333333</c:v>
                </c:pt>
                <c:pt idx="1307">
                  <c:v>20.666667</c:v>
                </c:pt>
                <c:pt idx="1308">
                  <c:v>13.333333</c:v>
                </c:pt>
                <c:pt idx="1309">
                  <c:v>29.333333</c:v>
                </c:pt>
                <c:pt idx="1310">
                  <c:v>12.000000</c:v>
                </c:pt>
                <c:pt idx="1311">
                  <c:v>26.666667</c:v>
                </c:pt>
                <c:pt idx="1312">
                  <c:v>13.333333</c:v>
                </c:pt>
                <c:pt idx="1313">
                  <c:v>32.000000</c:v>
                </c:pt>
                <c:pt idx="1314">
                  <c:v>25.333333</c:v>
                </c:pt>
                <c:pt idx="1315">
                  <c:v>22.333333</c:v>
                </c:pt>
                <c:pt idx="1316">
                  <c:v>16.000000</c:v>
                </c:pt>
                <c:pt idx="1317">
                  <c:v>29.333333</c:v>
                </c:pt>
                <c:pt idx="1318">
                  <c:v>25.333333</c:v>
                </c:pt>
                <c:pt idx="1319">
                  <c:v>14.666667</c:v>
                </c:pt>
                <c:pt idx="1320">
                  <c:v>16.000000</c:v>
                </c:pt>
                <c:pt idx="1321">
                  <c:v>32.000000</c:v>
                </c:pt>
                <c:pt idx="1322">
                  <c:v>14.000000</c:v>
                </c:pt>
                <c:pt idx="1323">
                  <c:v>22.333333</c:v>
                </c:pt>
                <c:pt idx="1324">
                  <c:v>18.666667</c:v>
                </c:pt>
                <c:pt idx="1325">
                  <c:v>14.666667</c:v>
                </c:pt>
                <c:pt idx="1326">
                  <c:v>13.666667</c:v>
                </c:pt>
                <c:pt idx="1327">
                  <c:v>16.000000</c:v>
                </c:pt>
              </c:numCache>
            </c:numRef>
          </c:xVal>
          <c:yVal>
            <c:numRef>
              <c:f>'Task Durations - Task Data'!$P$3:$P$1330</c:f>
              <c:numCache>
                <c:ptCount val="1328"/>
                <c:pt idx="0">
                  <c:v>1.000000</c:v>
                </c:pt>
                <c:pt idx="1">
                  <c:v>23.000000</c:v>
                </c:pt>
                <c:pt idx="2">
                  <c:v>1.000000</c:v>
                </c:pt>
                <c:pt idx="3">
                  <c:v>12.000000</c:v>
                </c:pt>
                <c:pt idx="4">
                  <c:v>10.000000</c:v>
                </c:pt>
                <c:pt idx="5">
                  <c:v>15.000000</c:v>
                </c:pt>
                <c:pt idx="6">
                  <c:v>22.000000</c:v>
                </c:pt>
                <c:pt idx="7">
                  <c:v>16.000000</c:v>
                </c:pt>
                <c:pt idx="8">
                  <c:v>25.000000</c:v>
                </c:pt>
                <c:pt idx="9">
                  <c:v>26.000000</c:v>
                </c:pt>
                <c:pt idx="10">
                  <c:v>10.000000</c:v>
                </c:pt>
                <c:pt idx="11">
                  <c:v>27.000000</c:v>
                </c:pt>
                <c:pt idx="12">
                  <c:v>22.000000</c:v>
                </c:pt>
                <c:pt idx="13">
                  <c:v>17.000000</c:v>
                </c:pt>
                <c:pt idx="14">
                  <c:v>11.000000</c:v>
                </c:pt>
                <c:pt idx="15">
                  <c:v>9.000000</c:v>
                </c:pt>
                <c:pt idx="16">
                  <c:v>20.000000</c:v>
                </c:pt>
                <c:pt idx="17">
                  <c:v>30.000000</c:v>
                </c:pt>
                <c:pt idx="18">
                  <c:v>16.000000</c:v>
                </c:pt>
                <c:pt idx="19">
                  <c:v>14.000000</c:v>
                </c:pt>
                <c:pt idx="20">
                  <c:v>8.000000</c:v>
                </c:pt>
                <c:pt idx="21">
                  <c:v>18.000000</c:v>
                </c:pt>
                <c:pt idx="22">
                  <c:v>40.000000</c:v>
                </c:pt>
                <c:pt idx="23">
                  <c:v>11.000000</c:v>
                </c:pt>
                <c:pt idx="24">
                  <c:v>12.000000</c:v>
                </c:pt>
                <c:pt idx="25">
                  <c:v>23.000000</c:v>
                </c:pt>
                <c:pt idx="26">
                  <c:v>25.000000</c:v>
                </c:pt>
                <c:pt idx="27">
                  <c:v>11.000000</c:v>
                </c:pt>
                <c:pt idx="28">
                  <c:v>10.000000</c:v>
                </c:pt>
                <c:pt idx="29">
                  <c:v>26.000000</c:v>
                </c:pt>
                <c:pt idx="30">
                  <c:v>13.000000</c:v>
                </c:pt>
                <c:pt idx="31">
                  <c:v>13.000000</c:v>
                </c:pt>
                <c:pt idx="32">
                  <c:v>34.000000</c:v>
                </c:pt>
                <c:pt idx="33">
                  <c:v>17.000000</c:v>
                </c:pt>
                <c:pt idx="34">
                  <c:v>14.000000</c:v>
                </c:pt>
                <c:pt idx="35">
                  <c:v>18.000000</c:v>
                </c:pt>
                <c:pt idx="36">
                  <c:v>17.000000</c:v>
                </c:pt>
                <c:pt idx="37">
                  <c:v>17.000000</c:v>
                </c:pt>
                <c:pt idx="38">
                  <c:v>14.000000</c:v>
                </c:pt>
                <c:pt idx="39">
                  <c:v>25.000000</c:v>
                </c:pt>
                <c:pt idx="40">
                  <c:v>20.000000</c:v>
                </c:pt>
                <c:pt idx="41">
                  <c:v>20.000000</c:v>
                </c:pt>
                <c:pt idx="42">
                  <c:v>17.000000</c:v>
                </c:pt>
                <c:pt idx="43">
                  <c:v>24.000000</c:v>
                </c:pt>
                <c:pt idx="44">
                  <c:v>25.000000</c:v>
                </c:pt>
                <c:pt idx="45">
                  <c:v>16.000000</c:v>
                </c:pt>
                <c:pt idx="46">
                  <c:v>15.000000</c:v>
                </c:pt>
                <c:pt idx="47">
                  <c:v>15.000000</c:v>
                </c:pt>
                <c:pt idx="48">
                  <c:v>24.000000</c:v>
                </c:pt>
                <c:pt idx="49">
                  <c:v>15.000000</c:v>
                </c:pt>
                <c:pt idx="50">
                  <c:v>22.000000</c:v>
                </c:pt>
                <c:pt idx="51">
                  <c:v>10.000000</c:v>
                </c:pt>
                <c:pt idx="52">
                  <c:v>31.000000</c:v>
                </c:pt>
                <c:pt idx="53">
                  <c:v>19.000000</c:v>
                </c:pt>
                <c:pt idx="54">
                  <c:v>10.000000</c:v>
                </c:pt>
                <c:pt idx="55">
                  <c:v>14.000000</c:v>
                </c:pt>
                <c:pt idx="56">
                  <c:v>23.000000</c:v>
                </c:pt>
                <c:pt idx="57">
                  <c:v>19.000000</c:v>
                </c:pt>
                <c:pt idx="58">
                  <c:v>12.000000</c:v>
                </c:pt>
                <c:pt idx="59">
                  <c:v>22.000000</c:v>
                </c:pt>
                <c:pt idx="60">
                  <c:v>18.000000</c:v>
                </c:pt>
                <c:pt idx="61">
                  <c:v>22.000000</c:v>
                </c:pt>
                <c:pt idx="62">
                  <c:v>23.000000</c:v>
                </c:pt>
                <c:pt idx="63">
                  <c:v>9.000000</c:v>
                </c:pt>
                <c:pt idx="64">
                  <c:v>15.000000</c:v>
                </c:pt>
                <c:pt idx="65">
                  <c:v>11.000000</c:v>
                </c:pt>
                <c:pt idx="66">
                  <c:v>29.000000</c:v>
                </c:pt>
                <c:pt idx="67">
                  <c:v>14.000000</c:v>
                </c:pt>
                <c:pt idx="68">
                  <c:v>16.000000</c:v>
                </c:pt>
                <c:pt idx="69">
                  <c:v>16.000000</c:v>
                </c:pt>
                <c:pt idx="70">
                  <c:v>15.000000</c:v>
                </c:pt>
                <c:pt idx="71">
                  <c:v>13.000000</c:v>
                </c:pt>
                <c:pt idx="72">
                  <c:v>24.000000</c:v>
                </c:pt>
                <c:pt idx="73">
                  <c:v>31.000000</c:v>
                </c:pt>
                <c:pt idx="74">
                  <c:v>15.000000</c:v>
                </c:pt>
                <c:pt idx="75">
                  <c:v>11.000000</c:v>
                </c:pt>
                <c:pt idx="76">
                  <c:v>16.000000</c:v>
                </c:pt>
                <c:pt idx="77">
                  <c:v>21.000000</c:v>
                </c:pt>
                <c:pt idx="78">
                  <c:v>13.000000</c:v>
                </c:pt>
                <c:pt idx="79">
                  <c:v>15.000000</c:v>
                </c:pt>
                <c:pt idx="80">
                  <c:v>12.000000</c:v>
                </c:pt>
                <c:pt idx="81">
                  <c:v>14.000000</c:v>
                </c:pt>
                <c:pt idx="82">
                  <c:v>15.000000</c:v>
                </c:pt>
                <c:pt idx="83">
                  <c:v>12.000000</c:v>
                </c:pt>
                <c:pt idx="84">
                  <c:v>33.000000</c:v>
                </c:pt>
                <c:pt idx="85">
                  <c:v>25.000000</c:v>
                </c:pt>
                <c:pt idx="86">
                  <c:v>11.000000</c:v>
                </c:pt>
                <c:pt idx="87">
                  <c:v>1.000000</c:v>
                </c:pt>
                <c:pt idx="88">
                  <c:v>23.000000</c:v>
                </c:pt>
                <c:pt idx="89">
                  <c:v>24.000000</c:v>
                </c:pt>
                <c:pt idx="90">
                  <c:v>15.000000</c:v>
                </c:pt>
                <c:pt idx="91">
                  <c:v>25.000000</c:v>
                </c:pt>
                <c:pt idx="92">
                  <c:v>1.000000</c:v>
                </c:pt>
                <c:pt idx="93">
                  <c:v>15.000000</c:v>
                </c:pt>
                <c:pt idx="94">
                  <c:v>11.000000</c:v>
                </c:pt>
                <c:pt idx="95">
                  <c:v>28.000000</c:v>
                </c:pt>
                <c:pt idx="96">
                  <c:v>21.000000</c:v>
                </c:pt>
                <c:pt idx="97">
                  <c:v>18.000000</c:v>
                </c:pt>
                <c:pt idx="98">
                  <c:v>21.000000</c:v>
                </c:pt>
                <c:pt idx="99">
                  <c:v>16.000000</c:v>
                </c:pt>
                <c:pt idx="100">
                  <c:v>22.000000</c:v>
                </c:pt>
                <c:pt idx="101">
                  <c:v>27.000000</c:v>
                </c:pt>
                <c:pt idx="102">
                  <c:v>13.000000</c:v>
                </c:pt>
                <c:pt idx="103">
                  <c:v>18.000000</c:v>
                </c:pt>
                <c:pt idx="104">
                  <c:v>11.000000</c:v>
                </c:pt>
                <c:pt idx="105">
                  <c:v>11.000000</c:v>
                </c:pt>
                <c:pt idx="106">
                  <c:v>14.000000</c:v>
                </c:pt>
                <c:pt idx="107">
                  <c:v>15.000000</c:v>
                </c:pt>
                <c:pt idx="108">
                  <c:v>18.000000</c:v>
                </c:pt>
                <c:pt idx="109">
                  <c:v>9.000000</c:v>
                </c:pt>
                <c:pt idx="110">
                  <c:v>11.000000</c:v>
                </c:pt>
                <c:pt idx="111">
                  <c:v>14.000000</c:v>
                </c:pt>
                <c:pt idx="112">
                  <c:v>21.000000</c:v>
                </c:pt>
                <c:pt idx="113">
                  <c:v>11.000000</c:v>
                </c:pt>
                <c:pt idx="114">
                  <c:v>25.000000</c:v>
                </c:pt>
                <c:pt idx="115">
                  <c:v>15.000000</c:v>
                </c:pt>
                <c:pt idx="116">
                  <c:v>18.000000</c:v>
                </c:pt>
                <c:pt idx="117">
                  <c:v>16.000000</c:v>
                </c:pt>
                <c:pt idx="118">
                  <c:v>1.000000</c:v>
                </c:pt>
                <c:pt idx="119">
                  <c:v>11.000000</c:v>
                </c:pt>
                <c:pt idx="120">
                  <c:v>16.000000</c:v>
                </c:pt>
                <c:pt idx="121">
                  <c:v>19.000000</c:v>
                </c:pt>
                <c:pt idx="122">
                  <c:v>23.000000</c:v>
                </c:pt>
                <c:pt idx="123">
                  <c:v>26.000000</c:v>
                </c:pt>
                <c:pt idx="124">
                  <c:v>9.000000</c:v>
                </c:pt>
                <c:pt idx="125">
                  <c:v>20.000000</c:v>
                </c:pt>
                <c:pt idx="126">
                  <c:v>15.000000</c:v>
                </c:pt>
                <c:pt idx="127">
                  <c:v>27.000000</c:v>
                </c:pt>
                <c:pt idx="128">
                  <c:v>11.000000</c:v>
                </c:pt>
                <c:pt idx="129">
                  <c:v>24.000000</c:v>
                </c:pt>
                <c:pt idx="130">
                  <c:v>10.000000</c:v>
                </c:pt>
                <c:pt idx="131">
                  <c:v>14.000000</c:v>
                </c:pt>
                <c:pt idx="132">
                  <c:v>10.000000</c:v>
                </c:pt>
                <c:pt idx="133">
                  <c:v>14.000000</c:v>
                </c:pt>
                <c:pt idx="134">
                  <c:v>17.000000</c:v>
                </c:pt>
                <c:pt idx="135">
                  <c:v>15.000000</c:v>
                </c:pt>
                <c:pt idx="136">
                  <c:v>12.000000</c:v>
                </c:pt>
                <c:pt idx="137">
                  <c:v>29.000000</c:v>
                </c:pt>
                <c:pt idx="138">
                  <c:v>12.000000</c:v>
                </c:pt>
                <c:pt idx="139">
                  <c:v>22.000000</c:v>
                </c:pt>
                <c:pt idx="140">
                  <c:v>10.000000</c:v>
                </c:pt>
                <c:pt idx="141">
                  <c:v>20.000000</c:v>
                </c:pt>
                <c:pt idx="142">
                  <c:v>36.000000</c:v>
                </c:pt>
                <c:pt idx="143">
                  <c:v>21.000000</c:v>
                </c:pt>
                <c:pt idx="144">
                  <c:v>15.000000</c:v>
                </c:pt>
                <c:pt idx="145">
                  <c:v>23.000000</c:v>
                </c:pt>
                <c:pt idx="146">
                  <c:v>18.000000</c:v>
                </c:pt>
                <c:pt idx="147">
                  <c:v>10.000000</c:v>
                </c:pt>
                <c:pt idx="148">
                  <c:v>10.000000</c:v>
                </c:pt>
                <c:pt idx="149">
                  <c:v>15.000000</c:v>
                </c:pt>
                <c:pt idx="150">
                  <c:v>16.000000</c:v>
                </c:pt>
                <c:pt idx="151">
                  <c:v>21.000000</c:v>
                </c:pt>
                <c:pt idx="152">
                  <c:v>30.000000</c:v>
                </c:pt>
                <c:pt idx="153">
                  <c:v>18.000000</c:v>
                </c:pt>
                <c:pt idx="154">
                  <c:v>25.000000</c:v>
                </c:pt>
                <c:pt idx="155">
                  <c:v>26.000000</c:v>
                </c:pt>
                <c:pt idx="156">
                  <c:v>19.000000</c:v>
                </c:pt>
                <c:pt idx="157">
                  <c:v>21.000000</c:v>
                </c:pt>
                <c:pt idx="158">
                  <c:v>12.000000</c:v>
                </c:pt>
                <c:pt idx="159">
                  <c:v>29.000000</c:v>
                </c:pt>
                <c:pt idx="160">
                  <c:v>18.000000</c:v>
                </c:pt>
                <c:pt idx="161">
                  <c:v>19.000000</c:v>
                </c:pt>
                <c:pt idx="162">
                  <c:v>27.000000</c:v>
                </c:pt>
                <c:pt idx="163">
                  <c:v>21.000000</c:v>
                </c:pt>
                <c:pt idx="164">
                  <c:v>9.000000</c:v>
                </c:pt>
                <c:pt idx="165">
                  <c:v>1.000000</c:v>
                </c:pt>
                <c:pt idx="166">
                  <c:v>33.000000</c:v>
                </c:pt>
                <c:pt idx="167">
                  <c:v>25.000000</c:v>
                </c:pt>
                <c:pt idx="168">
                  <c:v>18.000000</c:v>
                </c:pt>
                <c:pt idx="169">
                  <c:v>22.000000</c:v>
                </c:pt>
                <c:pt idx="170">
                  <c:v>23.000000</c:v>
                </c:pt>
                <c:pt idx="171">
                  <c:v>25.000000</c:v>
                </c:pt>
                <c:pt idx="172">
                  <c:v>38.000000</c:v>
                </c:pt>
                <c:pt idx="173">
                  <c:v>22.000000</c:v>
                </c:pt>
                <c:pt idx="174">
                  <c:v>23.000000</c:v>
                </c:pt>
                <c:pt idx="175">
                  <c:v>15.000000</c:v>
                </c:pt>
                <c:pt idx="176">
                  <c:v>1.000000</c:v>
                </c:pt>
                <c:pt idx="177">
                  <c:v>9.000000</c:v>
                </c:pt>
                <c:pt idx="178">
                  <c:v>13.000000</c:v>
                </c:pt>
                <c:pt idx="179">
                  <c:v>12.000000</c:v>
                </c:pt>
                <c:pt idx="180">
                  <c:v>21.000000</c:v>
                </c:pt>
                <c:pt idx="181">
                  <c:v>11.000000</c:v>
                </c:pt>
                <c:pt idx="182">
                  <c:v>24.000000</c:v>
                </c:pt>
                <c:pt idx="183">
                  <c:v>15.000000</c:v>
                </c:pt>
                <c:pt idx="184">
                  <c:v>23.000000</c:v>
                </c:pt>
                <c:pt idx="185">
                  <c:v>11.000000</c:v>
                </c:pt>
                <c:pt idx="186">
                  <c:v>24.000000</c:v>
                </c:pt>
                <c:pt idx="187">
                  <c:v>24.000000</c:v>
                </c:pt>
                <c:pt idx="188">
                  <c:v>17.000000</c:v>
                </c:pt>
                <c:pt idx="189">
                  <c:v>14.000000</c:v>
                </c:pt>
                <c:pt idx="190">
                  <c:v>39.000000</c:v>
                </c:pt>
                <c:pt idx="191">
                  <c:v>1.000000</c:v>
                </c:pt>
                <c:pt idx="192">
                  <c:v>34.000000</c:v>
                </c:pt>
                <c:pt idx="193">
                  <c:v>11.000000</c:v>
                </c:pt>
                <c:pt idx="194">
                  <c:v>19.000000</c:v>
                </c:pt>
                <c:pt idx="195">
                  <c:v>22.000000</c:v>
                </c:pt>
                <c:pt idx="196">
                  <c:v>17.000000</c:v>
                </c:pt>
                <c:pt idx="197">
                  <c:v>14.000000</c:v>
                </c:pt>
                <c:pt idx="198">
                  <c:v>14.000000</c:v>
                </c:pt>
                <c:pt idx="199">
                  <c:v>15.000000</c:v>
                </c:pt>
                <c:pt idx="200">
                  <c:v>14.000000</c:v>
                </c:pt>
                <c:pt idx="201">
                  <c:v>16.000000</c:v>
                </c:pt>
                <c:pt idx="202">
                  <c:v>11.000000</c:v>
                </c:pt>
                <c:pt idx="203">
                  <c:v>11.000000</c:v>
                </c:pt>
                <c:pt idx="204">
                  <c:v>18.000000</c:v>
                </c:pt>
                <c:pt idx="205">
                  <c:v>22.000000</c:v>
                </c:pt>
                <c:pt idx="206">
                  <c:v>19.000000</c:v>
                </c:pt>
                <c:pt idx="207">
                  <c:v>20.000000</c:v>
                </c:pt>
                <c:pt idx="208">
                  <c:v>12.000000</c:v>
                </c:pt>
                <c:pt idx="209">
                  <c:v>16.000000</c:v>
                </c:pt>
                <c:pt idx="210">
                  <c:v>27.000000</c:v>
                </c:pt>
                <c:pt idx="211">
                  <c:v>33.000000</c:v>
                </c:pt>
                <c:pt idx="212">
                  <c:v>25.000000</c:v>
                </c:pt>
                <c:pt idx="213">
                  <c:v>12.000000</c:v>
                </c:pt>
                <c:pt idx="214">
                  <c:v>12.000000</c:v>
                </c:pt>
                <c:pt idx="215">
                  <c:v>29.000000</c:v>
                </c:pt>
                <c:pt idx="216">
                  <c:v>12.000000</c:v>
                </c:pt>
                <c:pt idx="217">
                  <c:v>25.000000</c:v>
                </c:pt>
                <c:pt idx="218">
                  <c:v>14.000000</c:v>
                </c:pt>
                <c:pt idx="219">
                  <c:v>19.000000</c:v>
                </c:pt>
                <c:pt idx="220">
                  <c:v>16.000000</c:v>
                </c:pt>
                <c:pt idx="221">
                  <c:v>14.000000</c:v>
                </c:pt>
                <c:pt idx="222">
                  <c:v>13.000000</c:v>
                </c:pt>
                <c:pt idx="223">
                  <c:v>15.000000</c:v>
                </c:pt>
                <c:pt idx="224">
                  <c:v>15.000000</c:v>
                </c:pt>
                <c:pt idx="225">
                  <c:v>24.000000</c:v>
                </c:pt>
                <c:pt idx="226">
                  <c:v>24.000000</c:v>
                </c:pt>
                <c:pt idx="227">
                  <c:v>36.000000</c:v>
                </c:pt>
                <c:pt idx="228">
                  <c:v>15.000000</c:v>
                </c:pt>
                <c:pt idx="229">
                  <c:v>16.000000</c:v>
                </c:pt>
                <c:pt idx="230">
                  <c:v>12.000000</c:v>
                </c:pt>
                <c:pt idx="231">
                  <c:v>30.000000</c:v>
                </c:pt>
                <c:pt idx="232">
                  <c:v>12.000000</c:v>
                </c:pt>
                <c:pt idx="233">
                  <c:v>1.000000</c:v>
                </c:pt>
                <c:pt idx="234">
                  <c:v>21.000000</c:v>
                </c:pt>
                <c:pt idx="235">
                  <c:v>16.000000</c:v>
                </c:pt>
                <c:pt idx="236">
                  <c:v>21.000000</c:v>
                </c:pt>
                <c:pt idx="237">
                  <c:v>16.000000</c:v>
                </c:pt>
                <c:pt idx="238">
                  <c:v>11.000000</c:v>
                </c:pt>
                <c:pt idx="239">
                  <c:v>9.000000</c:v>
                </c:pt>
                <c:pt idx="240">
                  <c:v>17.000000</c:v>
                </c:pt>
                <c:pt idx="241">
                  <c:v>12.000000</c:v>
                </c:pt>
                <c:pt idx="242">
                  <c:v>18.000000</c:v>
                </c:pt>
                <c:pt idx="243">
                  <c:v>11.000000</c:v>
                </c:pt>
                <c:pt idx="244">
                  <c:v>16.000000</c:v>
                </c:pt>
                <c:pt idx="245">
                  <c:v>22.000000</c:v>
                </c:pt>
                <c:pt idx="246">
                  <c:v>12.000000</c:v>
                </c:pt>
                <c:pt idx="247">
                  <c:v>10.000000</c:v>
                </c:pt>
                <c:pt idx="248">
                  <c:v>11.000000</c:v>
                </c:pt>
                <c:pt idx="249">
                  <c:v>12.000000</c:v>
                </c:pt>
                <c:pt idx="250">
                  <c:v>20.000000</c:v>
                </c:pt>
                <c:pt idx="251">
                  <c:v>22.000000</c:v>
                </c:pt>
                <c:pt idx="252">
                  <c:v>16.000000</c:v>
                </c:pt>
                <c:pt idx="253">
                  <c:v>30.000000</c:v>
                </c:pt>
                <c:pt idx="254">
                  <c:v>11.000000</c:v>
                </c:pt>
                <c:pt idx="255">
                  <c:v>10.000000</c:v>
                </c:pt>
                <c:pt idx="256">
                  <c:v>14.000000</c:v>
                </c:pt>
                <c:pt idx="257">
                  <c:v>12.000000</c:v>
                </c:pt>
                <c:pt idx="258">
                  <c:v>11.000000</c:v>
                </c:pt>
                <c:pt idx="259">
                  <c:v>16.000000</c:v>
                </c:pt>
                <c:pt idx="260">
                  <c:v>20.000000</c:v>
                </c:pt>
                <c:pt idx="261">
                  <c:v>1.000000</c:v>
                </c:pt>
                <c:pt idx="262">
                  <c:v>16.000000</c:v>
                </c:pt>
                <c:pt idx="263">
                  <c:v>20.000000</c:v>
                </c:pt>
                <c:pt idx="264">
                  <c:v>23.000000</c:v>
                </c:pt>
                <c:pt idx="265">
                  <c:v>1.000000</c:v>
                </c:pt>
                <c:pt idx="266">
                  <c:v>21.000000</c:v>
                </c:pt>
                <c:pt idx="267">
                  <c:v>28.000000</c:v>
                </c:pt>
                <c:pt idx="268">
                  <c:v>12.000000</c:v>
                </c:pt>
                <c:pt idx="269">
                  <c:v>22.000000</c:v>
                </c:pt>
                <c:pt idx="270">
                  <c:v>17.000000</c:v>
                </c:pt>
                <c:pt idx="271">
                  <c:v>17.000000</c:v>
                </c:pt>
                <c:pt idx="272">
                  <c:v>29.000000</c:v>
                </c:pt>
                <c:pt idx="273">
                  <c:v>19.000000</c:v>
                </c:pt>
                <c:pt idx="274">
                  <c:v>10.000000</c:v>
                </c:pt>
                <c:pt idx="275">
                  <c:v>12.000000</c:v>
                </c:pt>
                <c:pt idx="276">
                  <c:v>22.000000</c:v>
                </c:pt>
                <c:pt idx="277">
                  <c:v>26.000000</c:v>
                </c:pt>
                <c:pt idx="278">
                  <c:v>33.000000</c:v>
                </c:pt>
                <c:pt idx="279">
                  <c:v>19.000000</c:v>
                </c:pt>
                <c:pt idx="280">
                  <c:v>24.000000</c:v>
                </c:pt>
                <c:pt idx="281">
                  <c:v>12.000000</c:v>
                </c:pt>
                <c:pt idx="282">
                  <c:v>11.000000</c:v>
                </c:pt>
                <c:pt idx="283">
                  <c:v>25.000000</c:v>
                </c:pt>
                <c:pt idx="284">
                  <c:v>14.000000</c:v>
                </c:pt>
                <c:pt idx="285">
                  <c:v>13.000000</c:v>
                </c:pt>
                <c:pt idx="286">
                  <c:v>18.000000</c:v>
                </c:pt>
                <c:pt idx="287">
                  <c:v>18.000000</c:v>
                </c:pt>
                <c:pt idx="288">
                  <c:v>24.000000</c:v>
                </c:pt>
                <c:pt idx="289">
                  <c:v>18.000000</c:v>
                </c:pt>
                <c:pt idx="290">
                  <c:v>14.000000</c:v>
                </c:pt>
                <c:pt idx="291">
                  <c:v>9.000000</c:v>
                </c:pt>
                <c:pt idx="292">
                  <c:v>12.000000</c:v>
                </c:pt>
                <c:pt idx="293">
                  <c:v>20.000000</c:v>
                </c:pt>
                <c:pt idx="294">
                  <c:v>1.000000</c:v>
                </c:pt>
                <c:pt idx="295">
                  <c:v>22.000000</c:v>
                </c:pt>
                <c:pt idx="296">
                  <c:v>17.000000</c:v>
                </c:pt>
                <c:pt idx="297">
                  <c:v>22.000000</c:v>
                </c:pt>
                <c:pt idx="298">
                  <c:v>15.000000</c:v>
                </c:pt>
                <c:pt idx="299">
                  <c:v>9.000000</c:v>
                </c:pt>
                <c:pt idx="300">
                  <c:v>18.000000</c:v>
                </c:pt>
                <c:pt idx="301">
                  <c:v>16.000000</c:v>
                </c:pt>
                <c:pt idx="302">
                  <c:v>10.000000</c:v>
                </c:pt>
                <c:pt idx="303">
                  <c:v>10.000000</c:v>
                </c:pt>
                <c:pt idx="304">
                  <c:v>12.000000</c:v>
                </c:pt>
                <c:pt idx="305">
                  <c:v>1.000000</c:v>
                </c:pt>
                <c:pt idx="306">
                  <c:v>21.000000</c:v>
                </c:pt>
                <c:pt idx="307">
                  <c:v>28.000000</c:v>
                </c:pt>
                <c:pt idx="308">
                  <c:v>26.000000</c:v>
                </c:pt>
                <c:pt idx="309">
                  <c:v>16.000000</c:v>
                </c:pt>
                <c:pt idx="310">
                  <c:v>16.000000</c:v>
                </c:pt>
                <c:pt idx="311">
                  <c:v>15.000000</c:v>
                </c:pt>
                <c:pt idx="312">
                  <c:v>21.000000</c:v>
                </c:pt>
                <c:pt idx="313">
                  <c:v>14.000000</c:v>
                </c:pt>
                <c:pt idx="314">
                  <c:v>20.000000</c:v>
                </c:pt>
                <c:pt idx="315">
                  <c:v>19.000000</c:v>
                </c:pt>
                <c:pt idx="316">
                  <c:v>12.000000</c:v>
                </c:pt>
                <c:pt idx="317">
                  <c:v>1.000000</c:v>
                </c:pt>
                <c:pt idx="318">
                  <c:v>14.000000</c:v>
                </c:pt>
                <c:pt idx="319">
                  <c:v>11.000000</c:v>
                </c:pt>
                <c:pt idx="320">
                  <c:v>19.000000</c:v>
                </c:pt>
                <c:pt idx="321">
                  <c:v>26.000000</c:v>
                </c:pt>
                <c:pt idx="322">
                  <c:v>35.000000</c:v>
                </c:pt>
                <c:pt idx="323">
                  <c:v>13.000000</c:v>
                </c:pt>
                <c:pt idx="324">
                  <c:v>25.000000</c:v>
                </c:pt>
                <c:pt idx="325">
                  <c:v>23.000000</c:v>
                </c:pt>
                <c:pt idx="326">
                  <c:v>17.000000</c:v>
                </c:pt>
                <c:pt idx="327">
                  <c:v>19.000000</c:v>
                </c:pt>
                <c:pt idx="328">
                  <c:v>18.000000</c:v>
                </c:pt>
                <c:pt idx="329">
                  <c:v>20.000000</c:v>
                </c:pt>
                <c:pt idx="330">
                  <c:v>11.000000</c:v>
                </c:pt>
                <c:pt idx="331">
                  <c:v>20.000000</c:v>
                </c:pt>
                <c:pt idx="332">
                  <c:v>20.000000</c:v>
                </c:pt>
                <c:pt idx="333">
                  <c:v>1.000000</c:v>
                </c:pt>
                <c:pt idx="334">
                  <c:v>10.000000</c:v>
                </c:pt>
                <c:pt idx="335">
                  <c:v>23.000000</c:v>
                </c:pt>
                <c:pt idx="336">
                  <c:v>18.000000</c:v>
                </c:pt>
                <c:pt idx="337">
                  <c:v>27.000000</c:v>
                </c:pt>
                <c:pt idx="338">
                  <c:v>23.000000</c:v>
                </c:pt>
                <c:pt idx="339">
                  <c:v>18.000000</c:v>
                </c:pt>
                <c:pt idx="340">
                  <c:v>21.000000</c:v>
                </c:pt>
                <c:pt idx="341">
                  <c:v>11.000000</c:v>
                </c:pt>
                <c:pt idx="342">
                  <c:v>16.000000</c:v>
                </c:pt>
                <c:pt idx="343">
                  <c:v>18.000000</c:v>
                </c:pt>
                <c:pt idx="344">
                  <c:v>13.000000</c:v>
                </c:pt>
                <c:pt idx="345">
                  <c:v>2.000000</c:v>
                </c:pt>
                <c:pt idx="346">
                  <c:v>20.000000</c:v>
                </c:pt>
                <c:pt idx="347">
                  <c:v>19.000000</c:v>
                </c:pt>
                <c:pt idx="348">
                  <c:v>16.000000</c:v>
                </c:pt>
                <c:pt idx="349">
                  <c:v>12.000000</c:v>
                </c:pt>
                <c:pt idx="350">
                  <c:v>16.000000</c:v>
                </c:pt>
                <c:pt idx="351">
                  <c:v>24.000000</c:v>
                </c:pt>
                <c:pt idx="352">
                  <c:v>13.000000</c:v>
                </c:pt>
                <c:pt idx="353">
                  <c:v>15.000000</c:v>
                </c:pt>
                <c:pt idx="354">
                  <c:v>21.000000</c:v>
                </c:pt>
                <c:pt idx="355">
                  <c:v>1.000000</c:v>
                </c:pt>
                <c:pt idx="356">
                  <c:v>17.000000</c:v>
                </c:pt>
                <c:pt idx="357">
                  <c:v>25.000000</c:v>
                </c:pt>
                <c:pt idx="358">
                  <c:v>23.000000</c:v>
                </c:pt>
                <c:pt idx="359">
                  <c:v>11.000000</c:v>
                </c:pt>
                <c:pt idx="360">
                  <c:v>30.000000</c:v>
                </c:pt>
                <c:pt idx="361">
                  <c:v>12.000000</c:v>
                </c:pt>
                <c:pt idx="362">
                  <c:v>19.000000</c:v>
                </c:pt>
                <c:pt idx="363">
                  <c:v>21.000000</c:v>
                </c:pt>
                <c:pt idx="364">
                  <c:v>13.000000</c:v>
                </c:pt>
                <c:pt idx="365">
                  <c:v>17.000000</c:v>
                </c:pt>
                <c:pt idx="366">
                  <c:v>15.000000</c:v>
                </c:pt>
                <c:pt idx="367">
                  <c:v>1.000000</c:v>
                </c:pt>
                <c:pt idx="368">
                  <c:v>25.000000</c:v>
                </c:pt>
                <c:pt idx="369">
                  <c:v>12.000000</c:v>
                </c:pt>
                <c:pt idx="370">
                  <c:v>16.000000</c:v>
                </c:pt>
                <c:pt idx="371">
                  <c:v>12.000000</c:v>
                </c:pt>
                <c:pt idx="372">
                  <c:v>15.000000</c:v>
                </c:pt>
                <c:pt idx="373">
                  <c:v>14.000000</c:v>
                </c:pt>
                <c:pt idx="374">
                  <c:v>1.000000</c:v>
                </c:pt>
                <c:pt idx="375">
                  <c:v>17.000000</c:v>
                </c:pt>
                <c:pt idx="376">
                  <c:v>12.000000</c:v>
                </c:pt>
                <c:pt idx="377">
                  <c:v>31.000000</c:v>
                </c:pt>
                <c:pt idx="378">
                  <c:v>12.000000</c:v>
                </c:pt>
                <c:pt idx="379">
                  <c:v>25.000000</c:v>
                </c:pt>
                <c:pt idx="380">
                  <c:v>30.000000</c:v>
                </c:pt>
                <c:pt idx="381">
                  <c:v>17.000000</c:v>
                </c:pt>
                <c:pt idx="382">
                  <c:v>24.000000</c:v>
                </c:pt>
                <c:pt idx="383">
                  <c:v>19.000000</c:v>
                </c:pt>
                <c:pt idx="384">
                  <c:v>24.000000</c:v>
                </c:pt>
                <c:pt idx="385">
                  <c:v>13.000000</c:v>
                </c:pt>
                <c:pt idx="386">
                  <c:v>12.000000</c:v>
                </c:pt>
                <c:pt idx="387">
                  <c:v>32.000000</c:v>
                </c:pt>
                <c:pt idx="388">
                  <c:v>11.000000</c:v>
                </c:pt>
                <c:pt idx="389">
                  <c:v>14.000000</c:v>
                </c:pt>
                <c:pt idx="390">
                  <c:v>20.000000</c:v>
                </c:pt>
                <c:pt idx="391">
                  <c:v>34.000000</c:v>
                </c:pt>
                <c:pt idx="392">
                  <c:v>20.000000</c:v>
                </c:pt>
                <c:pt idx="393">
                  <c:v>14.000000</c:v>
                </c:pt>
                <c:pt idx="394">
                  <c:v>17.000000</c:v>
                </c:pt>
                <c:pt idx="395">
                  <c:v>13.000000</c:v>
                </c:pt>
                <c:pt idx="396">
                  <c:v>13.000000</c:v>
                </c:pt>
                <c:pt idx="397">
                  <c:v>27.000000</c:v>
                </c:pt>
                <c:pt idx="398">
                  <c:v>19.000000</c:v>
                </c:pt>
                <c:pt idx="399">
                  <c:v>18.000000</c:v>
                </c:pt>
                <c:pt idx="400">
                  <c:v>20.000000</c:v>
                </c:pt>
                <c:pt idx="401">
                  <c:v>11.000000</c:v>
                </c:pt>
                <c:pt idx="402">
                  <c:v>24.000000</c:v>
                </c:pt>
                <c:pt idx="403">
                  <c:v>21.000000</c:v>
                </c:pt>
                <c:pt idx="404">
                  <c:v>1.000000</c:v>
                </c:pt>
                <c:pt idx="405">
                  <c:v>28.000000</c:v>
                </c:pt>
                <c:pt idx="406">
                  <c:v>10.000000</c:v>
                </c:pt>
                <c:pt idx="407">
                  <c:v>22.000000</c:v>
                </c:pt>
                <c:pt idx="408">
                  <c:v>20.000000</c:v>
                </c:pt>
                <c:pt idx="409">
                  <c:v>18.000000</c:v>
                </c:pt>
                <c:pt idx="410">
                  <c:v>1.000000</c:v>
                </c:pt>
                <c:pt idx="411">
                  <c:v>16.000000</c:v>
                </c:pt>
                <c:pt idx="412">
                  <c:v>17.000000</c:v>
                </c:pt>
                <c:pt idx="413">
                  <c:v>15.000000</c:v>
                </c:pt>
                <c:pt idx="414">
                  <c:v>21.000000</c:v>
                </c:pt>
                <c:pt idx="415">
                  <c:v>17.000000</c:v>
                </c:pt>
                <c:pt idx="416">
                  <c:v>11.000000</c:v>
                </c:pt>
                <c:pt idx="417">
                  <c:v>27.000000</c:v>
                </c:pt>
                <c:pt idx="418">
                  <c:v>15.000000</c:v>
                </c:pt>
                <c:pt idx="419">
                  <c:v>13.000000</c:v>
                </c:pt>
                <c:pt idx="420">
                  <c:v>30.000000</c:v>
                </c:pt>
                <c:pt idx="421">
                  <c:v>42.000000</c:v>
                </c:pt>
                <c:pt idx="422">
                  <c:v>16.000000</c:v>
                </c:pt>
                <c:pt idx="423">
                  <c:v>10.000000</c:v>
                </c:pt>
                <c:pt idx="424">
                  <c:v>25.000000</c:v>
                </c:pt>
                <c:pt idx="425">
                  <c:v>20.000000</c:v>
                </c:pt>
                <c:pt idx="426">
                  <c:v>27.000000</c:v>
                </c:pt>
                <c:pt idx="427">
                  <c:v>26.000000</c:v>
                </c:pt>
                <c:pt idx="428">
                  <c:v>15.000000</c:v>
                </c:pt>
                <c:pt idx="429">
                  <c:v>42.000000</c:v>
                </c:pt>
                <c:pt idx="430">
                  <c:v>16.000000</c:v>
                </c:pt>
                <c:pt idx="431">
                  <c:v>15.000000</c:v>
                </c:pt>
                <c:pt idx="432">
                  <c:v>13.000000</c:v>
                </c:pt>
                <c:pt idx="433">
                  <c:v>16.000000</c:v>
                </c:pt>
                <c:pt idx="434">
                  <c:v>17.000000</c:v>
                </c:pt>
                <c:pt idx="435">
                  <c:v>19.000000</c:v>
                </c:pt>
                <c:pt idx="436">
                  <c:v>18.000000</c:v>
                </c:pt>
                <c:pt idx="437">
                  <c:v>12.000000</c:v>
                </c:pt>
                <c:pt idx="438">
                  <c:v>26.000000</c:v>
                </c:pt>
                <c:pt idx="439">
                  <c:v>23.000000</c:v>
                </c:pt>
                <c:pt idx="440">
                  <c:v>18.000000</c:v>
                </c:pt>
                <c:pt idx="441">
                  <c:v>16.000000</c:v>
                </c:pt>
                <c:pt idx="442">
                  <c:v>13.000000</c:v>
                </c:pt>
                <c:pt idx="443">
                  <c:v>11.000000</c:v>
                </c:pt>
                <c:pt idx="444">
                  <c:v>12.000000</c:v>
                </c:pt>
                <c:pt idx="445">
                  <c:v>23.000000</c:v>
                </c:pt>
                <c:pt idx="446">
                  <c:v>12.000000</c:v>
                </c:pt>
                <c:pt idx="447">
                  <c:v>11.000000</c:v>
                </c:pt>
                <c:pt idx="448">
                  <c:v>12.000000</c:v>
                </c:pt>
                <c:pt idx="449">
                  <c:v>19.000000</c:v>
                </c:pt>
                <c:pt idx="450">
                  <c:v>24.000000</c:v>
                </c:pt>
                <c:pt idx="451">
                  <c:v>35.000000</c:v>
                </c:pt>
                <c:pt idx="452">
                  <c:v>16.000000</c:v>
                </c:pt>
                <c:pt idx="453">
                  <c:v>10.000000</c:v>
                </c:pt>
                <c:pt idx="454">
                  <c:v>14.000000</c:v>
                </c:pt>
                <c:pt idx="455">
                  <c:v>17.000000</c:v>
                </c:pt>
                <c:pt idx="456">
                  <c:v>14.000000</c:v>
                </c:pt>
                <c:pt idx="457">
                  <c:v>24.000000</c:v>
                </c:pt>
                <c:pt idx="458">
                  <c:v>20.000000</c:v>
                </c:pt>
                <c:pt idx="459">
                  <c:v>14.000000</c:v>
                </c:pt>
                <c:pt idx="460">
                  <c:v>12.000000</c:v>
                </c:pt>
                <c:pt idx="461">
                  <c:v>24.000000</c:v>
                </c:pt>
                <c:pt idx="462">
                  <c:v>14.000000</c:v>
                </c:pt>
                <c:pt idx="463">
                  <c:v>17.000000</c:v>
                </c:pt>
                <c:pt idx="464">
                  <c:v>35.000000</c:v>
                </c:pt>
                <c:pt idx="465">
                  <c:v>16.000000</c:v>
                </c:pt>
                <c:pt idx="466">
                  <c:v>11.000000</c:v>
                </c:pt>
                <c:pt idx="467">
                  <c:v>24.000000</c:v>
                </c:pt>
                <c:pt idx="468">
                  <c:v>23.000000</c:v>
                </c:pt>
                <c:pt idx="469">
                  <c:v>15.000000</c:v>
                </c:pt>
                <c:pt idx="470">
                  <c:v>22.000000</c:v>
                </c:pt>
                <c:pt idx="471">
                  <c:v>17.000000</c:v>
                </c:pt>
                <c:pt idx="472">
                  <c:v>19.000000</c:v>
                </c:pt>
                <c:pt idx="473">
                  <c:v>12.000000</c:v>
                </c:pt>
                <c:pt idx="474">
                  <c:v>15.000000</c:v>
                </c:pt>
                <c:pt idx="475">
                  <c:v>25.000000</c:v>
                </c:pt>
                <c:pt idx="476">
                  <c:v>23.000000</c:v>
                </c:pt>
                <c:pt idx="477">
                  <c:v>11.000000</c:v>
                </c:pt>
                <c:pt idx="478">
                  <c:v>16.000000</c:v>
                </c:pt>
                <c:pt idx="479">
                  <c:v>21.000000</c:v>
                </c:pt>
                <c:pt idx="480">
                  <c:v>19.000000</c:v>
                </c:pt>
                <c:pt idx="481">
                  <c:v>26.000000</c:v>
                </c:pt>
                <c:pt idx="482">
                  <c:v>18.000000</c:v>
                </c:pt>
                <c:pt idx="483">
                  <c:v>12.000000</c:v>
                </c:pt>
                <c:pt idx="484">
                  <c:v>16.000000</c:v>
                </c:pt>
                <c:pt idx="485">
                  <c:v>12.000000</c:v>
                </c:pt>
                <c:pt idx="486">
                  <c:v>21.000000</c:v>
                </c:pt>
                <c:pt idx="487">
                  <c:v>18.000000</c:v>
                </c:pt>
                <c:pt idx="488">
                  <c:v>12.000000</c:v>
                </c:pt>
                <c:pt idx="489">
                  <c:v>25.000000</c:v>
                </c:pt>
                <c:pt idx="490">
                  <c:v>24.000000</c:v>
                </c:pt>
                <c:pt idx="491">
                  <c:v>16.000000</c:v>
                </c:pt>
                <c:pt idx="492">
                  <c:v>20.000000</c:v>
                </c:pt>
                <c:pt idx="493">
                  <c:v>18.000000</c:v>
                </c:pt>
                <c:pt idx="494">
                  <c:v>16.000000</c:v>
                </c:pt>
                <c:pt idx="495">
                  <c:v>20.000000</c:v>
                </c:pt>
                <c:pt idx="496">
                  <c:v>12.000000</c:v>
                </c:pt>
                <c:pt idx="497">
                  <c:v>23.000000</c:v>
                </c:pt>
                <c:pt idx="498">
                  <c:v>12.000000</c:v>
                </c:pt>
                <c:pt idx="499">
                  <c:v>40.000000</c:v>
                </c:pt>
                <c:pt idx="500">
                  <c:v>23.000000</c:v>
                </c:pt>
                <c:pt idx="501">
                  <c:v>23.000000</c:v>
                </c:pt>
                <c:pt idx="502">
                  <c:v>18.000000</c:v>
                </c:pt>
                <c:pt idx="503">
                  <c:v>25.000000</c:v>
                </c:pt>
                <c:pt idx="504">
                  <c:v>22.000000</c:v>
                </c:pt>
                <c:pt idx="505">
                  <c:v>12.000000</c:v>
                </c:pt>
                <c:pt idx="506">
                  <c:v>16.000000</c:v>
                </c:pt>
                <c:pt idx="507">
                  <c:v>18.000000</c:v>
                </c:pt>
                <c:pt idx="508">
                  <c:v>34.000000</c:v>
                </c:pt>
                <c:pt idx="509">
                  <c:v>17.000000</c:v>
                </c:pt>
                <c:pt idx="510">
                  <c:v>16.000000</c:v>
                </c:pt>
                <c:pt idx="511">
                  <c:v>35.000000</c:v>
                </c:pt>
                <c:pt idx="512">
                  <c:v>14.000000</c:v>
                </c:pt>
                <c:pt idx="513">
                  <c:v>33.000000</c:v>
                </c:pt>
                <c:pt idx="514">
                  <c:v>11.000000</c:v>
                </c:pt>
                <c:pt idx="515">
                  <c:v>16.000000</c:v>
                </c:pt>
                <c:pt idx="516">
                  <c:v>12.000000</c:v>
                </c:pt>
                <c:pt idx="517">
                  <c:v>22.000000</c:v>
                </c:pt>
                <c:pt idx="518">
                  <c:v>12.000000</c:v>
                </c:pt>
                <c:pt idx="519">
                  <c:v>17.000000</c:v>
                </c:pt>
                <c:pt idx="520">
                  <c:v>23.000000</c:v>
                </c:pt>
                <c:pt idx="521">
                  <c:v>14.000000</c:v>
                </c:pt>
                <c:pt idx="522">
                  <c:v>27.000000</c:v>
                </c:pt>
                <c:pt idx="523">
                  <c:v>23.000000</c:v>
                </c:pt>
                <c:pt idx="524">
                  <c:v>14.000000</c:v>
                </c:pt>
                <c:pt idx="525">
                  <c:v>18.000000</c:v>
                </c:pt>
                <c:pt idx="526">
                  <c:v>21.000000</c:v>
                </c:pt>
                <c:pt idx="527">
                  <c:v>41.000000</c:v>
                </c:pt>
                <c:pt idx="528">
                  <c:v>23.000000</c:v>
                </c:pt>
                <c:pt idx="529">
                  <c:v>17.000000</c:v>
                </c:pt>
                <c:pt idx="530">
                  <c:v>25.000000</c:v>
                </c:pt>
                <c:pt idx="531">
                  <c:v>17.000000</c:v>
                </c:pt>
                <c:pt idx="532">
                  <c:v>25.000000</c:v>
                </c:pt>
                <c:pt idx="533">
                  <c:v>24.000000</c:v>
                </c:pt>
                <c:pt idx="534">
                  <c:v>12.000000</c:v>
                </c:pt>
                <c:pt idx="535">
                  <c:v>19.000000</c:v>
                </c:pt>
                <c:pt idx="536">
                  <c:v>17.000000</c:v>
                </c:pt>
                <c:pt idx="537">
                  <c:v>35.000000</c:v>
                </c:pt>
                <c:pt idx="538">
                  <c:v>11.000000</c:v>
                </c:pt>
                <c:pt idx="539">
                  <c:v>16.000000</c:v>
                </c:pt>
                <c:pt idx="540">
                  <c:v>14.000000</c:v>
                </c:pt>
                <c:pt idx="541">
                  <c:v>20.000000</c:v>
                </c:pt>
                <c:pt idx="542">
                  <c:v>26.000000</c:v>
                </c:pt>
                <c:pt idx="543">
                  <c:v>26.000000</c:v>
                </c:pt>
                <c:pt idx="544">
                  <c:v>18.000000</c:v>
                </c:pt>
                <c:pt idx="545">
                  <c:v>25.000000</c:v>
                </c:pt>
                <c:pt idx="546">
                  <c:v>2.000000</c:v>
                </c:pt>
                <c:pt idx="547">
                  <c:v>14.000000</c:v>
                </c:pt>
                <c:pt idx="548">
                  <c:v>18.000000</c:v>
                </c:pt>
                <c:pt idx="549">
                  <c:v>23.000000</c:v>
                </c:pt>
                <c:pt idx="550">
                  <c:v>13.000000</c:v>
                </c:pt>
                <c:pt idx="551">
                  <c:v>16.000000</c:v>
                </c:pt>
                <c:pt idx="552">
                  <c:v>27.000000</c:v>
                </c:pt>
                <c:pt idx="553">
                  <c:v>23.000000</c:v>
                </c:pt>
                <c:pt idx="554">
                  <c:v>17.000000</c:v>
                </c:pt>
                <c:pt idx="555">
                  <c:v>18.000000</c:v>
                </c:pt>
                <c:pt idx="556">
                  <c:v>31.000000</c:v>
                </c:pt>
                <c:pt idx="557">
                  <c:v>27.000000</c:v>
                </c:pt>
                <c:pt idx="558">
                  <c:v>14.000000</c:v>
                </c:pt>
                <c:pt idx="559">
                  <c:v>18.000000</c:v>
                </c:pt>
                <c:pt idx="560">
                  <c:v>19.000000</c:v>
                </c:pt>
                <c:pt idx="561">
                  <c:v>13.000000</c:v>
                </c:pt>
                <c:pt idx="562">
                  <c:v>20.000000</c:v>
                </c:pt>
                <c:pt idx="563">
                  <c:v>25.000000</c:v>
                </c:pt>
                <c:pt idx="564">
                  <c:v>14.000000</c:v>
                </c:pt>
                <c:pt idx="565">
                  <c:v>20.000000</c:v>
                </c:pt>
                <c:pt idx="566">
                  <c:v>21.000000</c:v>
                </c:pt>
                <c:pt idx="567">
                  <c:v>13.000000</c:v>
                </c:pt>
                <c:pt idx="568">
                  <c:v>31.000000</c:v>
                </c:pt>
                <c:pt idx="569">
                  <c:v>20.000000</c:v>
                </c:pt>
                <c:pt idx="570">
                  <c:v>15.000000</c:v>
                </c:pt>
                <c:pt idx="571">
                  <c:v>16.000000</c:v>
                </c:pt>
                <c:pt idx="572">
                  <c:v>20.000000</c:v>
                </c:pt>
                <c:pt idx="573">
                  <c:v>20.000000</c:v>
                </c:pt>
                <c:pt idx="574">
                  <c:v>20.000000</c:v>
                </c:pt>
                <c:pt idx="575">
                  <c:v>21.000000</c:v>
                </c:pt>
                <c:pt idx="576">
                  <c:v>18.000000</c:v>
                </c:pt>
                <c:pt idx="577">
                  <c:v>30.000000</c:v>
                </c:pt>
                <c:pt idx="578">
                  <c:v>16.000000</c:v>
                </c:pt>
                <c:pt idx="579">
                  <c:v>14.000000</c:v>
                </c:pt>
                <c:pt idx="580">
                  <c:v>14.000000</c:v>
                </c:pt>
                <c:pt idx="581">
                  <c:v>18.000000</c:v>
                </c:pt>
                <c:pt idx="582">
                  <c:v>26.000000</c:v>
                </c:pt>
                <c:pt idx="583">
                  <c:v>20.000000</c:v>
                </c:pt>
                <c:pt idx="584">
                  <c:v>12.000000</c:v>
                </c:pt>
                <c:pt idx="585">
                  <c:v>18.000000</c:v>
                </c:pt>
                <c:pt idx="586">
                  <c:v>25.000000</c:v>
                </c:pt>
                <c:pt idx="587">
                  <c:v>15.000000</c:v>
                </c:pt>
                <c:pt idx="588">
                  <c:v>20.000000</c:v>
                </c:pt>
                <c:pt idx="589">
                  <c:v>13.000000</c:v>
                </c:pt>
                <c:pt idx="590">
                  <c:v>45.000000</c:v>
                </c:pt>
                <c:pt idx="591">
                  <c:v>27.000000</c:v>
                </c:pt>
                <c:pt idx="592">
                  <c:v>20.000000</c:v>
                </c:pt>
                <c:pt idx="593">
                  <c:v>15.000000</c:v>
                </c:pt>
                <c:pt idx="594">
                  <c:v>25.000000</c:v>
                </c:pt>
                <c:pt idx="595">
                  <c:v>19.000000</c:v>
                </c:pt>
                <c:pt idx="596">
                  <c:v>14.000000</c:v>
                </c:pt>
                <c:pt idx="597">
                  <c:v>20.000000</c:v>
                </c:pt>
                <c:pt idx="598">
                  <c:v>27.000000</c:v>
                </c:pt>
                <c:pt idx="599">
                  <c:v>22.000000</c:v>
                </c:pt>
                <c:pt idx="600">
                  <c:v>17.000000</c:v>
                </c:pt>
                <c:pt idx="601">
                  <c:v>24.000000</c:v>
                </c:pt>
                <c:pt idx="602">
                  <c:v>14.000000</c:v>
                </c:pt>
                <c:pt idx="603">
                  <c:v>31.000000</c:v>
                </c:pt>
                <c:pt idx="604">
                  <c:v>19.000000</c:v>
                </c:pt>
                <c:pt idx="605">
                  <c:v>20.000000</c:v>
                </c:pt>
                <c:pt idx="606">
                  <c:v>36.000000</c:v>
                </c:pt>
                <c:pt idx="607">
                  <c:v>24.000000</c:v>
                </c:pt>
                <c:pt idx="608">
                  <c:v>18.000000</c:v>
                </c:pt>
                <c:pt idx="609">
                  <c:v>20.000000</c:v>
                </c:pt>
                <c:pt idx="610">
                  <c:v>39.000000</c:v>
                </c:pt>
                <c:pt idx="611">
                  <c:v>25.000000</c:v>
                </c:pt>
                <c:pt idx="612">
                  <c:v>46.000000</c:v>
                </c:pt>
                <c:pt idx="613">
                  <c:v>17.000000</c:v>
                </c:pt>
                <c:pt idx="614">
                  <c:v>41.000000</c:v>
                </c:pt>
                <c:pt idx="615">
                  <c:v>21.000000</c:v>
                </c:pt>
                <c:pt idx="616">
                  <c:v>12.000000</c:v>
                </c:pt>
                <c:pt idx="617">
                  <c:v>13.000000</c:v>
                </c:pt>
                <c:pt idx="618">
                  <c:v>27.000000</c:v>
                </c:pt>
                <c:pt idx="619">
                  <c:v>1.000000</c:v>
                </c:pt>
                <c:pt idx="620">
                  <c:v>19.000000</c:v>
                </c:pt>
                <c:pt idx="621">
                  <c:v>24.000000</c:v>
                </c:pt>
                <c:pt idx="622">
                  <c:v>33.000000</c:v>
                </c:pt>
                <c:pt idx="623">
                  <c:v>13.000000</c:v>
                </c:pt>
                <c:pt idx="624">
                  <c:v>18.000000</c:v>
                </c:pt>
                <c:pt idx="625">
                  <c:v>25.000000</c:v>
                </c:pt>
                <c:pt idx="626">
                  <c:v>21.000000</c:v>
                </c:pt>
                <c:pt idx="627">
                  <c:v>14.000000</c:v>
                </c:pt>
                <c:pt idx="628">
                  <c:v>1.000000</c:v>
                </c:pt>
                <c:pt idx="629">
                  <c:v>15.000000</c:v>
                </c:pt>
                <c:pt idx="630">
                  <c:v>2.000000</c:v>
                </c:pt>
                <c:pt idx="631">
                  <c:v>12.000000</c:v>
                </c:pt>
                <c:pt idx="632">
                  <c:v>34.000000</c:v>
                </c:pt>
                <c:pt idx="633">
                  <c:v>18.000000</c:v>
                </c:pt>
                <c:pt idx="634">
                  <c:v>20.000000</c:v>
                </c:pt>
                <c:pt idx="635">
                  <c:v>23.000000</c:v>
                </c:pt>
                <c:pt idx="636">
                  <c:v>23.000000</c:v>
                </c:pt>
                <c:pt idx="637">
                  <c:v>24.000000</c:v>
                </c:pt>
                <c:pt idx="638">
                  <c:v>27.000000</c:v>
                </c:pt>
                <c:pt idx="639">
                  <c:v>17.000000</c:v>
                </c:pt>
                <c:pt idx="640">
                  <c:v>14.000000</c:v>
                </c:pt>
                <c:pt idx="641">
                  <c:v>1.000000</c:v>
                </c:pt>
                <c:pt idx="642">
                  <c:v>27.000000</c:v>
                </c:pt>
                <c:pt idx="643">
                  <c:v>27.000000</c:v>
                </c:pt>
                <c:pt idx="644">
                  <c:v>24.000000</c:v>
                </c:pt>
                <c:pt idx="645">
                  <c:v>1.000000</c:v>
                </c:pt>
                <c:pt idx="646">
                  <c:v>17.000000</c:v>
                </c:pt>
                <c:pt idx="647">
                  <c:v>30.000000</c:v>
                </c:pt>
                <c:pt idx="648">
                  <c:v>28.000000</c:v>
                </c:pt>
                <c:pt idx="649">
                  <c:v>19.000000</c:v>
                </c:pt>
                <c:pt idx="650">
                  <c:v>26.000000</c:v>
                </c:pt>
                <c:pt idx="651">
                  <c:v>40.000000</c:v>
                </c:pt>
                <c:pt idx="652">
                  <c:v>13.000000</c:v>
                </c:pt>
                <c:pt idx="653">
                  <c:v>35.000000</c:v>
                </c:pt>
                <c:pt idx="654">
                  <c:v>13.000000</c:v>
                </c:pt>
                <c:pt idx="655">
                  <c:v>21.000000</c:v>
                </c:pt>
                <c:pt idx="656">
                  <c:v>26.000000</c:v>
                </c:pt>
                <c:pt idx="657">
                  <c:v>20.000000</c:v>
                </c:pt>
                <c:pt idx="658">
                  <c:v>12.000000</c:v>
                </c:pt>
                <c:pt idx="659">
                  <c:v>27.000000</c:v>
                </c:pt>
                <c:pt idx="660">
                  <c:v>25.000000</c:v>
                </c:pt>
                <c:pt idx="661">
                  <c:v>33.000000</c:v>
                </c:pt>
                <c:pt idx="662">
                  <c:v>14.000000</c:v>
                </c:pt>
                <c:pt idx="663">
                  <c:v>18.000000</c:v>
                </c:pt>
                <c:pt idx="664">
                  <c:v>15.000000</c:v>
                </c:pt>
                <c:pt idx="665">
                  <c:v>25.000000</c:v>
                </c:pt>
                <c:pt idx="666">
                  <c:v>39.000000</c:v>
                </c:pt>
                <c:pt idx="667">
                  <c:v>17.000000</c:v>
                </c:pt>
                <c:pt idx="668">
                  <c:v>13.000000</c:v>
                </c:pt>
                <c:pt idx="669">
                  <c:v>16.000000</c:v>
                </c:pt>
                <c:pt idx="670">
                  <c:v>2.000000</c:v>
                </c:pt>
                <c:pt idx="671">
                  <c:v>14.000000</c:v>
                </c:pt>
                <c:pt idx="672">
                  <c:v>19.000000</c:v>
                </c:pt>
                <c:pt idx="673">
                  <c:v>18.000000</c:v>
                </c:pt>
                <c:pt idx="674">
                  <c:v>18.000000</c:v>
                </c:pt>
                <c:pt idx="675">
                  <c:v>24.000000</c:v>
                </c:pt>
                <c:pt idx="676">
                  <c:v>17.000000</c:v>
                </c:pt>
                <c:pt idx="677">
                  <c:v>20.000000</c:v>
                </c:pt>
                <c:pt idx="678">
                  <c:v>22.000000</c:v>
                </c:pt>
                <c:pt idx="679">
                  <c:v>19.000000</c:v>
                </c:pt>
                <c:pt idx="680">
                  <c:v>19.000000</c:v>
                </c:pt>
                <c:pt idx="681">
                  <c:v>13.000000</c:v>
                </c:pt>
                <c:pt idx="682">
                  <c:v>13.000000</c:v>
                </c:pt>
                <c:pt idx="683">
                  <c:v>46.000000</c:v>
                </c:pt>
                <c:pt idx="684">
                  <c:v>27.000000</c:v>
                </c:pt>
                <c:pt idx="685">
                  <c:v>15.000000</c:v>
                </c:pt>
                <c:pt idx="686">
                  <c:v>30.000000</c:v>
                </c:pt>
                <c:pt idx="687">
                  <c:v>20.000000</c:v>
                </c:pt>
                <c:pt idx="688">
                  <c:v>12.000000</c:v>
                </c:pt>
                <c:pt idx="689">
                  <c:v>19.000000</c:v>
                </c:pt>
                <c:pt idx="690">
                  <c:v>25.000000</c:v>
                </c:pt>
                <c:pt idx="691">
                  <c:v>15.000000</c:v>
                </c:pt>
                <c:pt idx="692">
                  <c:v>28.000000</c:v>
                </c:pt>
                <c:pt idx="693">
                  <c:v>13.000000</c:v>
                </c:pt>
                <c:pt idx="694">
                  <c:v>27.000000</c:v>
                </c:pt>
                <c:pt idx="695">
                  <c:v>27.000000</c:v>
                </c:pt>
                <c:pt idx="696">
                  <c:v>30.000000</c:v>
                </c:pt>
                <c:pt idx="697">
                  <c:v>16.000000</c:v>
                </c:pt>
                <c:pt idx="698">
                  <c:v>2.000000</c:v>
                </c:pt>
                <c:pt idx="699">
                  <c:v>14.000000</c:v>
                </c:pt>
                <c:pt idx="700">
                  <c:v>19.000000</c:v>
                </c:pt>
                <c:pt idx="701">
                  <c:v>15.000000</c:v>
                </c:pt>
                <c:pt idx="702">
                  <c:v>24.000000</c:v>
                </c:pt>
                <c:pt idx="703">
                  <c:v>20.000000</c:v>
                </c:pt>
                <c:pt idx="704">
                  <c:v>22.000000</c:v>
                </c:pt>
                <c:pt idx="705">
                  <c:v>14.000000</c:v>
                </c:pt>
                <c:pt idx="706">
                  <c:v>28.000000</c:v>
                </c:pt>
                <c:pt idx="707">
                  <c:v>28.000000</c:v>
                </c:pt>
                <c:pt idx="708">
                  <c:v>27.000000</c:v>
                </c:pt>
                <c:pt idx="709">
                  <c:v>21.000000</c:v>
                </c:pt>
                <c:pt idx="710">
                  <c:v>40.000000</c:v>
                </c:pt>
                <c:pt idx="711">
                  <c:v>23.000000</c:v>
                </c:pt>
                <c:pt idx="712">
                  <c:v>29.000000</c:v>
                </c:pt>
                <c:pt idx="713">
                  <c:v>12.000000</c:v>
                </c:pt>
                <c:pt idx="714">
                  <c:v>17.000000</c:v>
                </c:pt>
                <c:pt idx="715">
                  <c:v>28.000000</c:v>
                </c:pt>
                <c:pt idx="716">
                  <c:v>24.000000</c:v>
                </c:pt>
                <c:pt idx="717">
                  <c:v>24.000000</c:v>
                </c:pt>
                <c:pt idx="718">
                  <c:v>14.000000</c:v>
                </c:pt>
                <c:pt idx="719">
                  <c:v>15.000000</c:v>
                </c:pt>
                <c:pt idx="720">
                  <c:v>16.000000</c:v>
                </c:pt>
                <c:pt idx="721">
                  <c:v>17.000000</c:v>
                </c:pt>
                <c:pt idx="722">
                  <c:v>17.000000</c:v>
                </c:pt>
                <c:pt idx="723">
                  <c:v>39.000000</c:v>
                </c:pt>
                <c:pt idx="724">
                  <c:v>46.000000</c:v>
                </c:pt>
                <c:pt idx="725">
                  <c:v>17.000000</c:v>
                </c:pt>
                <c:pt idx="726">
                  <c:v>16.000000</c:v>
                </c:pt>
                <c:pt idx="727">
                  <c:v>21.000000</c:v>
                </c:pt>
                <c:pt idx="728">
                  <c:v>28.000000</c:v>
                </c:pt>
                <c:pt idx="729">
                  <c:v>31.000000</c:v>
                </c:pt>
                <c:pt idx="730">
                  <c:v>47.000000</c:v>
                </c:pt>
                <c:pt idx="731">
                  <c:v>18.000000</c:v>
                </c:pt>
                <c:pt idx="732">
                  <c:v>16.000000</c:v>
                </c:pt>
                <c:pt idx="733">
                  <c:v>18.000000</c:v>
                </c:pt>
                <c:pt idx="734">
                  <c:v>21.000000</c:v>
                </c:pt>
                <c:pt idx="735">
                  <c:v>31.000000</c:v>
                </c:pt>
                <c:pt idx="736">
                  <c:v>28.000000</c:v>
                </c:pt>
                <c:pt idx="737">
                  <c:v>15.000000</c:v>
                </c:pt>
                <c:pt idx="738">
                  <c:v>13.000000</c:v>
                </c:pt>
                <c:pt idx="739">
                  <c:v>29.000000</c:v>
                </c:pt>
                <c:pt idx="740">
                  <c:v>17.000000</c:v>
                </c:pt>
                <c:pt idx="741">
                  <c:v>15.000000</c:v>
                </c:pt>
                <c:pt idx="742">
                  <c:v>25.000000</c:v>
                </c:pt>
                <c:pt idx="743">
                  <c:v>18.000000</c:v>
                </c:pt>
                <c:pt idx="744">
                  <c:v>48.000000</c:v>
                </c:pt>
                <c:pt idx="745">
                  <c:v>18.000000</c:v>
                </c:pt>
                <c:pt idx="746">
                  <c:v>26.000000</c:v>
                </c:pt>
                <c:pt idx="747">
                  <c:v>16.000000</c:v>
                </c:pt>
                <c:pt idx="748">
                  <c:v>20.000000</c:v>
                </c:pt>
                <c:pt idx="749">
                  <c:v>17.000000</c:v>
                </c:pt>
                <c:pt idx="750">
                  <c:v>16.000000</c:v>
                </c:pt>
                <c:pt idx="751">
                  <c:v>33.000000</c:v>
                </c:pt>
                <c:pt idx="752">
                  <c:v>30.000000</c:v>
                </c:pt>
                <c:pt idx="753">
                  <c:v>14.000000</c:v>
                </c:pt>
                <c:pt idx="754">
                  <c:v>28.000000</c:v>
                </c:pt>
                <c:pt idx="755">
                  <c:v>22.000000</c:v>
                </c:pt>
                <c:pt idx="756">
                  <c:v>26.000000</c:v>
                </c:pt>
                <c:pt idx="757">
                  <c:v>1.000000</c:v>
                </c:pt>
                <c:pt idx="758">
                  <c:v>31.000000</c:v>
                </c:pt>
                <c:pt idx="759">
                  <c:v>17.000000</c:v>
                </c:pt>
                <c:pt idx="760">
                  <c:v>1.000000</c:v>
                </c:pt>
                <c:pt idx="761">
                  <c:v>22.000000</c:v>
                </c:pt>
                <c:pt idx="762">
                  <c:v>29.000000</c:v>
                </c:pt>
                <c:pt idx="763">
                  <c:v>20.000000</c:v>
                </c:pt>
                <c:pt idx="764">
                  <c:v>24.000000</c:v>
                </c:pt>
                <c:pt idx="765">
                  <c:v>19.000000</c:v>
                </c:pt>
                <c:pt idx="766">
                  <c:v>15.000000</c:v>
                </c:pt>
                <c:pt idx="767">
                  <c:v>20.000000</c:v>
                </c:pt>
                <c:pt idx="768">
                  <c:v>15.000000</c:v>
                </c:pt>
                <c:pt idx="769">
                  <c:v>27.000000</c:v>
                </c:pt>
                <c:pt idx="770">
                  <c:v>20.000000</c:v>
                </c:pt>
                <c:pt idx="771">
                  <c:v>24.000000</c:v>
                </c:pt>
                <c:pt idx="772">
                  <c:v>31.000000</c:v>
                </c:pt>
                <c:pt idx="773">
                  <c:v>12.000000</c:v>
                </c:pt>
                <c:pt idx="774">
                  <c:v>26.000000</c:v>
                </c:pt>
                <c:pt idx="775">
                  <c:v>20.000000</c:v>
                </c:pt>
                <c:pt idx="776">
                  <c:v>26.000000</c:v>
                </c:pt>
                <c:pt idx="777">
                  <c:v>15.000000</c:v>
                </c:pt>
                <c:pt idx="778">
                  <c:v>16.000000</c:v>
                </c:pt>
                <c:pt idx="779">
                  <c:v>22.000000</c:v>
                </c:pt>
                <c:pt idx="780">
                  <c:v>24.000000</c:v>
                </c:pt>
                <c:pt idx="781">
                  <c:v>25.000000</c:v>
                </c:pt>
                <c:pt idx="782">
                  <c:v>24.000000</c:v>
                </c:pt>
                <c:pt idx="783">
                  <c:v>29.000000</c:v>
                </c:pt>
                <c:pt idx="784">
                  <c:v>37.000000</c:v>
                </c:pt>
                <c:pt idx="785">
                  <c:v>25.000000</c:v>
                </c:pt>
                <c:pt idx="786">
                  <c:v>20.000000</c:v>
                </c:pt>
                <c:pt idx="787">
                  <c:v>16.000000</c:v>
                </c:pt>
                <c:pt idx="788">
                  <c:v>14.000000</c:v>
                </c:pt>
                <c:pt idx="789">
                  <c:v>28.000000</c:v>
                </c:pt>
                <c:pt idx="790">
                  <c:v>21.000000</c:v>
                </c:pt>
                <c:pt idx="791">
                  <c:v>38.000000</c:v>
                </c:pt>
                <c:pt idx="792">
                  <c:v>15.000000</c:v>
                </c:pt>
                <c:pt idx="793">
                  <c:v>14.000000</c:v>
                </c:pt>
                <c:pt idx="794">
                  <c:v>16.000000</c:v>
                </c:pt>
                <c:pt idx="795">
                  <c:v>16.000000</c:v>
                </c:pt>
                <c:pt idx="796">
                  <c:v>23.000000</c:v>
                </c:pt>
                <c:pt idx="797">
                  <c:v>20.000000</c:v>
                </c:pt>
                <c:pt idx="798">
                  <c:v>21.000000</c:v>
                </c:pt>
                <c:pt idx="799">
                  <c:v>25.000000</c:v>
                </c:pt>
                <c:pt idx="800">
                  <c:v>14.000000</c:v>
                </c:pt>
                <c:pt idx="801">
                  <c:v>16.000000</c:v>
                </c:pt>
                <c:pt idx="802">
                  <c:v>20.000000</c:v>
                </c:pt>
                <c:pt idx="803">
                  <c:v>38.000000</c:v>
                </c:pt>
                <c:pt idx="804">
                  <c:v>17.000000</c:v>
                </c:pt>
                <c:pt idx="805">
                  <c:v>16.000000</c:v>
                </c:pt>
                <c:pt idx="806">
                  <c:v>17.000000</c:v>
                </c:pt>
                <c:pt idx="807">
                  <c:v>21.000000</c:v>
                </c:pt>
                <c:pt idx="808">
                  <c:v>23.000000</c:v>
                </c:pt>
                <c:pt idx="809">
                  <c:v>24.000000</c:v>
                </c:pt>
                <c:pt idx="810">
                  <c:v>16.000000</c:v>
                </c:pt>
                <c:pt idx="811">
                  <c:v>25.000000</c:v>
                </c:pt>
                <c:pt idx="812">
                  <c:v>21.000000</c:v>
                </c:pt>
                <c:pt idx="813">
                  <c:v>19.000000</c:v>
                </c:pt>
                <c:pt idx="814">
                  <c:v>40.000000</c:v>
                </c:pt>
                <c:pt idx="815">
                  <c:v>35.000000</c:v>
                </c:pt>
                <c:pt idx="816">
                  <c:v>29.000000</c:v>
                </c:pt>
                <c:pt idx="817">
                  <c:v>24.000000</c:v>
                </c:pt>
                <c:pt idx="818">
                  <c:v>16.000000</c:v>
                </c:pt>
                <c:pt idx="819">
                  <c:v>22.000000</c:v>
                </c:pt>
                <c:pt idx="820">
                  <c:v>27.000000</c:v>
                </c:pt>
                <c:pt idx="821">
                  <c:v>30.000000</c:v>
                </c:pt>
                <c:pt idx="822">
                  <c:v>22.000000</c:v>
                </c:pt>
                <c:pt idx="823">
                  <c:v>16.000000</c:v>
                </c:pt>
                <c:pt idx="824">
                  <c:v>25.000000</c:v>
                </c:pt>
                <c:pt idx="825">
                  <c:v>20.000000</c:v>
                </c:pt>
                <c:pt idx="826">
                  <c:v>18.000000</c:v>
                </c:pt>
                <c:pt idx="827">
                  <c:v>17.000000</c:v>
                </c:pt>
                <c:pt idx="828">
                  <c:v>29.000000</c:v>
                </c:pt>
                <c:pt idx="829">
                  <c:v>30.000000</c:v>
                </c:pt>
                <c:pt idx="830">
                  <c:v>27.000000</c:v>
                </c:pt>
                <c:pt idx="831">
                  <c:v>35.000000</c:v>
                </c:pt>
                <c:pt idx="832">
                  <c:v>18.000000</c:v>
                </c:pt>
                <c:pt idx="833">
                  <c:v>42.000000</c:v>
                </c:pt>
                <c:pt idx="834">
                  <c:v>33.000000</c:v>
                </c:pt>
                <c:pt idx="835">
                  <c:v>1.000000</c:v>
                </c:pt>
                <c:pt idx="836">
                  <c:v>24.000000</c:v>
                </c:pt>
                <c:pt idx="837">
                  <c:v>17.000000</c:v>
                </c:pt>
                <c:pt idx="838">
                  <c:v>31.000000</c:v>
                </c:pt>
                <c:pt idx="839">
                  <c:v>19.000000</c:v>
                </c:pt>
                <c:pt idx="840">
                  <c:v>21.000000</c:v>
                </c:pt>
                <c:pt idx="841">
                  <c:v>1.000000</c:v>
                </c:pt>
                <c:pt idx="842">
                  <c:v>27.000000</c:v>
                </c:pt>
                <c:pt idx="843">
                  <c:v>27.000000</c:v>
                </c:pt>
                <c:pt idx="844">
                  <c:v>22.000000</c:v>
                </c:pt>
                <c:pt idx="845">
                  <c:v>31.000000</c:v>
                </c:pt>
                <c:pt idx="846">
                  <c:v>15.000000</c:v>
                </c:pt>
                <c:pt idx="847">
                  <c:v>22.000000</c:v>
                </c:pt>
                <c:pt idx="848">
                  <c:v>13.000000</c:v>
                </c:pt>
                <c:pt idx="849">
                  <c:v>30.000000</c:v>
                </c:pt>
                <c:pt idx="850">
                  <c:v>13.000000</c:v>
                </c:pt>
                <c:pt idx="851">
                  <c:v>21.000000</c:v>
                </c:pt>
                <c:pt idx="852">
                  <c:v>16.000000</c:v>
                </c:pt>
                <c:pt idx="853">
                  <c:v>40.000000</c:v>
                </c:pt>
                <c:pt idx="854">
                  <c:v>18.000000</c:v>
                </c:pt>
                <c:pt idx="855">
                  <c:v>31.000000</c:v>
                </c:pt>
                <c:pt idx="856">
                  <c:v>41.000000</c:v>
                </c:pt>
                <c:pt idx="857">
                  <c:v>19.000000</c:v>
                </c:pt>
                <c:pt idx="858">
                  <c:v>25.000000</c:v>
                </c:pt>
                <c:pt idx="859">
                  <c:v>13.000000</c:v>
                </c:pt>
                <c:pt idx="860">
                  <c:v>26.000000</c:v>
                </c:pt>
                <c:pt idx="861">
                  <c:v>26.000000</c:v>
                </c:pt>
                <c:pt idx="862">
                  <c:v>23.000000</c:v>
                </c:pt>
                <c:pt idx="863">
                  <c:v>1.000000</c:v>
                </c:pt>
                <c:pt idx="864">
                  <c:v>24.000000</c:v>
                </c:pt>
                <c:pt idx="865">
                  <c:v>37.000000</c:v>
                </c:pt>
                <c:pt idx="866">
                  <c:v>18.000000</c:v>
                </c:pt>
                <c:pt idx="867">
                  <c:v>17.000000</c:v>
                </c:pt>
                <c:pt idx="868">
                  <c:v>17.000000</c:v>
                </c:pt>
                <c:pt idx="869">
                  <c:v>21.000000</c:v>
                </c:pt>
                <c:pt idx="870">
                  <c:v>19.000000</c:v>
                </c:pt>
                <c:pt idx="871">
                  <c:v>41.000000</c:v>
                </c:pt>
                <c:pt idx="872">
                  <c:v>21.000000</c:v>
                </c:pt>
                <c:pt idx="873">
                  <c:v>28.000000</c:v>
                </c:pt>
                <c:pt idx="874">
                  <c:v>22.000000</c:v>
                </c:pt>
                <c:pt idx="875">
                  <c:v>27.000000</c:v>
                </c:pt>
                <c:pt idx="876">
                  <c:v>15.000000</c:v>
                </c:pt>
                <c:pt idx="877">
                  <c:v>16.000000</c:v>
                </c:pt>
                <c:pt idx="878">
                  <c:v>1.000000</c:v>
                </c:pt>
                <c:pt idx="879">
                  <c:v>25.000000</c:v>
                </c:pt>
                <c:pt idx="880">
                  <c:v>23.000000</c:v>
                </c:pt>
                <c:pt idx="881">
                  <c:v>26.000000</c:v>
                </c:pt>
                <c:pt idx="882">
                  <c:v>30.000000</c:v>
                </c:pt>
                <c:pt idx="883">
                  <c:v>1.000000</c:v>
                </c:pt>
                <c:pt idx="884">
                  <c:v>1.000000</c:v>
                </c:pt>
                <c:pt idx="885">
                  <c:v>25.000000</c:v>
                </c:pt>
                <c:pt idx="886">
                  <c:v>14.000000</c:v>
                </c:pt>
                <c:pt idx="887">
                  <c:v>35.000000</c:v>
                </c:pt>
                <c:pt idx="888">
                  <c:v>16.000000</c:v>
                </c:pt>
                <c:pt idx="889">
                  <c:v>17.000000</c:v>
                </c:pt>
                <c:pt idx="890">
                  <c:v>32.000000</c:v>
                </c:pt>
                <c:pt idx="891">
                  <c:v>29.000000</c:v>
                </c:pt>
                <c:pt idx="892">
                  <c:v>18.000000</c:v>
                </c:pt>
                <c:pt idx="893">
                  <c:v>20.000000</c:v>
                </c:pt>
                <c:pt idx="894">
                  <c:v>23.000000</c:v>
                </c:pt>
                <c:pt idx="895">
                  <c:v>19.000000</c:v>
                </c:pt>
                <c:pt idx="896">
                  <c:v>17.000000</c:v>
                </c:pt>
                <c:pt idx="897">
                  <c:v>27.000000</c:v>
                </c:pt>
                <c:pt idx="898">
                  <c:v>27.000000</c:v>
                </c:pt>
                <c:pt idx="899">
                  <c:v>17.000000</c:v>
                </c:pt>
                <c:pt idx="900">
                  <c:v>24.000000</c:v>
                </c:pt>
                <c:pt idx="901">
                  <c:v>23.000000</c:v>
                </c:pt>
                <c:pt idx="902">
                  <c:v>28.000000</c:v>
                </c:pt>
                <c:pt idx="903">
                  <c:v>16.000000</c:v>
                </c:pt>
                <c:pt idx="904">
                  <c:v>23.000000</c:v>
                </c:pt>
                <c:pt idx="905">
                  <c:v>27.000000</c:v>
                </c:pt>
                <c:pt idx="906">
                  <c:v>41.000000</c:v>
                </c:pt>
                <c:pt idx="907">
                  <c:v>23.000000</c:v>
                </c:pt>
                <c:pt idx="908">
                  <c:v>13.000000</c:v>
                </c:pt>
                <c:pt idx="909">
                  <c:v>22.000000</c:v>
                </c:pt>
                <c:pt idx="910">
                  <c:v>13.000000</c:v>
                </c:pt>
                <c:pt idx="911">
                  <c:v>32.000000</c:v>
                </c:pt>
                <c:pt idx="912">
                  <c:v>27.000000</c:v>
                </c:pt>
                <c:pt idx="913">
                  <c:v>18.000000</c:v>
                </c:pt>
                <c:pt idx="914">
                  <c:v>20.000000</c:v>
                </c:pt>
                <c:pt idx="915">
                  <c:v>28.000000</c:v>
                </c:pt>
                <c:pt idx="916">
                  <c:v>28.000000</c:v>
                </c:pt>
                <c:pt idx="917">
                  <c:v>16.000000</c:v>
                </c:pt>
                <c:pt idx="918">
                  <c:v>17.000000</c:v>
                </c:pt>
                <c:pt idx="919">
                  <c:v>37.000000</c:v>
                </c:pt>
                <c:pt idx="920">
                  <c:v>25.000000</c:v>
                </c:pt>
                <c:pt idx="921">
                  <c:v>27.000000</c:v>
                </c:pt>
                <c:pt idx="922">
                  <c:v>26.000000</c:v>
                </c:pt>
                <c:pt idx="923">
                  <c:v>22.000000</c:v>
                </c:pt>
                <c:pt idx="924">
                  <c:v>35.000000</c:v>
                </c:pt>
                <c:pt idx="925">
                  <c:v>39.000000</c:v>
                </c:pt>
                <c:pt idx="926">
                  <c:v>45.000000</c:v>
                </c:pt>
                <c:pt idx="927">
                  <c:v>16.000000</c:v>
                </c:pt>
                <c:pt idx="928">
                  <c:v>29.000000</c:v>
                </c:pt>
                <c:pt idx="929">
                  <c:v>22.000000</c:v>
                </c:pt>
                <c:pt idx="930">
                  <c:v>20.000000</c:v>
                </c:pt>
                <c:pt idx="931">
                  <c:v>16.000000</c:v>
                </c:pt>
                <c:pt idx="932">
                  <c:v>29.000000</c:v>
                </c:pt>
                <c:pt idx="933">
                  <c:v>35.000000</c:v>
                </c:pt>
                <c:pt idx="934">
                  <c:v>28.000000</c:v>
                </c:pt>
                <c:pt idx="935">
                  <c:v>19.000000</c:v>
                </c:pt>
                <c:pt idx="936">
                  <c:v>16.000000</c:v>
                </c:pt>
                <c:pt idx="937">
                  <c:v>15.000000</c:v>
                </c:pt>
                <c:pt idx="938">
                  <c:v>40.000000</c:v>
                </c:pt>
                <c:pt idx="939">
                  <c:v>28.000000</c:v>
                </c:pt>
                <c:pt idx="940">
                  <c:v>18.000000</c:v>
                </c:pt>
                <c:pt idx="941">
                  <c:v>29.000000</c:v>
                </c:pt>
                <c:pt idx="942">
                  <c:v>26.000000</c:v>
                </c:pt>
                <c:pt idx="943">
                  <c:v>22.000000</c:v>
                </c:pt>
                <c:pt idx="944">
                  <c:v>26.000000</c:v>
                </c:pt>
                <c:pt idx="945">
                  <c:v>17.000000</c:v>
                </c:pt>
                <c:pt idx="946">
                  <c:v>19.000000</c:v>
                </c:pt>
                <c:pt idx="947">
                  <c:v>35.000000</c:v>
                </c:pt>
                <c:pt idx="948">
                  <c:v>19.000000</c:v>
                </c:pt>
                <c:pt idx="949">
                  <c:v>19.000000</c:v>
                </c:pt>
                <c:pt idx="950">
                  <c:v>31.000000</c:v>
                </c:pt>
                <c:pt idx="951">
                  <c:v>23.000000</c:v>
                </c:pt>
                <c:pt idx="952">
                  <c:v>22.000000</c:v>
                </c:pt>
                <c:pt idx="953">
                  <c:v>40.000000</c:v>
                </c:pt>
                <c:pt idx="954">
                  <c:v>16.000000</c:v>
                </c:pt>
                <c:pt idx="955">
                  <c:v>17.000000</c:v>
                </c:pt>
                <c:pt idx="956">
                  <c:v>15.000000</c:v>
                </c:pt>
                <c:pt idx="957">
                  <c:v>26.000000</c:v>
                </c:pt>
                <c:pt idx="958">
                  <c:v>25.000000</c:v>
                </c:pt>
                <c:pt idx="959">
                  <c:v>43.000000</c:v>
                </c:pt>
                <c:pt idx="960">
                  <c:v>30.000000</c:v>
                </c:pt>
                <c:pt idx="961">
                  <c:v>24.000000</c:v>
                </c:pt>
                <c:pt idx="962">
                  <c:v>16.000000</c:v>
                </c:pt>
                <c:pt idx="963">
                  <c:v>18.000000</c:v>
                </c:pt>
                <c:pt idx="964">
                  <c:v>20.000000</c:v>
                </c:pt>
                <c:pt idx="965">
                  <c:v>26.000000</c:v>
                </c:pt>
                <c:pt idx="966">
                  <c:v>16.000000</c:v>
                </c:pt>
                <c:pt idx="967">
                  <c:v>24.000000</c:v>
                </c:pt>
                <c:pt idx="968">
                  <c:v>16.000000</c:v>
                </c:pt>
                <c:pt idx="969">
                  <c:v>28.000000</c:v>
                </c:pt>
                <c:pt idx="970">
                  <c:v>20.000000</c:v>
                </c:pt>
                <c:pt idx="971">
                  <c:v>18.000000</c:v>
                </c:pt>
                <c:pt idx="972">
                  <c:v>36.000000</c:v>
                </c:pt>
                <c:pt idx="973">
                  <c:v>35.000000</c:v>
                </c:pt>
                <c:pt idx="974">
                  <c:v>31.000000</c:v>
                </c:pt>
                <c:pt idx="975">
                  <c:v>21.000000</c:v>
                </c:pt>
                <c:pt idx="976">
                  <c:v>23.000000</c:v>
                </c:pt>
                <c:pt idx="977">
                  <c:v>30.000000</c:v>
                </c:pt>
                <c:pt idx="978">
                  <c:v>34.000000</c:v>
                </c:pt>
                <c:pt idx="979">
                  <c:v>17.000000</c:v>
                </c:pt>
                <c:pt idx="980">
                  <c:v>37.000000</c:v>
                </c:pt>
                <c:pt idx="981">
                  <c:v>41.000000</c:v>
                </c:pt>
                <c:pt idx="982">
                  <c:v>23.000000</c:v>
                </c:pt>
                <c:pt idx="983">
                  <c:v>27.000000</c:v>
                </c:pt>
                <c:pt idx="984">
                  <c:v>16.000000</c:v>
                </c:pt>
                <c:pt idx="985">
                  <c:v>39.000000</c:v>
                </c:pt>
                <c:pt idx="986">
                  <c:v>17.000000</c:v>
                </c:pt>
                <c:pt idx="987">
                  <c:v>37.000000</c:v>
                </c:pt>
                <c:pt idx="988">
                  <c:v>22.000000</c:v>
                </c:pt>
                <c:pt idx="989">
                  <c:v>23.000000</c:v>
                </c:pt>
                <c:pt idx="990">
                  <c:v>21.000000</c:v>
                </c:pt>
                <c:pt idx="991">
                  <c:v>22.000000</c:v>
                </c:pt>
                <c:pt idx="992">
                  <c:v>19.000000</c:v>
                </c:pt>
                <c:pt idx="993">
                  <c:v>28.000000</c:v>
                </c:pt>
                <c:pt idx="994">
                  <c:v>25.000000</c:v>
                </c:pt>
                <c:pt idx="995">
                  <c:v>18.000000</c:v>
                </c:pt>
                <c:pt idx="996">
                  <c:v>34.000000</c:v>
                </c:pt>
                <c:pt idx="997">
                  <c:v>25.000000</c:v>
                </c:pt>
                <c:pt idx="998">
                  <c:v>23.000000</c:v>
                </c:pt>
                <c:pt idx="999">
                  <c:v>38.000000</c:v>
                </c:pt>
                <c:pt idx="1000">
                  <c:v>22.000000</c:v>
                </c:pt>
                <c:pt idx="1001">
                  <c:v>27.000000</c:v>
                </c:pt>
                <c:pt idx="1002">
                  <c:v>28.000000</c:v>
                </c:pt>
                <c:pt idx="1003">
                  <c:v>18.000000</c:v>
                </c:pt>
                <c:pt idx="1004">
                  <c:v>17.000000</c:v>
                </c:pt>
                <c:pt idx="1005">
                  <c:v>26.000000</c:v>
                </c:pt>
                <c:pt idx="1006">
                  <c:v>23.000000</c:v>
                </c:pt>
                <c:pt idx="1007">
                  <c:v>18.000000</c:v>
                </c:pt>
                <c:pt idx="1008">
                  <c:v>28.000000</c:v>
                </c:pt>
                <c:pt idx="1009">
                  <c:v>22.000000</c:v>
                </c:pt>
                <c:pt idx="1010">
                  <c:v>16.000000</c:v>
                </c:pt>
                <c:pt idx="1011">
                  <c:v>18.000000</c:v>
                </c:pt>
                <c:pt idx="1012">
                  <c:v>16.000000</c:v>
                </c:pt>
                <c:pt idx="1013">
                  <c:v>17.000000</c:v>
                </c:pt>
                <c:pt idx="1014">
                  <c:v>34.000000</c:v>
                </c:pt>
                <c:pt idx="1015">
                  <c:v>30.000000</c:v>
                </c:pt>
                <c:pt idx="1016">
                  <c:v>27.000000</c:v>
                </c:pt>
                <c:pt idx="1017">
                  <c:v>24.000000</c:v>
                </c:pt>
                <c:pt idx="1018">
                  <c:v>26.000000</c:v>
                </c:pt>
                <c:pt idx="1019">
                  <c:v>23.000000</c:v>
                </c:pt>
                <c:pt idx="1020">
                  <c:v>29.000000</c:v>
                </c:pt>
                <c:pt idx="1021">
                  <c:v>42.000000</c:v>
                </c:pt>
                <c:pt idx="1022">
                  <c:v>22.000000</c:v>
                </c:pt>
                <c:pt idx="1023">
                  <c:v>26.000000</c:v>
                </c:pt>
                <c:pt idx="1024">
                  <c:v>49.000000</c:v>
                </c:pt>
                <c:pt idx="1025">
                  <c:v>19.000000</c:v>
                </c:pt>
                <c:pt idx="1026">
                  <c:v>22.000000</c:v>
                </c:pt>
                <c:pt idx="1027">
                  <c:v>20.000000</c:v>
                </c:pt>
                <c:pt idx="1028">
                  <c:v>27.000000</c:v>
                </c:pt>
                <c:pt idx="1029">
                  <c:v>28.000000</c:v>
                </c:pt>
                <c:pt idx="1030">
                  <c:v>21.000000</c:v>
                </c:pt>
                <c:pt idx="1031">
                  <c:v>44.000000</c:v>
                </c:pt>
                <c:pt idx="1032">
                  <c:v>32.000000</c:v>
                </c:pt>
                <c:pt idx="1033">
                  <c:v>45.000000</c:v>
                </c:pt>
                <c:pt idx="1034">
                  <c:v>16.000000</c:v>
                </c:pt>
                <c:pt idx="1035">
                  <c:v>17.000000</c:v>
                </c:pt>
                <c:pt idx="1036">
                  <c:v>22.000000</c:v>
                </c:pt>
                <c:pt idx="1037">
                  <c:v>22.000000</c:v>
                </c:pt>
                <c:pt idx="1038">
                  <c:v>19.000000</c:v>
                </c:pt>
                <c:pt idx="1039">
                  <c:v>20.000000</c:v>
                </c:pt>
                <c:pt idx="1040">
                  <c:v>19.000000</c:v>
                </c:pt>
                <c:pt idx="1041">
                  <c:v>32.000000</c:v>
                </c:pt>
                <c:pt idx="1042">
                  <c:v>19.000000</c:v>
                </c:pt>
                <c:pt idx="1043">
                  <c:v>26.000000</c:v>
                </c:pt>
                <c:pt idx="1044">
                  <c:v>33.000000</c:v>
                </c:pt>
                <c:pt idx="1045">
                  <c:v>18.000000</c:v>
                </c:pt>
                <c:pt idx="1046">
                  <c:v>24.000000</c:v>
                </c:pt>
                <c:pt idx="1047">
                  <c:v>18.000000</c:v>
                </c:pt>
                <c:pt idx="1048">
                  <c:v>20.000000</c:v>
                </c:pt>
                <c:pt idx="1049">
                  <c:v>28.000000</c:v>
                </c:pt>
                <c:pt idx="1050">
                  <c:v>20.000000</c:v>
                </c:pt>
                <c:pt idx="1051">
                  <c:v>19.000000</c:v>
                </c:pt>
                <c:pt idx="1052">
                  <c:v>19.000000</c:v>
                </c:pt>
                <c:pt idx="1053">
                  <c:v>28.000000</c:v>
                </c:pt>
                <c:pt idx="1054">
                  <c:v>19.000000</c:v>
                </c:pt>
                <c:pt idx="1055">
                  <c:v>29.000000</c:v>
                </c:pt>
                <c:pt idx="1056">
                  <c:v>18.000000</c:v>
                </c:pt>
                <c:pt idx="1057">
                  <c:v>36.000000</c:v>
                </c:pt>
                <c:pt idx="1058">
                  <c:v>32.000000</c:v>
                </c:pt>
                <c:pt idx="1059">
                  <c:v>22.000000</c:v>
                </c:pt>
                <c:pt idx="1060">
                  <c:v>25.000000</c:v>
                </c:pt>
                <c:pt idx="1061">
                  <c:v>38.000000</c:v>
                </c:pt>
                <c:pt idx="1062">
                  <c:v>32.000000</c:v>
                </c:pt>
                <c:pt idx="1063">
                  <c:v>21.000000</c:v>
                </c:pt>
                <c:pt idx="1064">
                  <c:v>35.000000</c:v>
                </c:pt>
                <c:pt idx="1065">
                  <c:v>32.000000</c:v>
                </c:pt>
                <c:pt idx="1066">
                  <c:v>19.000000</c:v>
                </c:pt>
                <c:pt idx="1067">
                  <c:v>19.000000</c:v>
                </c:pt>
                <c:pt idx="1068">
                  <c:v>22.000000</c:v>
                </c:pt>
                <c:pt idx="1069">
                  <c:v>53.000000</c:v>
                </c:pt>
                <c:pt idx="1070">
                  <c:v>26.000000</c:v>
                </c:pt>
                <c:pt idx="1071">
                  <c:v>26.000000</c:v>
                </c:pt>
                <c:pt idx="1072">
                  <c:v>25.000000</c:v>
                </c:pt>
                <c:pt idx="1073">
                  <c:v>21.000000</c:v>
                </c:pt>
                <c:pt idx="1074">
                  <c:v>25.000000</c:v>
                </c:pt>
                <c:pt idx="1075">
                  <c:v>16.000000</c:v>
                </c:pt>
                <c:pt idx="1076">
                  <c:v>32.000000</c:v>
                </c:pt>
                <c:pt idx="1077">
                  <c:v>22.000000</c:v>
                </c:pt>
                <c:pt idx="1078">
                  <c:v>30.000000</c:v>
                </c:pt>
                <c:pt idx="1079">
                  <c:v>30.000000</c:v>
                </c:pt>
                <c:pt idx="1080">
                  <c:v>28.000000</c:v>
                </c:pt>
                <c:pt idx="1081">
                  <c:v>23.000000</c:v>
                </c:pt>
                <c:pt idx="1082">
                  <c:v>26.000000</c:v>
                </c:pt>
                <c:pt idx="1083">
                  <c:v>19.000000</c:v>
                </c:pt>
                <c:pt idx="1084">
                  <c:v>34.000000</c:v>
                </c:pt>
                <c:pt idx="1085">
                  <c:v>26.000000</c:v>
                </c:pt>
                <c:pt idx="1086">
                  <c:v>24.000000</c:v>
                </c:pt>
                <c:pt idx="1087">
                  <c:v>46.000000</c:v>
                </c:pt>
                <c:pt idx="1088">
                  <c:v>21.000000</c:v>
                </c:pt>
                <c:pt idx="1089">
                  <c:v>18.000000</c:v>
                </c:pt>
                <c:pt idx="1090">
                  <c:v>30.000000</c:v>
                </c:pt>
                <c:pt idx="1091">
                  <c:v>27.000000</c:v>
                </c:pt>
                <c:pt idx="1092">
                  <c:v>27.000000</c:v>
                </c:pt>
                <c:pt idx="1093">
                  <c:v>23.000000</c:v>
                </c:pt>
                <c:pt idx="1094">
                  <c:v>49.000000</c:v>
                </c:pt>
                <c:pt idx="1095">
                  <c:v>22.000000</c:v>
                </c:pt>
                <c:pt idx="1096">
                  <c:v>19.000000</c:v>
                </c:pt>
                <c:pt idx="1097">
                  <c:v>30.000000</c:v>
                </c:pt>
                <c:pt idx="1098">
                  <c:v>32.000000</c:v>
                </c:pt>
                <c:pt idx="1099">
                  <c:v>22.000000</c:v>
                </c:pt>
                <c:pt idx="1100">
                  <c:v>29.000000</c:v>
                </c:pt>
                <c:pt idx="1101">
                  <c:v>31.000000</c:v>
                </c:pt>
                <c:pt idx="1102">
                  <c:v>20.000000</c:v>
                </c:pt>
                <c:pt idx="1103">
                  <c:v>30.000000</c:v>
                </c:pt>
                <c:pt idx="1104">
                  <c:v>49.000000</c:v>
                </c:pt>
                <c:pt idx="1105">
                  <c:v>34.000000</c:v>
                </c:pt>
                <c:pt idx="1106">
                  <c:v>29.000000</c:v>
                </c:pt>
                <c:pt idx="1107">
                  <c:v>26.000000</c:v>
                </c:pt>
                <c:pt idx="1108">
                  <c:v>48.000000</c:v>
                </c:pt>
                <c:pt idx="1109">
                  <c:v>2.000000</c:v>
                </c:pt>
                <c:pt idx="1110">
                  <c:v>29.000000</c:v>
                </c:pt>
                <c:pt idx="1111">
                  <c:v>28.000000</c:v>
                </c:pt>
                <c:pt idx="1112">
                  <c:v>25.000000</c:v>
                </c:pt>
                <c:pt idx="1113">
                  <c:v>19.000000</c:v>
                </c:pt>
                <c:pt idx="1114">
                  <c:v>20.000000</c:v>
                </c:pt>
                <c:pt idx="1115">
                  <c:v>24.000000</c:v>
                </c:pt>
                <c:pt idx="1116">
                  <c:v>1.000000</c:v>
                </c:pt>
                <c:pt idx="1117">
                  <c:v>30.000000</c:v>
                </c:pt>
                <c:pt idx="1118">
                  <c:v>26.000000</c:v>
                </c:pt>
                <c:pt idx="1119">
                  <c:v>18.000000</c:v>
                </c:pt>
                <c:pt idx="1120">
                  <c:v>29.000000</c:v>
                </c:pt>
                <c:pt idx="1121">
                  <c:v>25.000000</c:v>
                </c:pt>
                <c:pt idx="1122">
                  <c:v>28.000000</c:v>
                </c:pt>
                <c:pt idx="1123">
                  <c:v>26.000000</c:v>
                </c:pt>
                <c:pt idx="1124">
                  <c:v>30.000000</c:v>
                </c:pt>
                <c:pt idx="1125">
                  <c:v>26.000000</c:v>
                </c:pt>
                <c:pt idx="1126">
                  <c:v>43.000000</c:v>
                </c:pt>
                <c:pt idx="1127">
                  <c:v>31.000000</c:v>
                </c:pt>
                <c:pt idx="1128">
                  <c:v>23.000000</c:v>
                </c:pt>
                <c:pt idx="1129">
                  <c:v>24.000000</c:v>
                </c:pt>
                <c:pt idx="1130">
                  <c:v>35.000000</c:v>
                </c:pt>
                <c:pt idx="1131">
                  <c:v>24.000000</c:v>
                </c:pt>
                <c:pt idx="1132">
                  <c:v>25.000000</c:v>
                </c:pt>
                <c:pt idx="1133">
                  <c:v>30.000000</c:v>
                </c:pt>
                <c:pt idx="1134">
                  <c:v>23.000000</c:v>
                </c:pt>
                <c:pt idx="1135">
                  <c:v>22.000000</c:v>
                </c:pt>
                <c:pt idx="1136">
                  <c:v>20.000000</c:v>
                </c:pt>
                <c:pt idx="1137">
                  <c:v>26.000000</c:v>
                </c:pt>
                <c:pt idx="1138">
                  <c:v>50.000000</c:v>
                </c:pt>
                <c:pt idx="1139">
                  <c:v>29.000000</c:v>
                </c:pt>
                <c:pt idx="1140">
                  <c:v>35.000000</c:v>
                </c:pt>
                <c:pt idx="1141">
                  <c:v>17.000000</c:v>
                </c:pt>
                <c:pt idx="1142">
                  <c:v>41.000000</c:v>
                </c:pt>
                <c:pt idx="1143">
                  <c:v>20.000000</c:v>
                </c:pt>
                <c:pt idx="1144">
                  <c:v>20.000000</c:v>
                </c:pt>
                <c:pt idx="1145">
                  <c:v>24.000000</c:v>
                </c:pt>
                <c:pt idx="1146">
                  <c:v>30.000000</c:v>
                </c:pt>
                <c:pt idx="1147">
                  <c:v>21.000000</c:v>
                </c:pt>
                <c:pt idx="1148">
                  <c:v>28.000000</c:v>
                </c:pt>
                <c:pt idx="1149">
                  <c:v>19.000000</c:v>
                </c:pt>
                <c:pt idx="1150">
                  <c:v>24.000000</c:v>
                </c:pt>
                <c:pt idx="1151">
                  <c:v>37.000000</c:v>
                </c:pt>
                <c:pt idx="1152">
                  <c:v>28.000000</c:v>
                </c:pt>
                <c:pt idx="1153">
                  <c:v>29.000000</c:v>
                </c:pt>
                <c:pt idx="1154">
                  <c:v>25.000000</c:v>
                </c:pt>
                <c:pt idx="1155">
                  <c:v>21.000000</c:v>
                </c:pt>
                <c:pt idx="1156">
                  <c:v>19.000000</c:v>
                </c:pt>
                <c:pt idx="1157">
                  <c:v>1.000000</c:v>
                </c:pt>
                <c:pt idx="1158">
                  <c:v>26.000000</c:v>
                </c:pt>
                <c:pt idx="1159">
                  <c:v>40.000000</c:v>
                </c:pt>
                <c:pt idx="1160">
                  <c:v>45.000000</c:v>
                </c:pt>
                <c:pt idx="1161">
                  <c:v>38.000000</c:v>
                </c:pt>
                <c:pt idx="1162">
                  <c:v>47.000000</c:v>
                </c:pt>
                <c:pt idx="1163">
                  <c:v>50.000000</c:v>
                </c:pt>
                <c:pt idx="1164">
                  <c:v>24.000000</c:v>
                </c:pt>
                <c:pt idx="1165">
                  <c:v>23.000000</c:v>
                </c:pt>
                <c:pt idx="1166">
                  <c:v>34.000000</c:v>
                </c:pt>
                <c:pt idx="1167">
                  <c:v>17.000000</c:v>
                </c:pt>
                <c:pt idx="1168">
                  <c:v>36.000000</c:v>
                </c:pt>
                <c:pt idx="1169">
                  <c:v>25.000000</c:v>
                </c:pt>
                <c:pt idx="1170">
                  <c:v>27.000000</c:v>
                </c:pt>
                <c:pt idx="1171">
                  <c:v>26.000000</c:v>
                </c:pt>
                <c:pt idx="1172">
                  <c:v>23.000000</c:v>
                </c:pt>
                <c:pt idx="1173">
                  <c:v>31.000000</c:v>
                </c:pt>
                <c:pt idx="1174">
                  <c:v>28.000000</c:v>
                </c:pt>
                <c:pt idx="1175">
                  <c:v>43.000000</c:v>
                </c:pt>
                <c:pt idx="1176">
                  <c:v>21.000000</c:v>
                </c:pt>
                <c:pt idx="1177">
                  <c:v>31.000000</c:v>
                </c:pt>
                <c:pt idx="1178">
                  <c:v>21.000000</c:v>
                </c:pt>
                <c:pt idx="1179">
                  <c:v>40.000000</c:v>
                </c:pt>
                <c:pt idx="1180">
                  <c:v>17.000000</c:v>
                </c:pt>
                <c:pt idx="1181">
                  <c:v>18.000000</c:v>
                </c:pt>
                <c:pt idx="1182">
                  <c:v>21.000000</c:v>
                </c:pt>
                <c:pt idx="1183">
                  <c:v>26.000000</c:v>
                </c:pt>
                <c:pt idx="1184">
                  <c:v>34.000000</c:v>
                </c:pt>
                <c:pt idx="1185">
                  <c:v>24.000000</c:v>
                </c:pt>
                <c:pt idx="1186">
                  <c:v>19.000000</c:v>
                </c:pt>
                <c:pt idx="1187">
                  <c:v>27.000000</c:v>
                </c:pt>
                <c:pt idx="1188">
                  <c:v>29.000000</c:v>
                </c:pt>
                <c:pt idx="1189">
                  <c:v>28.000000</c:v>
                </c:pt>
                <c:pt idx="1190">
                  <c:v>33.000000</c:v>
                </c:pt>
                <c:pt idx="1191">
                  <c:v>35.000000</c:v>
                </c:pt>
                <c:pt idx="1192">
                  <c:v>18.000000</c:v>
                </c:pt>
                <c:pt idx="1193">
                  <c:v>30.000000</c:v>
                </c:pt>
                <c:pt idx="1194">
                  <c:v>27.000000</c:v>
                </c:pt>
                <c:pt idx="1195">
                  <c:v>1.000000</c:v>
                </c:pt>
                <c:pt idx="1196">
                  <c:v>1.000000</c:v>
                </c:pt>
                <c:pt idx="1197">
                  <c:v>42.000000</c:v>
                </c:pt>
                <c:pt idx="1198">
                  <c:v>24.000000</c:v>
                </c:pt>
                <c:pt idx="1199">
                  <c:v>30.000000</c:v>
                </c:pt>
                <c:pt idx="1200">
                  <c:v>20.000000</c:v>
                </c:pt>
                <c:pt idx="1201">
                  <c:v>38.000000</c:v>
                </c:pt>
                <c:pt idx="1202">
                  <c:v>19.000000</c:v>
                </c:pt>
                <c:pt idx="1203">
                  <c:v>28.000000</c:v>
                </c:pt>
                <c:pt idx="1204">
                  <c:v>24.000000</c:v>
                </c:pt>
                <c:pt idx="1205">
                  <c:v>23.000000</c:v>
                </c:pt>
                <c:pt idx="1206">
                  <c:v>29.000000</c:v>
                </c:pt>
                <c:pt idx="1207">
                  <c:v>25.000000</c:v>
                </c:pt>
                <c:pt idx="1208">
                  <c:v>22.000000</c:v>
                </c:pt>
                <c:pt idx="1209">
                  <c:v>27.000000</c:v>
                </c:pt>
                <c:pt idx="1210">
                  <c:v>31.000000</c:v>
                </c:pt>
                <c:pt idx="1211">
                  <c:v>19.000000</c:v>
                </c:pt>
                <c:pt idx="1212">
                  <c:v>23.000000</c:v>
                </c:pt>
                <c:pt idx="1213">
                  <c:v>24.000000</c:v>
                </c:pt>
                <c:pt idx="1214">
                  <c:v>20.000000</c:v>
                </c:pt>
                <c:pt idx="1215">
                  <c:v>31.000000</c:v>
                </c:pt>
                <c:pt idx="1216">
                  <c:v>39.000000</c:v>
                </c:pt>
                <c:pt idx="1217">
                  <c:v>25.000000</c:v>
                </c:pt>
                <c:pt idx="1218">
                  <c:v>25.000000</c:v>
                </c:pt>
                <c:pt idx="1219">
                  <c:v>29.000000</c:v>
                </c:pt>
                <c:pt idx="1220">
                  <c:v>28.000000</c:v>
                </c:pt>
                <c:pt idx="1221">
                  <c:v>22.000000</c:v>
                </c:pt>
                <c:pt idx="1222">
                  <c:v>36.000000</c:v>
                </c:pt>
                <c:pt idx="1223">
                  <c:v>26.000000</c:v>
                </c:pt>
                <c:pt idx="1224">
                  <c:v>28.000000</c:v>
                </c:pt>
                <c:pt idx="1225">
                  <c:v>36.000000</c:v>
                </c:pt>
                <c:pt idx="1226">
                  <c:v>39.000000</c:v>
                </c:pt>
                <c:pt idx="1227">
                  <c:v>21.000000</c:v>
                </c:pt>
                <c:pt idx="1228">
                  <c:v>29.000000</c:v>
                </c:pt>
                <c:pt idx="1229">
                  <c:v>24.000000</c:v>
                </c:pt>
                <c:pt idx="1230">
                  <c:v>2.000000</c:v>
                </c:pt>
                <c:pt idx="1231">
                  <c:v>28.000000</c:v>
                </c:pt>
                <c:pt idx="1232">
                  <c:v>34.000000</c:v>
                </c:pt>
                <c:pt idx="1233">
                  <c:v>21.000000</c:v>
                </c:pt>
                <c:pt idx="1234">
                  <c:v>36.000000</c:v>
                </c:pt>
                <c:pt idx="1235">
                  <c:v>26.000000</c:v>
                </c:pt>
                <c:pt idx="1236">
                  <c:v>33.000000</c:v>
                </c:pt>
                <c:pt idx="1237">
                  <c:v>27.000000</c:v>
                </c:pt>
                <c:pt idx="1238">
                  <c:v>31.000000</c:v>
                </c:pt>
                <c:pt idx="1239">
                  <c:v>23.000000</c:v>
                </c:pt>
                <c:pt idx="1240">
                  <c:v>25.000000</c:v>
                </c:pt>
                <c:pt idx="1241">
                  <c:v>35.000000</c:v>
                </c:pt>
                <c:pt idx="1242">
                  <c:v>29.000000</c:v>
                </c:pt>
                <c:pt idx="1243">
                  <c:v>30.000000</c:v>
                </c:pt>
                <c:pt idx="1244">
                  <c:v>42.000000</c:v>
                </c:pt>
                <c:pt idx="1245">
                  <c:v>27.000000</c:v>
                </c:pt>
                <c:pt idx="1246">
                  <c:v>43.000000</c:v>
                </c:pt>
                <c:pt idx="1247">
                  <c:v>32.000000</c:v>
                </c:pt>
                <c:pt idx="1248">
                  <c:v>21.000000</c:v>
                </c:pt>
                <c:pt idx="1249">
                  <c:v>35.000000</c:v>
                </c:pt>
                <c:pt idx="1250">
                  <c:v>33.000000</c:v>
                </c:pt>
                <c:pt idx="1251">
                  <c:v>31.000000</c:v>
                </c:pt>
                <c:pt idx="1252">
                  <c:v>32.000000</c:v>
                </c:pt>
                <c:pt idx="1253">
                  <c:v>37.000000</c:v>
                </c:pt>
                <c:pt idx="1254">
                  <c:v>43.000000</c:v>
                </c:pt>
                <c:pt idx="1255">
                  <c:v>25.000000</c:v>
                </c:pt>
                <c:pt idx="1256">
                  <c:v>31.000000</c:v>
                </c:pt>
                <c:pt idx="1257">
                  <c:v>21.000000</c:v>
                </c:pt>
                <c:pt idx="1258">
                  <c:v>21.000000</c:v>
                </c:pt>
                <c:pt idx="1259">
                  <c:v>31.000000</c:v>
                </c:pt>
                <c:pt idx="1260">
                  <c:v>46.000000</c:v>
                </c:pt>
                <c:pt idx="1261">
                  <c:v>23.000000</c:v>
                </c:pt>
                <c:pt idx="1262">
                  <c:v>31.000000</c:v>
                </c:pt>
                <c:pt idx="1263">
                  <c:v>38.000000</c:v>
                </c:pt>
                <c:pt idx="1264">
                  <c:v>23.000000</c:v>
                </c:pt>
                <c:pt idx="1265">
                  <c:v>18.000000</c:v>
                </c:pt>
                <c:pt idx="1266">
                  <c:v>22.000000</c:v>
                </c:pt>
                <c:pt idx="1267">
                  <c:v>34.000000</c:v>
                </c:pt>
                <c:pt idx="1268">
                  <c:v>29.000000</c:v>
                </c:pt>
                <c:pt idx="1269">
                  <c:v>21.000000</c:v>
                </c:pt>
                <c:pt idx="1270">
                  <c:v>31.000000</c:v>
                </c:pt>
                <c:pt idx="1271">
                  <c:v>36.000000</c:v>
                </c:pt>
                <c:pt idx="1272">
                  <c:v>55.000000</c:v>
                </c:pt>
                <c:pt idx="1273">
                  <c:v>40.000000</c:v>
                </c:pt>
                <c:pt idx="1274">
                  <c:v>21.000000</c:v>
                </c:pt>
                <c:pt idx="1275">
                  <c:v>2.000000</c:v>
                </c:pt>
                <c:pt idx="1276">
                  <c:v>20.000000</c:v>
                </c:pt>
                <c:pt idx="1277">
                  <c:v>31.000000</c:v>
                </c:pt>
                <c:pt idx="1278">
                  <c:v>25.000000</c:v>
                </c:pt>
                <c:pt idx="1279">
                  <c:v>32.000000</c:v>
                </c:pt>
                <c:pt idx="1280">
                  <c:v>33.000000</c:v>
                </c:pt>
                <c:pt idx="1281">
                  <c:v>38.000000</c:v>
                </c:pt>
                <c:pt idx="1282">
                  <c:v>22.000000</c:v>
                </c:pt>
                <c:pt idx="1283">
                  <c:v>27.000000</c:v>
                </c:pt>
                <c:pt idx="1284">
                  <c:v>31.000000</c:v>
                </c:pt>
                <c:pt idx="1285">
                  <c:v>30.000000</c:v>
                </c:pt>
                <c:pt idx="1286">
                  <c:v>37.000000</c:v>
                </c:pt>
                <c:pt idx="1287">
                  <c:v>30.000000</c:v>
                </c:pt>
                <c:pt idx="1288">
                  <c:v>24.000000</c:v>
                </c:pt>
                <c:pt idx="1289">
                  <c:v>25.000000</c:v>
                </c:pt>
                <c:pt idx="1290">
                  <c:v>24.000000</c:v>
                </c:pt>
                <c:pt idx="1291">
                  <c:v>41.000000</c:v>
                </c:pt>
                <c:pt idx="1292">
                  <c:v>40.000000</c:v>
                </c:pt>
                <c:pt idx="1293">
                  <c:v>41.000000</c:v>
                </c:pt>
                <c:pt idx="1294">
                  <c:v>38.000000</c:v>
                </c:pt>
                <c:pt idx="1295">
                  <c:v>37.000000</c:v>
                </c:pt>
                <c:pt idx="1296">
                  <c:v>23.000000</c:v>
                </c:pt>
                <c:pt idx="1297">
                  <c:v>30.000000</c:v>
                </c:pt>
                <c:pt idx="1298">
                  <c:v>27.000000</c:v>
                </c:pt>
                <c:pt idx="1299">
                  <c:v>31.000000</c:v>
                </c:pt>
                <c:pt idx="1300">
                  <c:v>32.000000</c:v>
                </c:pt>
                <c:pt idx="1301">
                  <c:v>41.000000</c:v>
                </c:pt>
                <c:pt idx="1302">
                  <c:v>29.000000</c:v>
                </c:pt>
                <c:pt idx="1303">
                  <c:v>38.000000</c:v>
                </c:pt>
                <c:pt idx="1304">
                  <c:v>19.000000</c:v>
                </c:pt>
                <c:pt idx="1305">
                  <c:v>42.000000</c:v>
                </c:pt>
                <c:pt idx="1306">
                  <c:v>20.000000</c:v>
                </c:pt>
                <c:pt idx="1307">
                  <c:v>45.000000</c:v>
                </c:pt>
                <c:pt idx="1308">
                  <c:v>23.000000</c:v>
                </c:pt>
                <c:pt idx="1309">
                  <c:v>37.000000</c:v>
                </c:pt>
                <c:pt idx="1310">
                  <c:v>23.000000</c:v>
                </c:pt>
                <c:pt idx="1311">
                  <c:v>33.000000</c:v>
                </c:pt>
                <c:pt idx="1312">
                  <c:v>22.000000</c:v>
                </c:pt>
                <c:pt idx="1313">
                  <c:v>37.000000</c:v>
                </c:pt>
                <c:pt idx="1314">
                  <c:v>50.000000</c:v>
                </c:pt>
                <c:pt idx="1315">
                  <c:v>44.000000</c:v>
                </c:pt>
                <c:pt idx="1316">
                  <c:v>34.000000</c:v>
                </c:pt>
                <c:pt idx="1317">
                  <c:v>55.000000</c:v>
                </c:pt>
                <c:pt idx="1318">
                  <c:v>46.000000</c:v>
                </c:pt>
                <c:pt idx="1319">
                  <c:v>24.000000</c:v>
                </c:pt>
                <c:pt idx="1320">
                  <c:v>24.000000</c:v>
                </c:pt>
                <c:pt idx="1321">
                  <c:v>59.000000</c:v>
                </c:pt>
                <c:pt idx="1322">
                  <c:v>22.000000</c:v>
                </c:pt>
                <c:pt idx="1323">
                  <c:v>48.000000</c:v>
                </c:pt>
                <c:pt idx="1324">
                  <c:v>27.000000</c:v>
                </c:pt>
                <c:pt idx="1325">
                  <c:v>23.000000</c:v>
                </c:pt>
                <c:pt idx="1326">
                  <c:v>31.000000</c:v>
                </c:pt>
                <c:pt idx="1327">
                  <c:v>26.000000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10"/>
        <c:minorUnit val="5"/>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5"/>
        <c:minorUnit val="7.5"/>
      </c:valAx>
      <c:spPr>
        <a:noFill/>
        <a:ln w="12700" cap="flat">
          <a:noFill/>
          <a:miter lim="400000"/>
        </a:ln>
        <a:effectLst/>
      </c:spPr>
    </c:plotArea>
    <c:legend>
      <c:legendPos val="t"/>
      <c:layout>
        <c:manualLayout>
          <c:xMode val="edge"/>
          <c:yMode val="edge"/>
          <c:x val="0.0491461"/>
          <c:y val="0"/>
          <c:w val="0.88463"/>
          <c:h val="0.0551292"/>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413271"/>
          <c:y val="0.116392"/>
          <c:w val="0.93524"/>
          <c:h val="0.820777"/>
        </c:manualLayout>
      </c:layout>
      <c:scatterChart>
        <c:scatterStyle val="lineMarker"/>
        <c:varyColors val="0"/>
        <c:ser>
          <c:idx val="0"/>
          <c:order val="0"/>
          <c:tx>
            <c:strRef>
              <c:f>'Task Durations - Task Data'!$B$2</c:f>
              <c:strCache>
                <c:ptCount val="1"/>
                <c:pt idx="0">
                  <c:v>Code Complexity</c:v>
                </c:pt>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chemeClr val="accent1"/>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
          <c:xVal>
            <c:numRef>
              <c:f>,'Task Durations - Task Data'!$B$3:$B$1330</c:f>
              <c:numCache>
                <c:ptCount val="1328"/>
                <c:pt idx="1">
                  <c:v>2.002668</c:v>
                </c:pt>
                <c:pt idx="2">
                  <c:v>2.005340</c:v>
                </c:pt>
                <c:pt idx="3">
                  <c:v>2.008016</c:v>
                </c:pt>
                <c:pt idx="4">
                  <c:v>2.010695</c:v>
                </c:pt>
                <c:pt idx="5">
                  <c:v>2.013378</c:v>
                </c:pt>
                <c:pt idx="6">
                  <c:v>2.016064</c:v>
                </c:pt>
                <c:pt idx="7">
                  <c:v>2.018754</c:v>
                </c:pt>
                <c:pt idx="8">
                  <c:v>2.021448</c:v>
                </c:pt>
                <c:pt idx="9">
                  <c:v>2.024145</c:v>
                </c:pt>
                <c:pt idx="10">
                  <c:v>2.026845</c:v>
                </c:pt>
                <c:pt idx="11">
                  <c:v>2.029549</c:v>
                </c:pt>
                <c:pt idx="12">
                  <c:v>2.032257</c:v>
                </c:pt>
                <c:pt idx="13">
                  <c:v>2.034969</c:v>
                </c:pt>
                <c:pt idx="14">
                  <c:v>2.037684</c:v>
                </c:pt>
                <c:pt idx="15">
                  <c:v>2.040403</c:v>
                </c:pt>
                <c:pt idx="16">
                  <c:v>2.043125</c:v>
                </c:pt>
                <c:pt idx="17">
                  <c:v>2.045851</c:v>
                </c:pt>
                <c:pt idx="18">
                  <c:v>2.048581</c:v>
                </c:pt>
                <c:pt idx="19">
                  <c:v>2.051314</c:v>
                </c:pt>
                <c:pt idx="20">
                  <c:v>2.054051</c:v>
                </c:pt>
                <c:pt idx="21">
                  <c:v>2.056791</c:v>
                </c:pt>
                <c:pt idx="22">
                  <c:v>2.059536</c:v>
                </c:pt>
                <c:pt idx="23">
                  <c:v>2.062283</c:v>
                </c:pt>
                <c:pt idx="24">
                  <c:v>2.065035</c:v>
                </c:pt>
                <c:pt idx="25">
                  <c:v>2.067790</c:v>
                </c:pt>
                <c:pt idx="26">
                  <c:v>2.070549</c:v>
                </c:pt>
                <c:pt idx="27">
                  <c:v>2.073312</c:v>
                </c:pt>
                <c:pt idx="28">
                  <c:v>2.076078</c:v>
                </c:pt>
                <c:pt idx="29">
                  <c:v>2.078848</c:v>
                </c:pt>
                <c:pt idx="30">
                  <c:v>2.081622</c:v>
                </c:pt>
                <c:pt idx="31">
                  <c:v>2.084399</c:v>
                </c:pt>
                <c:pt idx="32">
                  <c:v>2.087180</c:v>
                </c:pt>
                <c:pt idx="33">
                  <c:v>2.089965</c:v>
                </c:pt>
                <c:pt idx="34">
                  <c:v>2.092753</c:v>
                </c:pt>
                <c:pt idx="35">
                  <c:v>2.095545</c:v>
                </c:pt>
                <c:pt idx="36">
                  <c:v>2.098341</c:v>
                </c:pt>
                <c:pt idx="37">
                  <c:v>2.101141</c:v>
                </c:pt>
                <c:pt idx="38">
                  <c:v>2.103944</c:v>
                </c:pt>
                <c:pt idx="39">
                  <c:v>2.106751</c:v>
                </c:pt>
                <c:pt idx="40">
                  <c:v>2.109562</c:v>
                </c:pt>
                <c:pt idx="41">
                  <c:v>2.112377</c:v>
                </c:pt>
                <c:pt idx="42">
                  <c:v>2.115195</c:v>
                </c:pt>
                <c:pt idx="43">
                  <c:v>2.118018</c:v>
                </c:pt>
                <c:pt idx="44">
                  <c:v>2.120843</c:v>
                </c:pt>
                <c:pt idx="45">
                  <c:v>2.123673</c:v>
                </c:pt>
                <c:pt idx="46">
                  <c:v>2.126507</c:v>
                </c:pt>
                <c:pt idx="47">
                  <c:v>2.129344</c:v>
                </c:pt>
                <c:pt idx="48">
                  <c:v>2.132185</c:v>
                </c:pt>
                <c:pt idx="49">
                  <c:v>2.135030</c:v>
                </c:pt>
                <c:pt idx="50">
                  <c:v>2.137878</c:v>
                </c:pt>
                <c:pt idx="51">
                  <c:v>2.140731</c:v>
                </c:pt>
                <c:pt idx="52">
                  <c:v>2.143587</c:v>
                </c:pt>
                <c:pt idx="53">
                  <c:v>2.146447</c:v>
                </c:pt>
                <c:pt idx="54">
                  <c:v>2.149311</c:v>
                </c:pt>
                <c:pt idx="55">
                  <c:v>2.152178</c:v>
                </c:pt>
                <c:pt idx="56">
                  <c:v>2.155050</c:v>
                </c:pt>
                <c:pt idx="57">
                  <c:v>2.157925</c:v>
                </c:pt>
                <c:pt idx="58">
                  <c:v>2.160804</c:v>
                </c:pt>
                <c:pt idx="59">
                  <c:v>2.163687</c:v>
                </c:pt>
                <c:pt idx="60">
                  <c:v>2.166574</c:v>
                </c:pt>
                <c:pt idx="61">
                  <c:v>2.169465</c:v>
                </c:pt>
                <c:pt idx="62">
                  <c:v>2.172359</c:v>
                </c:pt>
                <c:pt idx="63">
                  <c:v>2.175258</c:v>
                </c:pt>
                <c:pt idx="64">
                  <c:v>2.178160</c:v>
                </c:pt>
                <c:pt idx="65">
                  <c:v>2.181066</c:v>
                </c:pt>
                <c:pt idx="66">
                  <c:v>2.183976</c:v>
                </c:pt>
                <c:pt idx="67">
                  <c:v>2.186890</c:v>
                </c:pt>
                <c:pt idx="68">
                  <c:v>2.189808</c:v>
                </c:pt>
                <c:pt idx="69">
                  <c:v>2.192730</c:v>
                </c:pt>
                <c:pt idx="70">
                  <c:v>2.195655</c:v>
                </c:pt>
                <c:pt idx="71">
                  <c:v>2.198585</c:v>
                </c:pt>
                <c:pt idx="72">
                  <c:v>2.201518</c:v>
                </c:pt>
                <c:pt idx="73">
                  <c:v>2.204455</c:v>
                </c:pt>
                <c:pt idx="74">
                  <c:v>2.207397</c:v>
                </c:pt>
                <c:pt idx="75">
                  <c:v>2.210342</c:v>
                </c:pt>
                <c:pt idx="76">
                  <c:v>2.213291</c:v>
                </c:pt>
                <c:pt idx="77">
                  <c:v>2.216244</c:v>
                </c:pt>
                <c:pt idx="78">
                  <c:v>2.219201</c:v>
                </c:pt>
                <c:pt idx="79">
                  <c:v>2.222162</c:v>
                </c:pt>
                <c:pt idx="80">
                  <c:v>2.225127</c:v>
                </c:pt>
                <c:pt idx="81">
                  <c:v>2.228095</c:v>
                </c:pt>
                <c:pt idx="82">
                  <c:v>2.231068</c:v>
                </c:pt>
                <c:pt idx="83">
                  <c:v>2.234045</c:v>
                </c:pt>
                <c:pt idx="84">
                  <c:v>2.237026</c:v>
                </c:pt>
                <c:pt idx="85">
                  <c:v>2.240010</c:v>
                </c:pt>
                <c:pt idx="86">
                  <c:v>2.242999</c:v>
                </c:pt>
                <c:pt idx="87">
                  <c:v>2.245992</c:v>
                </c:pt>
                <c:pt idx="88">
                  <c:v>2.248988</c:v>
                </c:pt>
                <c:pt idx="89">
                  <c:v>2.251989</c:v>
                </c:pt>
                <c:pt idx="90">
                  <c:v>2.254994</c:v>
                </c:pt>
                <c:pt idx="91">
                  <c:v>2.258002</c:v>
                </c:pt>
                <c:pt idx="92">
                  <c:v>2.261015</c:v>
                </c:pt>
                <c:pt idx="93">
                  <c:v>2.264032</c:v>
                </c:pt>
                <c:pt idx="94">
                  <c:v>2.267052</c:v>
                </c:pt>
                <c:pt idx="95">
                  <c:v>2.270077</c:v>
                </c:pt>
                <c:pt idx="96">
                  <c:v>2.273106</c:v>
                </c:pt>
                <c:pt idx="97">
                  <c:v>2.276139</c:v>
                </c:pt>
                <c:pt idx="98">
                  <c:v>2.279176</c:v>
                </c:pt>
                <c:pt idx="99">
                  <c:v>2.282217</c:v>
                </c:pt>
                <c:pt idx="100">
                  <c:v>2.285262</c:v>
                </c:pt>
                <c:pt idx="101">
                  <c:v>2.288311</c:v>
                </c:pt>
                <c:pt idx="102">
                  <c:v>2.291364</c:v>
                </c:pt>
                <c:pt idx="103">
                  <c:v>2.294421</c:v>
                </c:pt>
                <c:pt idx="104">
                  <c:v>2.297482</c:v>
                </c:pt>
                <c:pt idx="105">
                  <c:v>2.300548</c:v>
                </c:pt>
                <c:pt idx="106">
                  <c:v>2.303617</c:v>
                </c:pt>
                <c:pt idx="107">
                  <c:v>2.306691</c:v>
                </c:pt>
                <c:pt idx="108">
                  <c:v>2.309768</c:v>
                </c:pt>
                <c:pt idx="109">
                  <c:v>2.312850</c:v>
                </c:pt>
                <c:pt idx="110">
                  <c:v>2.315936</c:v>
                </c:pt>
                <c:pt idx="111">
                  <c:v>2.319026</c:v>
                </c:pt>
                <c:pt idx="112">
                  <c:v>2.322120</c:v>
                </c:pt>
                <c:pt idx="113">
                  <c:v>2.325218</c:v>
                </c:pt>
                <c:pt idx="114">
                  <c:v>2.328320</c:v>
                </c:pt>
                <c:pt idx="115">
                  <c:v>2.331427</c:v>
                </c:pt>
                <c:pt idx="116">
                  <c:v>2.334538</c:v>
                </c:pt>
                <c:pt idx="117">
                  <c:v>2.337652</c:v>
                </c:pt>
                <c:pt idx="118">
                  <c:v>2.340771</c:v>
                </c:pt>
                <c:pt idx="119">
                  <c:v>2.343894</c:v>
                </c:pt>
                <c:pt idx="120">
                  <c:v>2.347022</c:v>
                </c:pt>
                <c:pt idx="121">
                  <c:v>2.350153</c:v>
                </c:pt>
                <c:pt idx="122">
                  <c:v>2.353289</c:v>
                </c:pt>
                <c:pt idx="123">
                  <c:v>2.356429</c:v>
                </c:pt>
                <c:pt idx="124">
                  <c:v>2.359573</c:v>
                </c:pt>
                <c:pt idx="125">
                  <c:v>2.362721</c:v>
                </c:pt>
                <c:pt idx="126">
                  <c:v>2.365873</c:v>
                </c:pt>
                <c:pt idx="127">
                  <c:v>2.369030</c:v>
                </c:pt>
                <c:pt idx="128">
                  <c:v>2.372191</c:v>
                </c:pt>
                <c:pt idx="129">
                  <c:v>2.375356</c:v>
                </c:pt>
                <c:pt idx="130">
                  <c:v>2.378525</c:v>
                </c:pt>
                <c:pt idx="131">
                  <c:v>2.381698</c:v>
                </c:pt>
                <c:pt idx="132">
                  <c:v>2.384876</c:v>
                </c:pt>
                <c:pt idx="133">
                  <c:v>2.388058</c:v>
                </c:pt>
                <c:pt idx="134">
                  <c:v>2.391244</c:v>
                </c:pt>
                <c:pt idx="135">
                  <c:v>2.394435</c:v>
                </c:pt>
                <c:pt idx="136">
                  <c:v>2.397629</c:v>
                </c:pt>
                <c:pt idx="137">
                  <c:v>2.400828</c:v>
                </c:pt>
                <c:pt idx="138">
                  <c:v>2.404032</c:v>
                </c:pt>
                <c:pt idx="139">
                  <c:v>2.407239</c:v>
                </c:pt>
                <c:pt idx="140">
                  <c:v>2.410451</c:v>
                </c:pt>
                <c:pt idx="141">
                  <c:v>2.413667</c:v>
                </c:pt>
                <c:pt idx="142">
                  <c:v>2.416887</c:v>
                </c:pt>
                <c:pt idx="143">
                  <c:v>2.420112</c:v>
                </c:pt>
                <c:pt idx="144">
                  <c:v>2.423341</c:v>
                </c:pt>
                <c:pt idx="145">
                  <c:v>2.426574</c:v>
                </c:pt>
                <c:pt idx="146">
                  <c:v>2.429812</c:v>
                </c:pt>
                <c:pt idx="147">
                  <c:v>2.433054</c:v>
                </c:pt>
                <c:pt idx="148">
                  <c:v>2.436300</c:v>
                </c:pt>
                <c:pt idx="149">
                  <c:v>2.439551</c:v>
                </c:pt>
                <c:pt idx="150">
                  <c:v>2.442806</c:v>
                </c:pt>
                <c:pt idx="151">
                  <c:v>2.446065</c:v>
                </c:pt>
                <c:pt idx="152">
                  <c:v>2.449328</c:v>
                </c:pt>
                <c:pt idx="153">
                  <c:v>2.452596</c:v>
                </c:pt>
                <c:pt idx="154">
                  <c:v>2.455869</c:v>
                </c:pt>
                <c:pt idx="155">
                  <c:v>2.459145</c:v>
                </c:pt>
                <c:pt idx="156">
                  <c:v>2.462426</c:v>
                </c:pt>
                <c:pt idx="157">
                  <c:v>2.465712</c:v>
                </c:pt>
                <c:pt idx="158">
                  <c:v>2.469002</c:v>
                </c:pt>
                <c:pt idx="159">
                  <c:v>2.472296</c:v>
                </c:pt>
                <c:pt idx="160">
                  <c:v>2.475594</c:v>
                </c:pt>
                <c:pt idx="161">
                  <c:v>2.478897</c:v>
                </c:pt>
                <c:pt idx="162">
                  <c:v>2.482205</c:v>
                </c:pt>
                <c:pt idx="163">
                  <c:v>2.485517</c:v>
                </c:pt>
                <c:pt idx="164">
                  <c:v>2.488833</c:v>
                </c:pt>
                <c:pt idx="165">
                  <c:v>2.492153</c:v>
                </c:pt>
                <c:pt idx="166">
                  <c:v>2.495479</c:v>
                </c:pt>
                <c:pt idx="167">
                  <c:v>2.498808</c:v>
                </c:pt>
                <c:pt idx="168">
                  <c:v>2.502142</c:v>
                </c:pt>
                <c:pt idx="169">
                  <c:v>2.505480</c:v>
                </c:pt>
                <c:pt idx="170">
                  <c:v>2.508823</c:v>
                </c:pt>
                <c:pt idx="171">
                  <c:v>2.512171</c:v>
                </c:pt>
                <c:pt idx="172">
                  <c:v>2.515522</c:v>
                </c:pt>
                <c:pt idx="173">
                  <c:v>2.518879</c:v>
                </c:pt>
                <c:pt idx="174">
                  <c:v>2.522239</c:v>
                </c:pt>
                <c:pt idx="175">
                  <c:v>2.525605</c:v>
                </c:pt>
                <c:pt idx="176">
                  <c:v>2.528974</c:v>
                </c:pt>
                <c:pt idx="177">
                  <c:v>2.532349</c:v>
                </c:pt>
                <c:pt idx="178">
                  <c:v>2.535727</c:v>
                </c:pt>
                <c:pt idx="179">
                  <c:v>2.539111</c:v>
                </c:pt>
                <c:pt idx="180">
                  <c:v>2.542498</c:v>
                </c:pt>
                <c:pt idx="181">
                  <c:v>2.545891</c:v>
                </c:pt>
                <c:pt idx="182">
                  <c:v>2.549287</c:v>
                </c:pt>
                <c:pt idx="183">
                  <c:v>2.552689</c:v>
                </c:pt>
                <c:pt idx="184">
                  <c:v>2.556095</c:v>
                </c:pt>
                <c:pt idx="185">
                  <c:v>2.559505</c:v>
                </c:pt>
                <c:pt idx="186">
                  <c:v>2.562920</c:v>
                </c:pt>
                <c:pt idx="187">
                  <c:v>2.566339</c:v>
                </c:pt>
                <c:pt idx="188">
                  <c:v>2.569763</c:v>
                </c:pt>
                <c:pt idx="189">
                  <c:v>2.573192</c:v>
                </c:pt>
                <c:pt idx="190">
                  <c:v>2.576625</c:v>
                </c:pt>
                <c:pt idx="191">
                  <c:v>2.580063</c:v>
                </c:pt>
                <c:pt idx="192">
                  <c:v>2.583505</c:v>
                </c:pt>
                <c:pt idx="193">
                  <c:v>2.586952</c:v>
                </c:pt>
                <c:pt idx="194">
                  <c:v>2.590404</c:v>
                </c:pt>
                <c:pt idx="195">
                  <c:v>2.593860</c:v>
                </c:pt>
                <c:pt idx="196">
                  <c:v>2.597321</c:v>
                </c:pt>
                <c:pt idx="197">
                  <c:v>2.600786</c:v>
                </c:pt>
                <c:pt idx="198">
                  <c:v>2.604256</c:v>
                </c:pt>
                <c:pt idx="199">
                  <c:v>2.607731</c:v>
                </c:pt>
                <c:pt idx="200">
                  <c:v>2.611210</c:v>
                </c:pt>
                <c:pt idx="201">
                  <c:v>2.614694</c:v>
                </c:pt>
                <c:pt idx="202">
                  <c:v>2.618183</c:v>
                </c:pt>
                <c:pt idx="203">
                  <c:v>2.621676</c:v>
                </c:pt>
                <c:pt idx="204">
                  <c:v>2.625174</c:v>
                </c:pt>
                <c:pt idx="205">
                  <c:v>2.628677</c:v>
                </c:pt>
                <c:pt idx="206">
                  <c:v>2.632184</c:v>
                </c:pt>
                <c:pt idx="207">
                  <c:v>2.635696</c:v>
                </c:pt>
                <c:pt idx="208">
                  <c:v>2.639212</c:v>
                </c:pt>
                <c:pt idx="209">
                  <c:v>2.642734</c:v>
                </c:pt>
                <c:pt idx="210">
                  <c:v>2.646260</c:v>
                </c:pt>
                <c:pt idx="211">
                  <c:v>2.649790</c:v>
                </c:pt>
                <c:pt idx="212">
                  <c:v>2.653326</c:v>
                </c:pt>
                <c:pt idx="213">
                  <c:v>2.656866</c:v>
                </c:pt>
                <c:pt idx="214">
                  <c:v>2.660411</c:v>
                </c:pt>
                <c:pt idx="215">
                  <c:v>2.663960</c:v>
                </c:pt>
                <c:pt idx="216">
                  <c:v>2.667515</c:v>
                </c:pt>
                <c:pt idx="217">
                  <c:v>2.671074</c:v>
                </c:pt>
                <c:pt idx="218">
                  <c:v>2.674637</c:v>
                </c:pt>
                <c:pt idx="219">
                  <c:v>2.678206</c:v>
                </c:pt>
                <c:pt idx="220">
                  <c:v>2.681779</c:v>
                </c:pt>
                <c:pt idx="221">
                  <c:v>2.685357</c:v>
                </c:pt>
                <c:pt idx="222">
                  <c:v>2.688940</c:v>
                </c:pt>
                <c:pt idx="223">
                  <c:v>2.692528</c:v>
                </c:pt>
                <c:pt idx="224">
                  <c:v>2.696120</c:v>
                </c:pt>
                <c:pt idx="225">
                  <c:v>2.699718</c:v>
                </c:pt>
                <c:pt idx="226">
                  <c:v>2.703320</c:v>
                </c:pt>
                <c:pt idx="227">
                  <c:v>2.706926</c:v>
                </c:pt>
                <c:pt idx="228">
                  <c:v>2.710538</c:v>
                </c:pt>
                <c:pt idx="229">
                  <c:v>2.714155</c:v>
                </c:pt>
                <c:pt idx="230">
                  <c:v>2.717776</c:v>
                </c:pt>
                <c:pt idx="231">
                  <c:v>2.721402</c:v>
                </c:pt>
                <c:pt idx="232">
                  <c:v>2.725033</c:v>
                </c:pt>
                <c:pt idx="233">
                  <c:v>2.728669</c:v>
                </c:pt>
                <c:pt idx="234">
                  <c:v>2.732309</c:v>
                </c:pt>
                <c:pt idx="235">
                  <c:v>2.735955</c:v>
                </c:pt>
                <c:pt idx="236">
                  <c:v>2.739605</c:v>
                </c:pt>
                <c:pt idx="237">
                  <c:v>2.743261</c:v>
                </c:pt>
                <c:pt idx="238">
                  <c:v>2.746921</c:v>
                </c:pt>
                <c:pt idx="239">
                  <c:v>2.750586</c:v>
                </c:pt>
                <c:pt idx="240">
                  <c:v>2.754256</c:v>
                </c:pt>
                <c:pt idx="241">
                  <c:v>2.757930</c:v>
                </c:pt>
                <c:pt idx="242">
                  <c:v>2.761610</c:v>
                </c:pt>
                <c:pt idx="243">
                  <c:v>2.765295</c:v>
                </c:pt>
                <c:pt idx="244">
                  <c:v>2.768984</c:v>
                </c:pt>
                <c:pt idx="245">
                  <c:v>2.772679</c:v>
                </c:pt>
                <c:pt idx="246">
                  <c:v>2.776378</c:v>
                </c:pt>
                <c:pt idx="247">
                  <c:v>2.780082</c:v>
                </c:pt>
                <c:pt idx="248">
                  <c:v>2.783791</c:v>
                </c:pt>
                <c:pt idx="249">
                  <c:v>2.787506</c:v>
                </c:pt>
                <c:pt idx="250">
                  <c:v>2.791225</c:v>
                </c:pt>
                <c:pt idx="251">
                  <c:v>2.794949</c:v>
                </c:pt>
                <c:pt idx="252">
                  <c:v>2.798678</c:v>
                </c:pt>
                <c:pt idx="253">
                  <c:v>2.802412</c:v>
                </c:pt>
                <c:pt idx="254">
                  <c:v>2.806151</c:v>
                </c:pt>
                <c:pt idx="255">
                  <c:v>2.809895</c:v>
                </c:pt>
                <c:pt idx="256">
                  <c:v>2.813644</c:v>
                </c:pt>
                <c:pt idx="257">
                  <c:v>2.817398</c:v>
                </c:pt>
                <c:pt idx="258">
                  <c:v>2.821157</c:v>
                </c:pt>
                <c:pt idx="259">
                  <c:v>2.824921</c:v>
                </c:pt>
                <c:pt idx="260">
                  <c:v>2.828690</c:v>
                </c:pt>
                <c:pt idx="261">
                  <c:v>2.832464</c:v>
                </c:pt>
                <c:pt idx="262">
                  <c:v>2.836244</c:v>
                </c:pt>
                <c:pt idx="263">
                  <c:v>2.840028</c:v>
                </c:pt>
                <c:pt idx="264">
                  <c:v>2.843817</c:v>
                </c:pt>
                <c:pt idx="265">
                  <c:v>2.847611</c:v>
                </c:pt>
                <c:pt idx="266">
                  <c:v>2.851411</c:v>
                </c:pt>
                <c:pt idx="267">
                  <c:v>2.855215</c:v>
                </c:pt>
                <c:pt idx="268">
                  <c:v>2.859025</c:v>
                </c:pt>
                <c:pt idx="269">
                  <c:v>2.862839</c:v>
                </c:pt>
                <c:pt idx="270">
                  <c:v>2.866659</c:v>
                </c:pt>
                <c:pt idx="271">
                  <c:v>2.870484</c:v>
                </c:pt>
                <c:pt idx="272">
                  <c:v>2.874313</c:v>
                </c:pt>
                <c:pt idx="273">
                  <c:v>2.878148</c:v>
                </c:pt>
                <c:pt idx="274">
                  <c:v>2.881989</c:v>
                </c:pt>
                <c:pt idx="275">
                  <c:v>2.885834</c:v>
                </c:pt>
                <c:pt idx="276">
                  <c:v>2.889684</c:v>
                </c:pt>
                <c:pt idx="277">
                  <c:v>2.893540</c:v>
                </c:pt>
                <c:pt idx="278">
                  <c:v>2.897400</c:v>
                </c:pt>
                <c:pt idx="279">
                  <c:v>2.901266</c:v>
                </c:pt>
                <c:pt idx="280">
                  <c:v>2.905137</c:v>
                </c:pt>
                <c:pt idx="281">
                  <c:v>2.909013</c:v>
                </c:pt>
                <c:pt idx="282">
                  <c:v>2.912894</c:v>
                </c:pt>
                <c:pt idx="283">
                  <c:v>2.916781</c:v>
                </c:pt>
                <c:pt idx="284">
                  <c:v>2.920672</c:v>
                </c:pt>
                <c:pt idx="285">
                  <c:v>2.924569</c:v>
                </c:pt>
                <c:pt idx="286">
                  <c:v>2.928471</c:v>
                </c:pt>
                <c:pt idx="287">
                  <c:v>2.932378</c:v>
                </c:pt>
                <c:pt idx="288">
                  <c:v>2.936291</c:v>
                </c:pt>
                <c:pt idx="289">
                  <c:v>2.940209</c:v>
                </c:pt>
                <c:pt idx="290">
                  <c:v>2.944131</c:v>
                </c:pt>
                <c:pt idx="291">
                  <c:v>2.948060</c:v>
                </c:pt>
                <c:pt idx="292">
                  <c:v>2.951993</c:v>
                </c:pt>
                <c:pt idx="293">
                  <c:v>2.955932</c:v>
                </c:pt>
                <c:pt idx="294">
                  <c:v>2.959875</c:v>
                </c:pt>
                <c:pt idx="295">
                  <c:v>2.963825</c:v>
                </c:pt>
                <c:pt idx="296">
                  <c:v>2.967779</c:v>
                </c:pt>
                <c:pt idx="297">
                  <c:v>2.971739</c:v>
                </c:pt>
                <c:pt idx="298">
                  <c:v>2.975704</c:v>
                </c:pt>
                <c:pt idx="299">
                  <c:v>2.979674</c:v>
                </c:pt>
                <c:pt idx="300">
                  <c:v>2.983649</c:v>
                </c:pt>
                <c:pt idx="301">
                  <c:v>2.987630</c:v>
                </c:pt>
                <c:pt idx="302">
                  <c:v>2.991616</c:v>
                </c:pt>
                <c:pt idx="303">
                  <c:v>2.995608</c:v>
                </c:pt>
                <c:pt idx="304">
                  <c:v>2.999605</c:v>
                </c:pt>
                <c:pt idx="305">
                  <c:v>3.003607</c:v>
                </c:pt>
                <c:pt idx="306">
                  <c:v>3.007614</c:v>
                </c:pt>
                <c:pt idx="307">
                  <c:v>3.011627</c:v>
                </c:pt>
                <c:pt idx="308">
                  <c:v>3.015645</c:v>
                </c:pt>
                <c:pt idx="309">
                  <c:v>3.019669</c:v>
                </c:pt>
                <c:pt idx="310">
                  <c:v>3.023698</c:v>
                </c:pt>
                <c:pt idx="311">
                  <c:v>3.027732</c:v>
                </c:pt>
                <c:pt idx="312">
                  <c:v>3.031772</c:v>
                </c:pt>
                <c:pt idx="313">
                  <c:v>3.035817</c:v>
                </c:pt>
                <c:pt idx="314">
                  <c:v>3.039867</c:v>
                </c:pt>
                <c:pt idx="315">
                  <c:v>3.043923</c:v>
                </c:pt>
                <c:pt idx="316">
                  <c:v>3.047984</c:v>
                </c:pt>
                <c:pt idx="317">
                  <c:v>3.052051</c:v>
                </c:pt>
                <c:pt idx="318">
                  <c:v>3.056123</c:v>
                </c:pt>
                <c:pt idx="319">
                  <c:v>3.060201</c:v>
                </c:pt>
                <c:pt idx="320">
                  <c:v>3.064284</c:v>
                </c:pt>
                <c:pt idx="321">
                  <c:v>3.068372</c:v>
                </c:pt>
                <c:pt idx="322">
                  <c:v>3.072466</c:v>
                </c:pt>
                <c:pt idx="323">
                  <c:v>3.076565</c:v>
                </c:pt>
                <c:pt idx="324">
                  <c:v>3.080670</c:v>
                </c:pt>
                <c:pt idx="325">
                  <c:v>3.084781</c:v>
                </c:pt>
                <c:pt idx="326">
                  <c:v>3.088896</c:v>
                </c:pt>
                <c:pt idx="327">
                  <c:v>3.093018</c:v>
                </c:pt>
                <c:pt idx="328">
                  <c:v>3.097144</c:v>
                </c:pt>
                <c:pt idx="329">
                  <c:v>3.101277</c:v>
                </c:pt>
                <c:pt idx="330">
                  <c:v>3.105414</c:v>
                </c:pt>
                <c:pt idx="331">
                  <c:v>3.109558</c:v>
                </c:pt>
                <c:pt idx="332">
                  <c:v>3.113707</c:v>
                </c:pt>
                <c:pt idx="333">
                  <c:v>3.117861</c:v>
                </c:pt>
                <c:pt idx="334">
                  <c:v>3.122021</c:v>
                </c:pt>
                <c:pt idx="335">
                  <c:v>3.126186</c:v>
                </c:pt>
                <c:pt idx="336">
                  <c:v>3.130357</c:v>
                </c:pt>
                <c:pt idx="337">
                  <c:v>3.134534</c:v>
                </c:pt>
                <c:pt idx="338">
                  <c:v>3.138716</c:v>
                </c:pt>
                <c:pt idx="339">
                  <c:v>3.142904</c:v>
                </c:pt>
                <c:pt idx="340">
                  <c:v>3.147097</c:v>
                </c:pt>
                <c:pt idx="341">
                  <c:v>3.151296</c:v>
                </c:pt>
                <c:pt idx="342">
                  <c:v>3.155501</c:v>
                </c:pt>
                <c:pt idx="343">
                  <c:v>3.159711</c:v>
                </c:pt>
                <c:pt idx="344">
                  <c:v>3.163927</c:v>
                </c:pt>
                <c:pt idx="345">
                  <c:v>3.168148</c:v>
                </c:pt>
                <c:pt idx="346">
                  <c:v>3.172375</c:v>
                </c:pt>
                <c:pt idx="347">
                  <c:v>3.176608</c:v>
                </c:pt>
                <c:pt idx="348">
                  <c:v>3.180846</c:v>
                </c:pt>
                <c:pt idx="349">
                  <c:v>3.185090</c:v>
                </c:pt>
                <c:pt idx="350">
                  <c:v>3.189340</c:v>
                </c:pt>
                <c:pt idx="351">
                  <c:v>3.193595</c:v>
                </c:pt>
                <c:pt idx="352">
                  <c:v>3.197856</c:v>
                </c:pt>
                <c:pt idx="353">
                  <c:v>3.202122</c:v>
                </c:pt>
                <c:pt idx="354">
                  <c:v>3.206395</c:v>
                </c:pt>
                <c:pt idx="355">
                  <c:v>3.210673</c:v>
                </c:pt>
                <c:pt idx="356">
                  <c:v>3.214957</c:v>
                </c:pt>
                <c:pt idx="357">
                  <c:v>3.219246</c:v>
                </c:pt>
                <c:pt idx="358">
                  <c:v>3.223541</c:v>
                </c:pt>
                <c:pt idx="359">
                  <c:v>3.227842</c:v>
                </c:pt>
                <c:pt idx="360">
                  <c:v>3.232149</c:v>
                </c:pt>
                <c:pt idx="361">
                  <c:v>3.236461</c:v>
                </c:pt>
                <c:pt idx="362">
                  <c:v>3.240779</c:v>
                </c:pt>
                <c:pt idx="363">
                  <c:v>3.245103</c:v>
                </c:pt>
                <c:pt idx="364">
                  <c:v>3.249433</c:v>
                </c:pt>
                <c:pt idx="365">
                  <c:v>3.253768</c:v>
                </c:pt>
                <c:pt idx="366">
                  <c:v>3.258110</c:v>
                </c:pt>
                <c:pt idx="367">
                  <c:v>3.262457</c:v>
                </c:pt>
                <c:pt idx="368">
                  <c:v>3.266810</c:v>
                </c:pt>
                <c:pt idx="369">
                  <c:v>3.271168</c:v>
                </c:pt>
                <c:pt idx="370">
                  <c:v>3.275533</c:v>
                </c:pt>
                <c:pt idx="371">
                  <c:v>3.279903</c:v>
                </c:pt>
                <c:pt idx="372">
                  <c:v>3.284279</c:v>
                </c:pt>
                <c:pt idx="373">
                  <c:v>3.288661</c:v>
                </c:pt>
                <c:pt idx="374">
                  <c:v>3.293049</c:v>
                </c:pt>
                <c:pt idx="375">
                  <c:v>3.297443</c:v>
                </c:pt>
                <c:pt idx="376">
                  <c:v>3.301842</c:v>
                </c:pt>
                <c:pt idx="377">
                  <c:v>3.306247</c:v>
                </c:pt>
                <c:pt idx="378">
                  <c:v>3.310659</c:v>
                </c:pt>
                <c:pt idx="379">
                  <c:v>3.315076</c:v>
                </c:pt>
                <c:pt idx="380">
                  <c:v>3.319499</c:v>
                </c:pt>
                <c:pt idx="381">
                  <c:v>3.323928</c:v>
                </c:pt>
                <c:pt idx="382">
                  <c:v>3.328363</c:v>
                </c:pt>
                <c:pt idx="383">
                  <c:v>3.332804</c:v>
                </c:pt>
                <c:pt idx="384">
                  <c:v>3.337250</c:v>
                </c:pt>
                <c:pt idx="385">
                  <c:v>3.341703</c:v>
                </c:pt>
                <c:pt idx="386">
                  <c:v>3.346161</c:v>
                </c:pt>
                <c:pt idx="387">
                  <c:v>3.350626</c:v>
                </c:pt>
                <c:pt idx="388">
                  <c:v>3.355096</c:v>
                </c:pt>
                <c:pt idx="389">
                  <c:v>3.359573</c:v>
                </c:pt>
                <c:pt idx="390">
                  <c:v>3.364055</c:v>
                </c:pt>
                <c:pt idx="391">
                  <c:v>3.368544</c:v>
                </c:pt>
                <c:pt idx="392">
                  <c:v>3.373038</c:v>
                </c:pt>
                <c:pt idx="393">
                  <c:v>3.377538</c:v>
                </c:pt>
                <c:pt idx="394">
                  <c:v>3.382045</c:v>
                </c:pt>
                <c:pt idx="395">
                  <c:v>3.386557</c:v>
                </c:pt>
                <c:pt idx="396">
                  <c:v>3.391076</c:v>
                </c:pt>
                <c:pt idx="397">
                  <c:v>3.395600</c:v>
                </c:pt>
                <c:pt idx="398">
                  <c:v>3.400131</c:v>
                </c:pt>
                <c:pt idx="399">
                  <c:v>3.404667</c:v>
                </c:pt>
                <c:pt idx="400">
                  <c:v>3.409210</c:v>
                </c:pt>
                <c:pt idx="401">
                  <c:v>3.413758</c:v>
                </c:pt>
                <c:pt idx="402">
                  <c:v>3.418313</c:v>
                </c:pt>
                <c:pt idx="403">
                  <c:v>3.422874</c:v>
                </c:pt>
                <c:pt idx="404">
                  <c:v>3.427441</c:v>
                </c:pt>
                <c:pt idx="405">
                  <c:v>3.432014</c:v>
                </c:pt>
                <c:pt idx="406">
                  <c:v>3.436593</c:v>
                </c:pt>
                <c:pt idx="407">
                  <c:v>3.441178</c:v>
                </c:pt>
                <c:pt idx="408">
                  <c:v>3.445769</c:v>
                </c:pt>
                <c:pt idx="409">
                  <c:v>3.450367</c:v>
                </c:pt>
                <c:pt idx="410">
                  <c:v>3.454970</c:v>
                </c:pt>
                <c:pt idx="411">
                  <c:v>3.459580</c:v>
                </c:pt>
                <c:pt idx="412">
                  <c:v>3.464196</c:v>
                </c:pt>
                <c:pt idx="413">
                  <c:v>3.468818</c:v>
                </c:pt>
                <c:pt idx="414">
                  <c:v>3.473446</c:v>
                </c:pt>
                <c:pt idx="415">
                  <c:v>3.478080</c:v>
                </c:pt>
                <c:pt idx="416">
                  <c:v>3.482721</c:v>
                </c:pt>
                <c:pt idx="417">
                  <c:v>3.487368</c:v>
                </c:pt>
                <c:pt idx="418">
                  <c:v>3.492021</c:v>
                </c:pt>
                <c:pt idx="419">
                  <c:v>3.496680</c:v>
                </c:pt>
                <c:pt idx="420">
                  <c:v>3.501345</c:v>
                </c:pt>
                <c:pt idx="421">
                  <c:v>3.506017</c:v>
                </c:pt>
                <c:pt idx="422">
                  <c:v>3.510694</c:v>
                </c:pt>
                <c:pt idx="423">
                  <c:v>3.515378</c:v>
                </c:pt>
                <c:pt idx="424">
                  <c:v>3.520069</c:v>
                </c:pt>
                <c:pt idx="425">
                  <c:v>3.524765</c:v>
                </c:pt>
                <c:pt idx="426">
                  <c:v>3.529468</c:v>
                </c:pt>
                <c:pt idx="427">
                  <c:v>3.534177</c:v>
                </c:pt>
                <c:pt idx="428">
                  <c:v>3.538893</c:v>
                </c:pt>
                <c:pt idx="429">
                  <c:v>3.543614</c:v>
                </c:pt>
                <c:pt idx="430">
                  <c:v>3.548342</c:v>
                </c:pt>
                <c:pt idx="431">
                  <c:v>3.553076</c:v>
                </c:pt>
                <c:pt idx="432">
                  <c:v>3.557817</c:v>
                </c:pt>
                <c:pt idx="433">
                  <c:v>3.562564</c:v>
                </c:pt>
                <c:pt idx="434">
                  <c:v>3.567317</c:v>
                </c:pt>
                <c:pt idx="435">
                  <c:v>3.572077</c:v>
                </c:pt>
                <c:pt idx="436">
                  <c:v>3.576843</c:v>
                </c:pt>
                <c:pt idx="437">
                  <c:v>3.581615</c:v>
                </c:pt>
                <c:pt idx="438">
                  <c:v>3.586394</c:v>
                </c:pt>
                <c:pt idx="439">
                  <c:v>3.591179</c:v>
                </c:pt>
                <c:pt idx="440">
                  <c:v>3.595970</c:v>
                </c:pt>
                <c:pt idx="441">
                  <c:v>3.600768</c:v>
                </c:pt>
                <c:pt idx="442">
                  <c:v>3.605572</c:v>
                </c:pt>
                <c:pt idx="443">
                  <c:v>3.610383</c:v>
                </c:pt>
                <c:pt idx="444">
                  <c:v>3.615200</c:v>
                </c:pt>
                <c:pt idx="445">
                  <c:v>3.620023</c:v>
                </c:pt>
                <c:pt idx="446">
                  <c:v>3.624853</c:v>
                </c:pt>
                <c:pt idx="447">
                  <c:v>3.629690</c:v>
                </c:pt>
                <c:pt idx="448">
                  <c:v>3.634533</c:v>
                </c:pt>
                <c:pt idx="449">
                  <c:v>3.639382</c:v>
                </c:pt>
                <c:pt idx="450">
                  <c:v>3.644238</c:v>
                </c:pt>
                <c:pt idx="451">
                  <c:v>3.649100</c:v>
                </c:pt>
                <c:pt idx="452">
                  <c:v>3.653969</c:v>
                </c:pt>
                <c:pt idx="453">
                  <c:v>3.658844</c:v>
                </c:pt>
                <c:pt idx="454">
                  <c:v>3.663725</c:v>
                </c:pt>
                <c:pt idx="455">
                  <c:v>3.668614</c:v>
                </c:pt>
                <c:pt idx="456">
                  <c:v>3.673508</c:v>
                </c:pt>
                <c:pt idx="457">
                  <c:v>3.678410</c:v>
                </c:pt>
                <c:pt idx="458">
                  <c:v>3.683318</c:v>
                </c:pt>
                <c:pt idx="459">
                  <c:v>3.688232</c:v>
                </c:pt>
                <c:pt idx="460">
                  <c:v>3.693153</c:v>
                </c:pt>
                <c:pt idx="461">
                  <c:v>3.698080</c:v>
                </c:pt>
                <c:pt idx="462">
                  <c:v>3.703014</c:v>
                </c:pt>
                <c:pt idx="463">
                  <c:v>3.707955</c:v>
                </c:pt>
                <c:pt idx="464">
                  <c:v>3.712902</c:v>
                </c:pt>
                <c:pt idx="465">
                  <c:v>3.717856</c:v>
                </c:pt>
                <c:pt idx="466">
                  <c:v>3.722817</c:v>
                </c:pt>
                <c:pt idx="467">
                  <c:v>3.727784</c:v>
                </c:pt>
                <c:pt idx="468">
                  <c:v>3.732757</c:v>
                </c:pt>
                <c:pt idx="469">
                  <c:v>3.737738</c:v>
                </c:pt>
                <c:pt idx="470">
                  <c:v>3.742725</c:v>
                </c:pt>
                <c:pt idx="471">
                  <c:v>3.747718</c:v>
                </c:pt>
                <c:pt idx="472">
                  <c:v>3.752719</c:v>
                </c:pt>
                <c:pt idx="473">
                  <c:v>3.757725</c:v>
                </c:pt>
                <c:pt idx="474">
                  <c:v>3.762739</c:v>
                </c:pt>
                <c:pt idx="475">
                  <c:v>3.767759</c:v>
                </c:pt>
                <c:pt idx="476">
                  <c:v>3.772786</c:v>
                </c:pt>
                <c:pt idx="477">
                  <c:v>3.777820</c:v>
                </c:pt>
                <c:pt idx="478">
                  <c:v>3.782861</c:v>
                </c:pt>
                <c:pt idx="479">
                  <c:v>3.787908</c:v>
                </c:pt>
                <c:pt idx="480">
                  <c:v>3.792962</c:v>
                </c:pt>
                <c:pt idx="481">
                  <c:v>3.798022</c:v>
                </c:pt>
                <c:pt idx="482">
                  <c:v>3.803090</c:v>
                </c:pt>
                <c:pt idx="483">
                  <c:v>3.808164</c:v>
                </c:pt>
                <c:pt idx="484">
                  <c:v>3.813245</c:v>
                </c:pt>
                <c:pt idx="485">
                  <c:v>3.818333</c:v>
                </c:pt>
                <c:pt idx="486">
                  <c:v>3.823427</c:v>
                </c:pt>
                <c:pt idx="487">
                  <c:v>3.828528</c:v>
                </c:pt>
                <c:pt idx="488">
                  <c:v>3.833637</c:v>
                </c:pt>
                <c:pt idx="489">
                  <c:v>3.838751</c:v>
                </c:pt>
                <c:pt idx="490">
                  <c:v>3.843873</c:v>
                </c:pt>
                <c:pt idx="491">
                  <c:v>3.849002</c:v>
                </c:pt>
                <c:pt idx="492">
                  <c:v>3.854137</c:v>
                </c:pt>
                <c:pt idx="493">
                  <c:v>3.859280</c:v>
                </c:pt>
                <c:pt idx="494">
                  <c:v>3.864429</c:v>
                </c:pt>
                <c:pt idx="495">
                  <c:v>3.869585</c:v>
                </c:pt>
                <c:pt idx="496">
                  <c:v>3.874748</c:v>
                </c:pt>
                <c:pt idx="497">
                  <c:v>3.879917</c:v>
                </c:pt>
                <c:pt idx="498">
                  <c:v>3.885094</c:v>
                </c:pt>
                <c:pt idx="499">
                  <c:v>3.890278</c:v>
                </c:pt>
                <c:pt idx="500">
                  <c:v>3.895468</c:v>
                </c:pt>
                <c:pt idx="501">
                  <c:v>3.900666</c:v>
                </c:pt>
                <c:pt idx="502">
                  <c:v>3.905870</c:v>
                </c:pt>
                <c:pt idx="503">
                  <c:v>3.911081</c:v>
                </c:pt>
                <c:pt idx="504">
                  <c:v>3.916299</c:v>
                </c:pt>
                <c:pt idx="505">
                  <c:v>3.921525</c:v>
                </c:pt>
                <c:pt idx="506">
                  <c:v>3.926757</c:v>
                </c:pt>
                <c:pt idx="507">
                  <c:v>3.931996</c:v>
                </c:pt>
                <c:pt idx="508">
                  <c:v>3.937242</c:v>
                </c:pt>
                <c:pt idx="509">
                  <c:v>3.942495</c:v>
                </c:pt>
                <c:pt idx="510">
                  <c:v>3.947755</c:v>
                </c:pt>
                <c:pt idx="511">
                  <c:v>3.953023</c:v>
                </c:pt>
                <c:pt idx="512">
                  <c:v>3.958297</c:v>
                </c:pt>
                <c:pt idx="513">
                  <c:v>3.963578</c:v>
                </c:pt>
                <c:pt idx="514">
                  <c:v>3.968866</c:v>
                </c:pt>
                <c:pt idx="515">
                  <c:v>3.974162</c:v>
                </c:pt>
                <c:pt idx="516">
                  <c:v>3.979464</c:v>
                </c:pt>
                <c:pt idx="517">
                  <c:v>3.984774</c:v>
                </c:pt>
                <c:pt idx="518">
                  <c:v>3.990090</c:v>
                </c:pt>
                <c:pt idx="519">
                  <c:v>3.995414</c:v>
                </c:pt>
                <c:pt idx="520">
                  <c:v>4.000745</c:v>
                </c:pt>
                <c:pt idx="521">
                  <c:v>4.006083</c:v>
                </c:pt>
                <c:pt idx="522">
                  <c:v>4.011428</c:v>
                </c:pt>
                <c:pt idx="523">
                  <c:v>4.016780</c:v>
                </c:pt>
                <c:pt idx="524">
                  <c:v>4.022139</c:v>
                </c:pt>
                <c:pt idx="525">
                  <c:v>4.027505</c:v>
                </c:pt>
                <c:pt idx="526">
                  <c:v>4.032879</c:v>
                </c:pt>
                <c:pt idx="527">
                  <c:v>4.038260</c:v>
                </c:pt>
                <c:pt idx="528">
                  <c:v>4.043648</c:v>
                </c:pt>
                <c:pt idx="529">
                  <c:v>4.049043</c:v>
                </c:pt>
                <c:pt idx="530">
                  <c:v>4.054445</c:v>
                </c:pt>
                <c:pt idx="531">
                  <c:v>4.059855</c:v>
                </c:pt>
                <c:pt idx="532">
                  <c:v>4.065271</c:v>
                </c:pt>
                <c:pt idx="533">
                  <c:v>4.070695</c:v>
                </c:pt>
                <c:pt idx="534">
                  <c:v>4.076127</c:v>
                </c:pt>
                <c:pt idx="535">
                  <c:v>4.081565</c:v>
                </c:pt>
                <c:pt idx="536">
                  <c:v>4.087011</c:v>
                </c:pt>
                <c:pt idx="537">
                  <c:v>4.092464</c:v>
                </c:pt>
                <c:pt idx="538">
                  <c:v>4.097924</c:v>
                </c:pt>
                <c:pt idx="539">
                  <c:v>4.103392</c:v>
                </c:pt>
                <c:pt idx="540">
                  <c:v>4.108866</c:v>
                </c:pt>
                <c:pt idx="541">
                  <c:v>4.114349</c:v>
                </c:pt>
                <c:pt idx="542">
                  <c:v>4.119838</c:v>
                </c:pt>
                <c:pt idx="543">
                  <c:v>4.125335</c:v>
                </c:pt>
                <c:pt idx="544">
                  <c:v>4.130839</c:v>
                </c:pt>
                <c:pt idx="545">
                  <c:v>4.136350</c:v>
                </c:pt>
                <c:pt idx="546">
                  <c:v>4.141869</c:v>
                </c:pt>
                <c:pt idx="547">
                  <c:v>4.147395</c:v>
                </c:pt>
                <c:pt idx="548">
                  <c:v>4.152929</c:v>
                </c:pt>
                <c:pt idx="549">
                  <c:v>4.158470</c:v>
                </c:pt>
                <c:pt idx="550">
                  <c:v>4.164018</c:v>
                </c:pt>
                <c:pt idx="551">
                  <c:v>4.169574</c:v>
                </c:pt>
                <c:pt idx="552">
                  <c:v>4.175137</c:v>
                </c:pt>
                <c:pt idx="553">
                  <c:v>4.180708</c:v>
                </c:pt>
                <c:pt idx="554">
                  <c:v>4.186286</c:v>
                </c:pt>
                <c:pt idx="555">
                  <c:v>4.191871</c:v>
                </c:pt>
                <c:pt idx="556">
                  <c:v>4.197464</c:v>
                </c:pt>
                <c:pt idx="557">
                  <c:v>4.203064</c:v>
                </c:pt>
                <c:pt idx="558">
                  <c:v>4.208672</c:v>
                </c:pt>
                <c:pt idx="559">
                  <c:v>4.214287</c:v>
                </c:pt>
                <c:pt idx="560">
                  <c:v>4.219910</c:v>
                </c:pt>
                <c:pt idx="561">
                  <c:v>4.225540</c:v>
                </c:pt>
                <c:pt idx="562">
                  <c:v>4.231178</c:v>
                </c:pt>
                <c:pt idx="563">
                  <c:v>4.236824</c:v>
                </c:pt>
                <c:pt idx="564">
                  <c:v>4.242477</c:v>
                </c:pt>
                <c:pt idx="565">
                  <c:v>4.248137</c:v>
                </c:pt>
                <c:pt idx="566">
                  <c:v>4.253805</c:v>
                </c:pt>
                <c:pt idx="567">
                  <c:v>4.259480</c:v>
                </c:pt>
                <c:pt idx="568">
                  <c:v>4.265163</c:v>
                </c:pt>
                <c:pt idx="569">
                  <c:v>4.270854</c:v>
                </c:pt>
                <c:pt idx="570">
                  <c:v>4.276552</c:v>
                </c:pt>
                <c:pt idx="571">
                  <c:v>4.282258</c:v>
                </c:pt>
                <c:pt idx="572">
                  <c:v>4.287972</c:v>
                </c:pt>
                <c:pt idx="573">
                  <c:v>4.293693</c:v>
                </c:pt>
                <c:pt idx="574">
                  <c:v>4.299422</c:v>
                </c:pt>
                <c:pt idx="575">
                  <c:v>4.305158</c:v>
                </c:pt>
                <c:pt idx="576">
                  <c:v>4.310902</c:v>
                </c:pt>
                <c:pt idx="577">
                  <c:v>4.316654</c:v>
                </c:pt>
                <c:pt idx="578">
                  <c:v>4.322413</c:v>
                </c:pt>
                <c:pt idx="579">
                  <c:v>4.328180</c:v>
                </c:pt>
                <c:pt idx="580">
                  <c:v>4.333955</c:v>
                </c:pt>
                <c:pt idx="581">
                  <c:v>4.339737</c:v>
                </c:pt>
                <c:pt idx="582">
                  <c:v>4.345528</c:v>
                </c:pt>
                <c:pt idx="583">
                  <c:v>4.351326</c:v>
                </c:pt>
                <c:pt idx="584">
                  <c:v>4.357131</c:v>
                </c:pt>
                <c:pt idx="585">
                  <c:v>4.362945</c:v>
                </c:pt>
                <c:pt idx="586">
                  <c:v>4.368766</c:v>
                </c:pt>
                <c:pt idx="587">
                  <c:v>4.374595</c:v>
                </c:pt>
                <c:pt idx="588">
                  <c:v>4.380431</c:v>
                </c:pt>
                <c:pt idx="589">
                  <c:v>4.386276</c:v>
                </c:pt>
                <c:pt idx="590">
                  <c:v>4.392128</c:v>
                </c:pt>
                <c:pt idx="591">
                  <c:v>4.397988</c:v>
                </c:pt>
                <c:pt idx="592">
                  <c:v>4.403856</c:v>
                </c:pt>
                <c:pt idx="593">
                  <c:v>4.409732</c:v>
                </c:pt>
                <c:pt idx="594">
                  <c:v>4.415615</c:v>
                </c:pt>
                <c:pt idx="595">
                  <c:v>4.421507</c:v>
                </c:pt>
                <c:pt idx="596">
                  <c:v>4.427406</c:v>
                </c:pt>
                <c:pt idx="597">
                  <c:v>4.433313</c:v>
                </c:pt>
                <c:pt idx="598">
                  <c:v>4.439228</c:v>
                </c:pt>
                <c:pt idx="599">
                  <c:v>4.445151</c:v>
                </c:pt>
                <c:pt idx="600">
                  <c:v>4.451082</c:v>
                </c:pt>
                <c:pt idx="601">
                  <c:v>4.457021</c:v>
                </c:pt>
                <c:pt idx="602">
                  <c:v>4.462967</c:v>
                </c:pt>
                <c:pt idx="603">
                  <c:v>4.468922</c:v>
                </c:pt>
                <c:pt idx="604">
                  <c:v>4.474884</c:v>
                </c:pt>
                <c:pt idx="605">
                  <c:v>4.480855</c:v>
                </c:pt>
                <c:pt idx="606">
                  <c:v>4.486833</c:v>
                </c:pt>
                <c:pt idx="607">
                  <c:v>4.492820</c:v>
                </c:pt>
                <c:pt idx="608">
                  <c:v>4.498814</c:v>
                </c:pt>
                <c:pt idx="609">
                  <c:v>4.504817</c:v>
                </c:pt>
                <c:pt idx="610">
                  <c:v>4.510827</c:v>
                </c:pt>
                <c:pt idx="611">
                  <c:v>4.516845</c:v>
                </c:pt>
                <c:pt idx="612">
                  <c:v>4.522872</c:v>
                </c:pt>
                <c:pt idx="613">
                  <c:v>4.528906</c:v>
                </c:pt>
                <c:pt idx="614">
                  <c:v>4.534949</c:v>
                </c:pt>
                <c:pt idx="615">
                  <c:v>4.541000</c:v>
                </c:pt>
                <c:pt idx="616">
                  <c:v>4.547058</c:v>
                </c:pt>
                <c:pt idx="617">
                  <c:v>4.553125</c:v>
                </c:pt>
                <c:pt idx="618">
                  <c:v>4.559200</c:v>
                </c:pt>
                <c:pt idx="619">
                  <c:v>4.565283</c:v>
                </c:pt>
                <c:pt idx="620">
                  <c:v>4.571374</c:v>
                </c:pt>
                <c:pt idx="621">
                  <c:v>4.577473</c:v>
                </c:pt>
                <c:pt idx="622">
                  <c:v>4.583581</c:v>
                </c:pt>
                <c:pt idx="623">
                  <c:v>4.589696</c:v>
                </c:pt>
                <c:pt idx="624">
                  <c:v>4.595820</c:v>
                </c:pt>
                <c:pt idx="625">
                  <c:v>4.601952</c:v>
                </c:pt>
                <c:pt idx="626">
                  <c:v>4.608092</c:v>
                </c:pt>
                <c:pt idx="627">
                  <c:v>4.614240</c:v>
                </c:pt>
                <c:pt idx="628">
                  <c:v>4.620396</c:v>
                </c:pt>
                <c:pt idx="629">
                  <c:v>4.626561</c:v>
                </c:pt>
                <c:pt idx="630">
                  <c:v>4.632734</c:v>
                </c:pt>
                <c:pt idx="631">
                  <c:v>4.638915</c:v>
                </c:pt>
                <c:pt idx="632">
                  <c:v>4.645104</c:v>
                </c:pt>
                <c:pt idx="633">
                  <c:v>4.651302</c:v>
                </c:pt>
                <c:pt idx="634">
                  <c:v>4.657508</c:v>
                </c:pt>
                <c:pt idx="635">
                  <c:v>4.663722</c:v>
                </c:pt>
                <c:pt idx="636">
                  <c:v>4.669944</c:v>
                </c:pt>
                <c:pt idx="637">
                  <c:v>4.676175</c:v>
                </c:pt>
                <c:pt idx="638">
                  <c:v>4.682414</c:v>
                </c:pt>
                <c:pt idx="639">
                  <c:v>4.688662</c:v>
                </c:pt>
                <c:pt idx="640">
                  <c:v>4.694917</c:v>
                </c:pt>
                <c:pt idx="641">
                  <c:v>4.701181</c:v>
                </c:pt>
                <c:pt idx="642">
                  <c:v>4.707454</c:v>
                </c:pt>
                <c:pt idx="643">
                  <c:v>4.713735</c:v>
                </c:pt>
                <c:pt idx="644">
                  <c:v>4.720024</c:v>
                </c:pt>
                <c:pt idx="645">
                  <c:v>4.726321</c:v>
                </c:pt>
                <c:pt idx="646">
                  <c:v>4.732627</c:v>
                </c:pt>
                <c:pt idx="647">
                  <c:v>4.738942</c:v>
                </c:pt>
                <c:pt idx="648">
                  <c:v>4.745265</c:v>
                </c:pt>
                <c:pt idx="649">
                  <c:v>4.751596</c:v>
                </c:pt>
                <c:pt idx="650">
                  <c:v>4.757935</c:v>
                </c:pt>
                <c:pt idx="651">
                  <c:v>4.764284</c:v>
                </c:pt>
                <c:pt idx="652">
                  <c:v>4.770640</c:v>
                </c:pt>
                <c:pt idx="653">
                  <c:v>4.777005</c:v>
                </c:pt>
                <c:pt idx="654">
                  <c:v>4.783379</c:v>
                </c:pt>
                <c:pt idx="655">
                  <c:v>4.789761</c:v>
                </c:pt>
                <c:pt idx="656">
                  <c:v>4.796152</c:v>
                </c:pt>
                <c:pt idx="657">
                  <c:v>4.802551</c:v>
                </c:pt>
                <c:pt idx="658">
                  <c:v>4.808958</c:v>
                </c:pt>
                <c:pt idx="659">
                  <c:v>4.815375</c:v>
                </c:pt>
                <c:pt idx="660">
                  <c:v>4.821799</c:v>
                </c:pt>
                <c:pt idx="661">
                  <c:v>4.828233</c:v>
                </c:pt>
                <c:pt idx="662">
                  <c:v>4.834675</c:v>
                </c:pt>
                <c:pt idx="663">
                  <c:v>4.841125</c:v>
                </c:pt>
                <c:pt idx="664">
                  <c:v>4.847584</c:v>
                </c:pt>
                <c:pt idx="665">
                  <c:v>4.854052</c:v>
                </c:pt>
                <c:pt idx="666">
                  <c:v>4.860529</c:v>
                </c:pt>
                <c:pt idx="667">
                  <c:v>4.867014</c:v>
                </c:pt>
                <c:pt idx="668">
                  <c:v>4.873507</c:v>
                </c:pt>
                <c:pt idx="669">
                  <c:v>4.880010</c:v>
                </c:pt>
                <c:pt idx="670">
                  <c:v>4.886521</c:v>
                </c:pt>
                <c:pt idx="671">
                  <c:v>4.893040</c:v>
                </c:pt>
                <c:pt idx="672">
                  <c:v>4.899569</c:v>
                </c:pt>
                <c:pt idx="673">
                  <c:v>4.906106</c:v>
                </c:pt>
                <c:pt idx="674">
                  <c:v>4.912652</c:v>
                </c:pt>
                <c:pt idx="675">
                  <c:v>4.919206</c:v>
                </c:pt>
                <c:pt idx="676">
                  <c:v>4.925770</c:v>
                </c:pt>
                <c:pt idx="677">
                  <c:v>4.932342</c:v>
                </c:pt>
                <c:pt idx="678">
                  <c:v>4.938922</c:v>
                </c:pt>
                <c:pt idx="679">
                  <c:v>4.945512</c:v>
                </c:pt>
                <c:pt idx="680">
                  <c:v>4.952110</c:v>
                </c:pt>
                <c:pt idx="681">
                  <c:v>4.958718</c:v>
                </c:pt>
                <c:pt idx="682">
                  <c:v>4.965334</c:v>
                </c:pt>
                <c:pt idx="683">
                  <c:v>4.971959</c:v>
                </c:pt>
                <c:pt idx="684">
                  <c:v>4.978592</c:v>
                </c:pt>
                <c:pt idx="685">
                  <c:v>4.985235</c:v>
                </c:pt>
                <c:pt idx="686">
                  <c:v>4.991886</c:v>
                </c:pt>
                <c:pt idx="687">
                  <c:v>4.998547</c:v>
                </c:pt>
                <c:pt idx="688">
                  <c:v>5.005216</c:v>
                </c:pt>
                <c:pt idx="689">
                  <c:v>5.011894</c:v>
                </c:pt>
                <c:pt idx="690">
                  <c:v>5.018581</c:v>
                </c:pt>
                <c:pt idx="691">
                  <c:v>5.025277</c:v>
                </c:pt>
                <c:pt idx="692">
                  <c:v>5.031982</c:v>
                </c:pt>
                <c:pt idx="693">
                  <c:v>5.038695</c:v>
                </c:pt>
                <c:pt idx="694">
                  <c:v>5.045418</c:v>
                </c:pt>
                <c:pt idx="695">
                  <c:v>5.052150</c:v>
                </c:pt>
                <c:pt idx="696">
                  <c:v>5.058890</c:v>
                </c:pt>
                <c:pt idx="697">
                  <c:v>5.065640</c:v>
                </c:pt>
                <c:pt idx="698">
                  <c:v>5.072399</c:v>
                </c:pt>
                <c:pt idx="699">
                  <c:v>5.079167</c:v>
                </c:pt>
                <c:pt idx="700">
                  <c:v>5.085943</c:v>
                </c:pt>
                <c:pt idx="701">
                  <c:v>5.092729</c:v>
                </c:pt>
                <c:pt idx="702">
                  <c:v>5.099524</c:v>
                </c:pt>
                <c:pt idx="703">
                  <c:v>5.106328</c:v>
                </c:pt>
                <c:pt idx="704">
                  <c:v>5.113141</c:v>
                </c:pt>
                <c:pt idx="705">
                  <c:v>5.119963</c:v>
                </c:pt>
                <c:pt idx="706">
                  <c:v>5.126794</c:v>
                </c:pt>
                <c:pt idx="707">
                  <c:v>5.133634</c:v>
                </c:pt>
                <c:pt idx="708">
                  <c:v>5.140484</c:v>
                </c:pt>
                <c:pt idx="709">
                  <c:v>5.147342</c:v>
                </c:pt>
                <c:pt idx="710">
                  <c:v>5.154210</c:v>
                </c:pt>
                <c:pt idx="711">
                  <c:v>5.161087</c:v>
                </c:pt>
                <c:pt idx="712">
                  <c:v>5.167973</c:v>
                </c:pt>
                <c:pt idx="713">
                  <c:v>5.174868</c:v>
                </c:pt>
                <c:pt idx="714">
                  <c:v>5.181773</c:v>
                </c:pt>
                <c:pt idx="715">
                  <c:v>5.188686</c:v>
                </c:pt>
                <c:pt idx="716">
                  <c:v>5.195609</c:v>
                </c:pt>
                <c:pt idx="717">
                  <c:v>5.202541</c:v>
                </c:pt>
                <c:pt idx="718">
                  <c:v>5.209482</c:v>
                </c:pt>
                <c:pt idx="719">
                  <c:v>5.216433</c:v>
                </c:pt>
                <c:pt idx="720">
                  <c:v>5.223393</c:v>
                </c:pt>
                <c:pt idx="721">
                  <c:v>5.230362</c:v>
                </c:pt>
                <c:pt idx="722">
                  <c:v>5.237341</c:v>
                </c:pt>
                <c:pt idx="723">
                  <c:v>5.244328</c:v>
                </c:pt>
                <c:pt idx="724">
                  <c:v>5.251325</c:v>
                </c:pt>
                <c:pt idx="725">
                  <c:v>5.258332</c:v>
                </c:pt>
                <c:pt idx="726">
                  <c:v>5.265348</c:v>
                </c:pt>
                <c:pt idx="727">
                  <c:v>5.272373</c:v>
                </c:pt>
                <c:pt idx="728">
                  <c:v>5.279407</c:v>
                </c:pt>
                <c:pt idx="729">
                  <c:v>5.286451</c:v>
                </c:pt>
                <c:pt idx="730">
                  <c:v>5.293505</c:v>
                </c:pt>
                <c:pt idx="731">
                  <c:v>5.300567</c:v>
                </c:pt>
                <c:pt idx="732">
                  <c:v>5.307639</c:v>
                </c:pt>
                <c:pt idx="733">
                  <c:v>5.314721</c:v>
                </c:pt>
                <c:pt idx="734">
                  <c:v>5.321812</c:v>
                </c:pt>
                <c:pt idx="735">
                  <c:v>5.328912</c:v>
                </c:pt>
                <c:pt idx="736">
                  <c:v>5.336022</c:v>
                </c:pt>
                <c:pt idx="737">
                  <c:v>5.343142</c:v>
                </c:pt>
                <c:pt idx="738">
                  <c:v>5.350271</c:v>
                </c:pt>
                <c:pt idx="739">
                  <c:v>5.357409</c:v>
                </c:pt>
                <c:pt idx="740">
                  <c:v>5.364557</c:v>
                </c:pt>
                <c:pt idx="741">
                  <c:v>5.371715</c:v>
                </c:pt>
                <c:pt idx="742">
                  <c:v>5.378882</c:v>
                </c:pt>
                <c:pt idx="743">
                  <c:v>5.386058</c:v>
                </c:pt>
                <c:pt idx="744">
                  <c:v>5.393245</c:v>
                </c:pt>
                <c:pt idx="745">
                  <c:v>5.400440</c:v>
                </c:pt>
                <c:pt idx="746">
                  <c:v>5.407646</c:v>
                </c:pt>
                <c:pt idx="747">
                  <c:v>5.414861</c:v>
                </c:pt>
                <c:pt idx="748">
                  <c:v>5.422085</c:v>
                </c:pt>
                <c:pt idx="749">
                  <c:v>5.429320</c:v>
                </c:pt>
                <c:pt idx="750">
                  <c:v>5.436564</c:v>
                </c:pt>
                <c:pt idx="751">
                  <c:v>5.443817</c:v>
                </c:pt>
                <c:pt idx="752">
                  <c:v>5.451081</c:v>
                </c:pt>
                <c:pt idx="753">
                  <c:v>5.458353</c:v>
                </c:pt>
                <c:pt idx="754">
                  <c:v>5.465636</c:v>
                </c:pt>
                <c:pt idx="755">
                  <c:v>5.472928</c:v>
                </c:pt>
                <c:pt idx="756">
                  <c:v>5.480231</c:v>
                </c:pt>
                <c:pt idx="757">
                  <c:v>5.487542</c:v>
                </c:pt>
                <c:pt idx="758">
                  <c:v>5.494864</c:v>
                </c:pt>
                <c:pt idx="759">
                  <c:v>5.502195</c:v>
                </c:pt>
                <c:pt idx="760">
                  <c:v>5.509537</c:v>
                </c:pt>
                <c:pt idx="761">
                  <c:v>5.516888</c:v>
                </c:pt>
                <c:pt idx="762">
                  <c:v>5.524248</c:v>
                </c:pt>
                <c:pt idx="763">
                  <c:v>5.531619</c:v>
                </c:pt>
                <c:pt idx="764">
                  <c:v>5.538999</c:v>
                </c:pt>
                <c:pt idx="765">
                  <c:v>5.546390</c:v>
                </c:pt>
                <c:pt idx="766">
                  <c:v>5.553790</c:v>
                </c:pt>
                <c:pt idx="767">
                  <c:v>5.561200</c:v>
                </c:pt>
                <c:pt idx="768">
                  <c:v>5.568620</c:v>
                </c:pt>
                <c:pt idx="769">
                  <c:v>5.576049</c:v>
                </c:pt>
                <c:pt idx="770">
                  <c:v>5.583489</c:v>
                </c:pt>
                <c:pt idx="771">
                  <c:v>5.590939</c:v>
                </c:pt>
                <c:pt idx="772">
                  <c:v>5.598398</c:v>
                </c:pt>
                <c:pt idx="773">
                  <c:v>5.605868</c:v>
                </c:pt>
                <c:pt idx="774">
                  <c:v>5.613347</c:v>
                </c:pt>
                <c:pt idx="775">
                  <c:v>5.620837</c:v>
                </c:pt>
                <c:pt idx="776">
                  <c:v>5.628336</c:v>
                </c:pt>
                <c:pt idx="777">
                  <c:v>5.635845</c:v>
                </c:pt>
                <c:pt idx="778">
                  <c:v>5.643365</c:v>
                </c:pt>
                <c:pt idx="779">
                  <c:v>5.650894</c:v>
                </c:pt>
                <c:pt idx="780">
                  <c:v>5.658434</c:v>
                </c:pt>
                <c:pt idx="781">
                  <c:v>5.665984</c:v>
                </c:pt>
                <c:pt idx="782">
                  <c:v>5.673543</c:v>
                </c:pt>
                <c:pt idx="783">
                  <c:v>5.681113</c:v>
                </c:pt>
                <c:pt idx="784">
                  <c:v>5.688693</c:v>
                </c:pt>
                <c:pt idx="785">
                  <c:v>5.696283</c:v>
                </c:pt>
                <c:pt idx="786">
                  <c:v>5.703883</c:v>
                </c:pt>
                <c:pt idx="787">
                  <c:v>5.711493</c:v>
                </c:pt>
                <c:pt idx="788">
                  <c:v>5.719114</c:v>
                </c:pt>
                <c:pt idx="789">
                  <c:v>5.726744</c:v>
                </c:pt>
                <c:pt idx="790">
                  <c:v>5.734385</c:v>
                </c:pt>
                <c:pt idx="791">
                  <c:v>5.742036</c:v>
                </c:pt>
                <c:pt idx="792">
                  <c:v>5.749697</c:v>
                </c:pt>
                <c:pt idx="793">
                  <c:v>5.757369</c:v>
                </c:pt>
                <c:pt idx="794">
                  <c:v>5.765050</c:v>
                </c:pt>
                <c:pt idx="795">
                  <c:v>5.772742</c:v>
                </c:pt>
                <c:pt idx="796">
                  <c:v>5.780444</c:v>
                </c:pt>
                <c:pt idx="797">
                  <c:v>5.788157</c:v>
                </c:pt>
                <c:pt idx="798">
                  <c:v>5.795879</c:v>
                </c:pt>
                <c:pt idx="799">
                  <c:v>5.803612</c:v>
                </c:pt>
                <c:pt idx="800">
                  <c:v>5.811355</c:v>
                </c:pt>
                <c:pt idx="801">
                  <c:v>5.819109</c:v>
                </c:pt>
                <c:pt idx="802">
                  <c:v>5.826873</c:v>
                </c:pt>
                <c:pt idx="803">
                  <c:v>5.834647</c:v>
                </c:pt>
                <c:pt idx="804">
                  <c:v>5.842432</c:v>
                </c:pt>
                <c:pt idx="805">
                  <c:v>5.850227</c:v>
                </c:pt>
                <c:pt idx="806">
                  <c:v>5.858033</c:v>
                </c:pt>
                <c:pt idx="807">
                  <c:v>5.865849</c:v>
                </c:pt>
                <c:pt idx="808">
                  <c:v>5.873675</c:v>
                </c:pt>
                <c:pt idx="809">
                  <c:v>5.881512</c:v>
                </c:pt>
                <c:pt idx="810">
                  <c:v>5.889359</c:v>
                </c:pt>
                <c:pt idx="811">
                  <c:v>5.897217</c:v>
                </c:pt>
                <c:pt idx="812">
                  <c:v>5.905085</c:v>
                </c:pt>
                <c:pt idx="813">
                  <c:v>5.912964</c:v>
                </c:pt>
                <c:pt idx="814">
                  <c:v>5.920853</c:v>
                </c:pt>
                <c:pt idx="815">
                  <c:v>5.928753</c:v>
                </c:pt>
                <c:pt idx="816">
                  <c:v>5.936663</c:v>
                </c:pt>
                <c:pt idx="817">
                  <c:v>5.944584</c:v>
                </c:pt>
                <c:pt idx="818">
                  <c:v>5.952515</c:v>
                </c:pt>
                <c:pt idx="819">
                  <c:v>5.960457</c:v>
                </c:pt>
                <c:pt idx="820">
                  <c:v>5.968410</c:v>
                </c:pt>
                <c:pt idx="821">
                  <c:v>5.976373</c:v>
                </c:pt>
                <c:pt idx="822">
                  <c:v>5.984347</c:v>
                </c:pt>
                <c:pt idx="823">
                  <c:v>5.992331</c:v>
                </c:pt>
                <c:pt idx="824">
                  <c:v>6.000326</c:v>
                </c:pt>
                <c:pt idx="825">
                  <c:v>6.008332</c:v>
                </c:pt>
                <c:pt idx="826">
                  <c:v>6.016349</c:v>
                </c:pt>
                <c:pt idx="827">
                  <c:v>6.024376</c:v>
                </c:pt>
                <c:pt idx="828">
                  <c:v>6.032414</c:v>
                </c:pt>
                <c:pt idx="829">
                  <c:v>6.040462</c:v>
                </c:pt>
                <c:pt idx="830">
                  <c:v>6.048521</c:v>
                </c:pt>
                <c:pt idx="831">
                  <c:v>6.056591</c:v>
                </c:pt>
                <c:pt idx="832">
                  <c:v>6.064672</c:v>
                </c:pt>
                <c:pt idx="833">
                  <c:v>6.072764</c:v>
                </c:pt>
                <c:pt idx="834">
                  <c:v>6.080866</c:v>
                </c:pt>
                <c:pt idx="835">
                  <c:v>6.088980</c:v>
                </c:pt>
                <c:pt idx="836">
                  <c:v>6.097104</c:v>
                </c:pt>
                <c:pt idx="837">
                  <c:v>6.105239</c:v>
                </c:pt>
                <c:pt idx="838">
                  <c:v>6.113384</c:v>
                </c:pt>
                <c:pt idx="839">
                  <c:v>6.121541</c:v>
                </c:pt>
                <c:pt idx="840">
                  <c:v>6.129708</c:v>
                </c:pt>
                <c:pt idx="841">
                  <c:v>6.137887</c:v>
                </c:pt>
                <c:pt idx="842">
                  <c:v>6.146076</c:v>
                </c:pt>
                <c:pt idx="843">
                  <c:v>6.154276</c:v>
                </c:pt>
                <c:pt idx="844">
                  <c:v>6.162488</c:v>
                </c:pt>
                <c:pt idx="845">
                  <c:v>6.170710</c:v>
                </c:pt>
                <c:pt idx="846">
                  <c:v>6.178943</c:v>
                </c:pt>
                <c:pt idx="847">
                  <c:v>6.187187</c:v>
                </c:pt>
                <c:pt idx="848">
                  <c:v>6.195442</c:v>
                </c:pt>
                <c:pt idx="849">
                  <c:v>6.203708</c:v>
                </c:pt>
                <c:pt idx="850">
                  <c:v>6.211985</c:v>
                </c:pt>
                <c:pt idx="851">
                  <c:v>6.220273</c:v>
                </c:pt>
                <c:pt idx="852">
                  <c:v>6.228573</c:v>
                </c:pt>
                <c:pt idx="853">
                  <c:v>6.236883</c:v>
                </c:pt>
                <c:pt idx="854">
                  <c:v>6.245204</c:v>
                </c:pt>
                <c:pt idx="855">
                  <c:v>6.253537</c:v>
                </c:pt>
                <c:pt idx="856">
                  <c:v>6.261880</c:v>
                </c:pt>
                <c:pt idx="857">
                  <c:v>6.270235</c:v>
                </c:pt>
                <c:pt idx="858">
                  <c:v>6.278601</c:v>
                </c:pt>
                <c:pt idx="859">
                  <c:v>6.286978</c:v>
                </c:pt>
                <c:pt idx="860">
                  <c:v>6.295366</c:v>
                </c:pt>
                <c:pt idx="861">
                  <c:v>6.303766</c:v>
                </c:pt>
                <c:pt idx="862">
                  <c:v>6.312176</c:v>
                </c:pt>
                <c:pt idx="863">
                  <c:v>6.320598</c:v>
                </c:pt>
                <c:pt idx="864">
                  <c:v>6.329031</c:v>
                </c:pt>
                <c:pt idx="865">
                  <c:v>6.337476</c:v>
                </c:pt>
                <c:pt idx="866">
                  <c:v>6.345931</c:v>
                </c:pt>
                <c:pt idx="867">
                  <c:v>6.354398</c:v>
                </c:pt>
                <c:pt idx="868">
                  <c:v>6.362876</c:v>
                </c:pt>
                <c:pt idx="869">
                  <c:v>6.371366</c:v>
                </c:pt>
                <c:pt idx="870">
                  <c:v>6.379867</c:v>
                </c:pt>
                <c:pt idx="871">
                  <c:v>6.388379</c:v>
                </c:pt>
                <c:pt idx="872">
                  <c:v>6.396902</c:v>
                </c:pt>
                <c:pt idx="873">
                  <c:v>6.405437</c:v>
                </c:pt>
                <c:pt idx="874">
                  <c:v>6.413983</c:v>
                </c:pt>
                <c:pt idx="875">
                  <c:v>6.422541</c:v>
                </c:pt>
                <c:pt idx="876">
                  <c:v>6.431110</c:v>
                </c:pt>
                <c:pt idx="877">
                  <c:v>6.439691</c:v>
                </c:pt>
                <c:pt idx="878">
                  <c:v>6.448283</c:v>
                </c:pt>
                <c:pt idx="879">
                  <c:v>6.456886</c:v>
                </c:pt>
                <c:pt idx="880">
                  <c:v>6.465501</c:v>
                </c:pt>
                <c:pt idx="881">
                  <c:v>6.474127</c:v>
                </c:pt>
                <c:pt idx="882">
                  <c:v>6.482765</c:v>
                </c:pt>
                <c:pt idx="883">
                  <c:v>6.491415</c:v>
                </c:pt>
                <c:pt idx="884">
                  <c:v>6.500076</c:v>
                </c:pt>
                <c:pt idx="885">
                  <c:v>6.508748</c:v>
                </c:pt>
                <c:pt idx="886">
                  <c:v>6.517433</c:v>
                </c:pt>
                <c:pt idx="887">
                  <c:v>6.526128</c:v>
                </c:pt>
                <c:pt idx="888">
                  <c:v>6.534836</c:v>
                </c:pt>
                <c:pt idx="889">
                  <c:v>6.543554</c:v>
                </c:pt>
                <c:pt idx="890">
                  <c:v>6.552285</c:v>
                </c:pt>
                <c:pt idx="891">
                  <c:v>6.561027</c:v>
                </c:pt>
                <c:pt idx="892">
                  <c:v>6.569781</c:v>
                </c:pt>
                <c:pt idx="893">
                  <c:v>6.578547</c:v>
                </c:pt>
                <c:pt idx="894">
                  <c:v>6.587324</c:v>
                </c:pt>
                <c:pt idx="895">
                  <c:v>6.596113</c:v>
                </c:pt>
                <c:pt idx="896">
                  <c:v>6.604914</c:v>
                </c:pt>
                <c:pt idx="897">
                  <c:v>6.613726</c:v>
                </c:pt>
                <c:pt idx="898">
                  <c:v>6.622550</c:v>
                </c:pt>
                <c:pt idx="899">
                  <c:v>6.631386</c:v>
                </c:pt>
                <c:pt idx="900">
                  <c:v>6.640234</c:v>
                </c:pt>
                <c:pt idx="901">
                  <c:v>6.649093</c:v>
                </c:pt>
                <c:pt idx="902">
                  <c:v>6.657965</c:v>
                </c:pt>
                <c:pt idx="903">
                  <c:v>6.666848</c:v>
                </c:pt>
                <c:pt idx="904">
                  <c:v>6.675743</c:v>
                </c:pt>
                <c:pt idx="905">
                  <c:v>6.684650</c:v>
                </c:pt>
                <c:pt idx="906">
                  <c:v>6.693569</c:v>
                </c:pt>
                <c:pt idx="907">
                  <c:v>6.702499</c:v>
                </c:pt>
                <c:pt idx="908">
                  <c:v>6.711442</c:v>
                </c:pt>
                <c:pt idx="909">
                  <c:v>6.720397</c:v>
                </c:pt>
                <c:pt idx="910">
                  <c:v>6.729363</c:v>
                </c:pt>
                <c:pt idx="911">
                  <c:v>6.738342</c:v>
                </c:pt>
                <c:pt idx="912">
                  <c:v>6.747332</c:v>
                </c:pt>
                <c:pt idx="913">
                  <c:v>6.756335</c:v>
                </c:pt>
                <c:pt idx="914">
                  <c:v>6.765349</c:v>
                </c:pt>
                <c:pt idx="915">
                  <c:v>6.774375</c:v>
                </c:pt>
                <c:pt idx="916">
                  <c:v>6.783414</c:v>
                </c:pt>
                <c:pt idx="917">
                  <c:v>6.792465</c:v>
                </c:pt>
                <c:pt idx="918">
                  <c:v>6.801527</c:v>
                </c:pt>
                <c:pt idx="919">
                  <c:v>6.810602</c:v>
                </c:pt>
                <c:pt idx="920">
                  <c:v>6.819689</c:v>
                </c:pt>
                <c:pt idx="921">
                  <c:v>6.828788</c:v>
                </c:pt>
                <c:pt idx="922">
                  <c:v>6.837899</c:v>
                </c:pt>
                <c:pt idx="923">
                  <c:v>6.847022</c:v>
                </c:pt>
                <c:pt idx="924">
                  <c:v>6.856158</c:v>
                </c:pt>
                <c:pt idx="925">
                  <c:v>6.865305</c:v>
                </c:pt>
                <c:pt idx="926">
                  <c:v>6.874465</c:v>
                </c:pt>
                <c:pt idx="927">
                  <c:v>6.883637</c:v>
                </c:pt>
                <c:pt idx="928">
                  <c:v>6.892822</c:v>
                </c:pt>
                <c:pt idx="929">
                  <c:v>6.902018</c:v>
                </c:pt>
                <c:pt idx="930">
                  <c:v>6.911227</c:v>
                </c:pt>
                <c:pt idx="931">
                  <c:v>6.920448</c:v>
                </c:pt>
                <c:pt idx="932">
                  <c:v>6.929681</c:v>
                </c:pt>
                <c:pt idx="933">
                  <c:v>6.938927</c:v>
                </c:pt>
                <c:pt idx="934">
                  <c:v>6.948185</c:v>
                </c:pt>
                <c:pt idx="935">
                  <c:v>6.957456</c:v>
                </c:pt>
                <c:pt idx="936">
                  <c:v>6.966738</c:v>
                </c:pt>
                <c:pt idx="937">
                  <c:v>6.976034</c:v>
                </c:pt>
                <c:pt idx="938">
                  <c:v>6.985341</c:v>
                </c:pt>
                <c:pt idx="939">
                  <c:v>6.994661</c:v>
                </c:pt>
                <c:pt idx="940">
                  <c:v>7.003994</c:v>
                </c:pt>
                <c:pt idx="941">
                  <c:v>7.013339</c:v>
                </c:pt>
                <c:pt idx="942">
                  <c:v>7.022696</c:v>
                </c:pt>
                <c:pt idx="943">
                  <c:v>7.032066</c:v>
                </c:pt>
                <c:pt idx="944">
                  <c:v>7.041448</c:v>
                </c:pt>
                <c:pt idx="945">
                  <c:v>7.050843</c:v>
                </c:pt>
                <c:pt idx="946">
                  <c:v>7.060250</c:v>
                </c:pt>
                <c:pt idx="947">
                  <c:v>7.069670</c:v>
                </c:pt>
                <c:pt idx="948">
                  <c:v>7.079103</c:v>
                </c:pt>
                <c:pt idx="949">
                  <c:v>7.088548</c:v>
                </c:pt>
                <c:pt idx="950">
                  <c:v>7.098006</c:v>
                </c:pt>
                <c:pt idx="951">
                  <c:v>7.107476</c:v>
                </c:pt>
                <c:pt idx="952">
                  <c:v>7.116959</c:v>
                </c:pt>
                <c:pt idx="953">
                  <c:v>7.126455</c:v>
                </c:pt>
                <c:pt idx="954">
                  <c:v>7.135963</c:v>
                </c:pt>
                <c:pt idx="955">
                  <c:v>7.145484</c:v>
                </c:pt>
                <c:pt idx="956">
                  <c:v>7.155017</c:v>
                </c:pt>
                <c:pt idx="957">
                  <c:v>7.164564</c:v>
                </c:pt>
                <c:pt idx="958">
                  <c:v>7.174123</c:v>
                </c:pt>
                <c:pt idx="959">
                  <c:v>7.183695</c:v>
                </c:pt>
                <c:pt idx="960">
                  <c:v>7.193279</c:v>
                </c:pt>
                <c:pt idx="961">
                  <c:v>7.202877</c:v>
                </c:pt>
                <c:pt idx="962">
                  <c:v>7.212487</c:v>
                </c:pt>
                <c:pt idx="963">
                  <c:v>7.222110</c:v>
                </c:pt>
                <c:pt idx="964">
                  <c:v>7.231746</c:v>
                </c:pt>
                <c:pt idx="965">
                  <c:v>7.241395</c:v>
                </c:pt>
                <c:pt idx="966">
                  <c:v>7.251056</c:v>
                </c:pt>
                <c:pt idx="967">
                  <c:v>7.260731</c:v>
                </c:pt>
                <c:pt idx="968">
                  <c:v>7.270418</c:v>
                </c:pt>
                <c:pt idx="969">
                  <c:v>7.280119</c:v>
                </c:pt>
                <c:pt idx="970">
                  <c:v>7.289832</c:v>
                </c:pt>
                <c:pt idx="971">
                  <c:v>7.299558</c:v>
                </c:pt>
                <c:pt idx="972">
                  <c:v>7.309298</c:v>
                </c:pt>
                <c:pt idx="973">
                  <c:v>7.319050</c:v>
                </c:pt>
                <c:pt idx="974">
                  <c:v>7.328815</c:v>
                </c:pt>
                <c:pt idx="975">
                  <c:v>7.338593</c:v>
                </c:pt>
                <c:pt idx="976">
                  <c:v>7.348385</c:v>
                </c:pt>
                <c:pt idx="977">
                  <c:v>7.358189</c:v>
                </c:pt>
                <c:pt idx="978">
                  <c:v>7.368006</c:v>
                </c:pt>
                <c:pt idx="979">
                  <c:v>7.377837</c:v>
                </c:pt>
                <c:pt idx="980">
                  <c:v>7.387681</c:v>
                </c:pt>
                <c:pt idx="981">
                  <c:v>7.397538</c:v>
                </c:pt>
                <c:pt idx="982">
                  <c:v>7.407408</c:v>
                </c:pt>
                <c:pt idx="983">
                  <c:v>7.417291</c:v>
                </c:pt>
                <c:pt idx="984">
                  <c:v>7.427187</c:v>
                </c:pt>
                <c:pt idx="985">
                  <c:v>7.437096</c:v>
                </c:pt>
                <c:pt idx="986">
                  <c:v>7.447019</c:v>
                </c:pt>
                <c:pt idx="987">
                  <c:v>7.456955</c:v>
                </c:pt>
                <c:pt idx="988">
                  <c:v>7.466904</c:v>
                </c:pt>
                <c:pt idx="989">
                  <c:v>7.476867</c:v>
                </c:pt>
                <c:pt idx="990">
                  <c:v>7.486843</c:v>
                </c:pt>
                <c:pt idx="991">
                  <c:v>7.496832</c:v>
                </c:pt>
                <c:pt idx="992">
                  <c:v>7.506834</c:v>
                </c:pt>
                <c:pt idx="993">
                  <c:v>7.516850</c:v>
                </c:pt>
                <c:pt idx="994">
                  <c:v>7.526879</c:v>
                </c:pt>
                <c:pt idx="995">
                  <c:v>7.536922</c:v>
                </c:pt>
                <c:pt idx="996">
                  <c:v>7.546978</c:v>
                </c:pt>
                <c:pt idx="997">
                  <c:v>7.557047</c:v>
                </c:pt>
                <c:pt idx="998">
                  <c:v>7.567130</c:v>
                </c:pt>
                <c:pt idx="999">
                  <c:v>7.577226</c:v>
                </c:pt>
                <c:pt idx="1000">
                  <c:v>7.587336</c:v>
                </c:pt>
                <c:pt idx="1001">
                  <c:v>7.597459</c:v>
                </c:pt>
                <c:pt idx="1002">
                  <c:v>7.607596</c:v>
                </c:pt>
                <c:pt idx="1003">
                  <c:v>7.617746</c:v>
                </c:pt>
                <c:pt idx="1004">
                  <c:v>7.627910</c:v>
                </c:pt>
                <c:pt idx="1005">
                  <c:v>7.638087</c:v>
                </c:pt>
                <c:pt idx="1006">
                  <c:v>7.648278</c:v>
                </c:pt>
                <c:pt idx="1007">
                  <c:v>7.658482</c:v>
                </c:pt>
                <c:pt idx="1008">
                  <c:v>7.668701</c:v>
                </c:pt>
                <c:pt idx="1009">
                  <c:v>7.678932</c:v>
                </c:pt>
                <c:pt idx="1010">
                  <c:v>7.689178</c:v>
                </c:pt>
                <c:pt idx="1011">
                  <c:v>7.699437</c:v>
                </c:pt>
                <c:pt idx="1012">
                  <c:v>7.709710</c:v>
                </c:pt>
                <c:pt idx="1013">
                  <c:v>7.719996</c:v>
                </c:pt>
                <c:pt idx="1014">
                  <c:v>7.730296</c:v>
                </c:pt>
                <c:pt idx="1015">
                  <c:v>7.740610</c:v>
                </c:pt>
                <c:pt idx="1016">
                  <c:v>7.750938</c:v>
                </c:pt>
                <c:pt idx="1017">
                  <c:v>7.761279</c:v>
                </c:pt>
                <c:pt idx="1018">
                  <c:v>7.771635</c:v>
                </c:pt>
                <c:pt idx="1019">
                  <c:v>7.782004</c:v>
                </c:pt>
                <c:pt idx="1020">
                  <c:v>7.792387</c:v>
                </c:pt>
                <c:pt idx="1021">
                  <c:v>7.802783</c:v>
                </c:pt>
                <c:pt idx="1022">
                  <c:v>7.813194</c:v>
                </c:pt>
                <c:pt idx="1023">
                  <c:v>7.823619</c:v>
                </c:pt>
                <c:pt idx="1024">
                  <c:v>7.834057</c:v>
                </c:pt>
                <c:pt idx="1025">
                  <c:v>7.844509</c:v>
                </c:pt>
                <c:pt idx="1026">
                  <c:v>7.854976</c:v>
                </c:pt>
                <c:pt idx="1027">
                  <c:v>7.865456</c:v>
                </c:pt>
                <c:pt idx="1028">
                  <c:v>7.875950</c:v>
                </c:pt>
                <c:pt idx="1029">
                  <c:v>7.886459</c:v>
                </c:pt>
                <c:pt idx="1030">
                  <c:v>7.896981</c:v>
                </c:pt>
                <c:pt idx="1031">
                  <c:v>7.907517</c:v>
                </c:pt>
                <c:pt idx="1032">
                  <c:v>7.918068</c:v>
                </c:pt>
                <c:pt idx="1033">
                  <c:v>7.928632</c:v>
                </c:pt>
                <c:pt idx="1034">
                  <c:v>7.939211</c:v>
                </c:pt>
                <c:pt idx="1035">
                  <c:v>7.949803</c:v>
                </c:pt>
                <c:pt idx="1036">
                  <c:v>7.960410</c:v>
                </c:pt>
                <c:pt idx="1037">
                  <c:v>7.971031</c:v>
                </c:pt>
                <c:pt idx="1038">
                  <c:v>7.981666</c:v>
                </c:pt>
                <c:pt idx="1039">
                  <c:v>7.992315</c:v>
                </c:pt>
                <c:pt idx="1040">
                  <c:v>8.002979</c:v>
                </c:pt>
                <c:pt idx="1041">
                  <c:v>8.013657</c:v>
                </c:pt>
                <c:pt idx="1042">
                  <c:v>8.024349</c:v>
                </c:pt>
                <c:pt idx="1043">
                  <c:v>8.035055</c:v>
                </c:pt>
                <c:pt idx="1044">
                  <c:v>8.045776</c:v>
                </c:pt>
                <c:pt idx="1045">
                  <c:v>8.056510</c:v>
                </c:pt>
                <c:pt idx="1046">
                  <c:v>8.067260</c:v>
                </c:pt>
                <c:pt idx="1047">
                  <c:v>8.078023</c:v>
                </c:pt>
                <c:pt idx="1048">
                  <c:v>8.088801</c:v>
                </c:pt>
                <c:pt idx="1049">
                  <c:v>8.099593</c:v>
                </c:pt>
                <c:pt idx="1050">
                  <c:v>8.110400</c:v>
                </c:pt>
                <c:pt idx="1051">
                  <c:v>8.121221</c:v>
                </c:pt>
                <c:pt idx="1052">
                  <c:v>8.132057</c:v>
                </c:pt>
                <c:pt idx="1053">
                  <c:v>8.142907</c:v>
                </c:pt>
                <c:pt idx="1054">
                  <c:v>8.153771</c:v>
                </c:pt>
                <c:pt idx="1055">
                  <c:v>8.164650</c:v>
                </c:pt>
                <c:pt idx="1056">
                  <c:v>8.175543</c:v>
                </c:pt>
                <c:pt idx="1057">
                  <c:v>8.186451</c:v>
                </c:pt>
                <c:pt idx="1058">
                  <c:v>8.197374</c:v>
                </c:pt>
                <c:pt idx="1059">
                  <c:v>8.208311</c:v>
                </c:pt>
                <c:pt idx="1060">
                  <c:v>8.219263</c:v>
                </c:pt>
                <c:pt idx="1061">
                  <c:v>8.230229</c:v>
                </c:pt>
                <c:pt idx="1062">
                  <c:v>8.241210</c:v>
                </c:pt>
                <c:pt idx="1063">
                  <c:v>8.252206</c:v>
                </c:pt>
                <c:pt idx="1064">
                  <c:v>8.263216</c:v>
                </c:pt>
                <c:pt idx="1065">
                  <c:v>8.274241</c:v>
                </c:pt>
                <c:pt idx="1066">
                  <c:v>8.285281</c:v>
                </c:pt>
                <c:pt idx="1067">
                  <c:v>8.296335</c:v>
                </c:pt>
                <c:pt idx="1068">
                  <c:v>8.307404</c:v>
                </c:pt>
                <c:pt idx="1069">
                  <c:v>8.318488</c:v>
                </c:pt>
                <c:pt idx="1070">
                  <c:v>8.329587</c:v>
                </c:pt>
                <c:pt idx="1071">
                  <c:v>8.340700</c:v>
                </c:pt>
                <c:pt idx="1072">
                  <c:v>8.351829</c:v>
                </c:pt>
                <c:pt idx="1073">
                  <c:v>8.362972</c:v>
                </c:pt>
                <c:pt idx="1074">
                  <c:v>8.374130</c:v>
                </c:pt>
                <c:pt idx="1075">
                  <c:v>8.385303</c:v>
                </c:pt>
                <c:pt idx="1076">
                  <c:v>8.396491</c:v>
                </c:pt>
                <c:pt idx="1077">
                  <c:v>8.407694</c:v>
                </c:pt>
                <c:pt idx="1078">
                  <c:v>8.418911</c:v>
                </c:pt>
                <c:pt idx="1079">
                  <c:v>8.430144</c:v>
                </c:pt>
                <c:pt idx="1080">
                  <c:v>8.441392</c:v>
                </c:pt>
                <c:pt idx="1081">
                  <c:v>8.452654</c:v>
                </c:pt>
                <c:pt idx="1082">
                  <c:v>8.463932</c:v>
                </c:pt>
                <c:pt idx="1083">
                  <c:v>8.475225</c:v>
                </c:pt>
                <c:pt idx="1084">
                  <c:v>8.486533</c:v>
                </c:pt>
                <c:pt idx="1085">
                  <c:v>8.497856</c:v>
                </c:pt>
                <c:pt idx="1086">
                  <c:v>8.509194</c:v>
                </c:pt>
                <c:pt idx="1087">
                  <c:v>8.520547</c:v>
                </c:pt>
                <c:pt idx="1088">
                  <c:v>8.531915</c:v>
                </c:pt>
                <c:pt idx="1089">
                  <c:v>8.543299</c:v>
                </c:pt>
                <c:pt idx="1090">
                  <c:v>8.554697</c:v>
                </c:pt>
                <c:pt idx="1091">
                  <c:v>8.566111</c:v>
                </c:pt>
                <c:pt idx="1092">
                  <c:v>8.577540</c:v>
                </c:pt>
                <c:pt idx="1093">
                  <c:v>8.588985</c:v>
                </c:pt>
                <c:pt idx="1094">
                  <c:v>8.600444</c:v>
                </c:pt>
                <c:pt idx="1095">
                  <c:v>8.611919</c:v>
                </c:pt>
                <c:pt idx="1096">
                  <c:v>8.623409</c:v>
                </c:pt>
                <c:pt idx="1097">
                  <c:v>8.634915</c:v>
                </c:pt>
                <c:pt idx="1098">
                  <c:v>8.646436</c:v>
                </c:pt>
                <c:pt idx="1099">
                  <c:v>8.657972</c:v>
                </c:pt>
                <c:pt idx="1100">
                  <c:v>8.669524</c:v>
                </c:pt>
                <c:pt idx="1101">
                  <c:v>8.681091</c:v>
                </c:pt>
                <c:pt idx="1102">
                  <c:v>8.692673</c:v>
                </c:pt>
                <c:pt idx="1103">
                  <c:v>8.704271</c:v>
                </c:pt>
                <c:pt idx="1104">
                  <c:v>8.715885</c:v>
                </c:pt>
                <c:pt idx="1105">
                  <c:v>8.727514</c:v>
                </c:pt>
                <c:pt idx="1106">
                  <c:v>8.739158</c:v>
                </c:pt>
                <c:pt idx="1107">
                  <c:v>8.750818</c:v>
                </c:pt>
                <c:pt idx="1108">
                  <c:v>8.762494</c:v>
                </c:pt>
                <c:pt idx="1109">
                  <c:v>8.774185</c:v>
                </c:pt>
                <c:pt idx="1110">
                  <c:v>8.785891</c:v>
                </c:pt>
                <c:pt idx="1111">
                  <c:v>8.797614</c:v>
                </c:pt>
                <c:pt idx="1112">
                  <c:v>8.809352</c:v>
                </c:pt>
                <c:pt idx="1113">
                  <c:v>8.821105</c:v>
                </c:pt>
                <c:pt idx="1114">
                  <c:v>8.832875</c:v>
                </c:pt>
                <c:pt idx="1115">
                  <c:v>8.844660</c:v>
                </c:pt>
                <c:pt idx="1116">
                  <c:v>8.856460</c:v>
                </c:pt>
                <c:pt idx="1117">
                  <c:v>8.868277</c:v>
                </c:pt>
                <c:pt idx="1118">
                  <c:v>8.880109</c:v>
                </c:pt>
                <c:pt idx="1119">
                  <c:v>8.891957</c:v>
                </c:pt>
                <c:pt idx="1120">
                  <c:v>8.903821</c:v>
                </c:pt>
                <c:pt idx="1121">
                  <c:v>8.915701</c:v>
                </c:pt>
                <c:pt idx="1122">
                  <c:v>8.927596</c:v>
                </c:pt>
                <c:pt idx="1123">
                  <c:v>8.939508</c:v>
                </c:pt>
                <c:pt idx="1124">
                  <c:v>8.951435</c:v>
                </c:pt>
                <c:pt idx="1125">
                  <c:v>8.963378</c:v>
                </c:pt>
                <c:pt idx="1126">
                  <c:v>8.975337</c:v>
                </c:pt>
                <c:pt idx="1127">
                  <c:v>8.987312</c:v>
                </c:pt>
                <c:pt idx="1128">
                  <c:v>8.999303</c:v>
                </c:pt>
                <c:pt idx="1129">
                  <c:v>9.011311</c:v>
                </c:pt>
                <c:pt idx="1130">
                  <c:v>9.023334</c:v>
                </c:pt>
                <c:pt idx="1131">
                  <c:v>9.035373</c:v>
                </c:pt>
                <c:pt idx="1132">
                  <c:v>9.047428</c:v>
                </c:pt>
                <c:pt idx="1133">
                  <c:v>9.059499</c:v>
                </c:pt>
                <c:pt idx="1134">
                  <c:v>9.071587</c:v>
                </c:pt>
                <c:pt idx="1135">
                  <c:v>9.083690</c:v>
                </c:pt>
                <c:pt idx="1136">
                  <c:v>9.095810</c:v>
                </c:pt>
                <c:pt idx="1137">
                  <c:v>9.107946</c:v>
                </c:pt>
                <c:pt idx="1138">
                  <c:v>9.120098</c:v>
                </c:pt>
                <c:pt idx="1139">
                  <c:v>9.132266</c:v>
                </c:pt>
                <c:pt idx="1140">
                  <c:v>9.144450</c:v>
                </c:pt>
                <c:pt idx="1141">
                  <c:v>9.156651</c:v>
                </c:pt>
                <c:pt idx="1142">
                  <c:v>9.168868</c:v>
                </c:pt>
                <c:pt idx="1143">
                  <c:v>9.181101</c:v>
                </c:pt>
                <c:pt idx="1144">
                  <c:v>9.193351</c:v>
                </c:pt>
                <c:pt idx="1145">
                  <c:v>9.205617</c:v>
                </c:pt>
                <c:pt idx="1146">
                  <c:v>9.217899</c:v>
                </c:pt>
                <c:pt idx="1147">
                  <c:v>9.230198</c:v>
                </c:pt>
                <c:pt idx="1148">
                  <c:v>9.242513</c:v>
                </c:pt>
                <c:pt idx="1149">
                  <c:v>9.254845</c:v>
                </c:pt>
                <c:pt idx="1150">
                  <c:v>9.267193</c:v>
                </c:pt>
                <c:pt idx="1151">
                  <c:v>9.279557</c:v>
                </c:pt>
                <c:pt idx="1152">
                  <c:v>9.291938</c:v>
                </c:pt>
                <c:pt idx="1153">
                  <c:v>9.304336</c:v>
                </c:pt>
                <c:pt idx="1154">
                  <c:v>9.316750</c:v>
                </c:pt>
                <c:pt idx="1155">
                  <c:v>9.329181</c:v>
                </c:pt>
                <c:pt idx="1156">
                  <c:v>9.341628</c:v>
                </c:pt>
                <c:pt idx="1157">
                  <c:v>9.354092</c:v>
                </c:pt>
                <c:pt idx="1158">
                  <c:v>9.366572</c:v>
                </c:pt>
                <c:pt idx="1159">
                  <c:v>9.379069</c:v>
                </c:pt>
                <c:pt idx="1160">
                  <c:v>9.391583</c:v>
                </c:pt>
                <c:pt idx="1161">
                  <c:v>9.404113</c:v>
                </c:pt>
                <c:pt idx="1162">
                  <c:v>9.416660</c:v>
                </c:pt>
                <c:pt idx="1163">
                  <c:v>9.429224</c:v>
                </c:pt>
                <c:pt idx="1164">
                  <c:v>9.441805</c:v>
                </c:pt>
                <c:pt idx="1165">
                  <c:v>9.454403</c:v>
                </c:pt>
                <c:pt idx="1166">
                  <c:v>9.467017</c:v>
                </c:pt>
                <c:pt idx="1167">
                  <c:v>9.479648</c:v>
                </c:pt>
                <c:pt idx="1168">
                  <c:v>9.492296</c:v>
                </c:pt>
                <c:pt idx="1169">
                  <c:v>9.504961</c:v>
                </c:pt>
                <c:pt idx="1170">
                  <c:v>9.517642</c:v>
                </c:pt>
                <c:pt idx="1171">
                  <c:v>9.530341</c:v>
                </c:pt>
                <c:pt idx="1172">
                  <c:v>9.543057</c:v>
                </c:pt>
                <c:pt idx="1173">
                  <c:v>9.555789</c:v>
                </c:pt>
                <c:pt idx="1174">
                  <c:v>9.568539</c:v>
                </c:pt>
                <c:pt idx="1175">
                  <c:v>9.581305</c:v>
                </c:pt>
                <c:pt idx="1176">
                  <c:v>9.594089</c:v>
                </c:pt>
                <c:pt idx="1177">
                  <c:v>9.606890</c:v>
                </c:pt>
                <c:pt idx="1178">
                  <c:v>9.619707</c:v>
                </c:pt>
                <c:pt idx="1179">
                  <c:v>9.632542</c:v>
                </c:pt>
                <c:pt idx="1180">
                  <c:v>9.645394</c:v>
                </c:pt>
                <c:pt idx="1181">
                  <c:v>9.658263</c:v>
                </c:pt>
                <c:pt idx="1182">
                  <c:v>9.671150</c:v>
                </c:pt>
                <c:pt idx="1183">
                  <c:v>9.684053</c:v>
                </c:pt>
                <c:pt idx="1184">
                  <c:v>9.696974</c:v>
                </c:pt>
                <c:pt idx="1185">
                  <c:v>9.709912</c:v>
                </c:pt>
                <c:pt idx="1186">
                  <c:v>9.722867</c:v>
                </c:pt>
                <c:pt idx="1187">
                  <c:v>9.735839</c:v>
                </c:pt>
                <c:pt idx="1188">
                  <c:v>9.748829</c:v>
                </c:pt>
                <c:pt idx="1189">
                  <c:v>9.761836</c:v>
                </c:pt>
                <c:pt idx="1190">
                  <c:v>9.774861</c:v>
                </c:pt>
                <c:pt idx="1191">
                  <c:v>9.787902</c:v>
                </c:pt>
                <c:pt idx="1192">
                  <c:v>9.800962</c:v>
                </c:pt>
                <c:pt idx="1193">
                  <c:v>9.814038</c:v>
                </c:pt>
                <c:pt idx="1194">
                  <c:v>9.827132</c:v>
                </c:pt>
                <c:pt idx="1195">
                  <c:v>9.840244</c:v>
                </c:pt>
                <c:pt idx="1196">
                  <c:v>9.853373</c:v>
                </c:pt>
                <c:pt idx="1197">
                  <c:v>9.866520</c:v>
                </c:pt>
                <c:pt idx="1198">
                  <c:v>9.879684</c:v>
                </c:pt>
                <c:pt idx="1199">
                  <c:v>9.892866</c:v>
                </c:pt>
                <c:pt idx="1200">
                  <c:v>9.906065</c:v>
                </c:pt>
                <c:pt idx="1201">
                  <c:v>9.919282</c:v>
                </c:pt>
                <c:pt idx="1202">
                  <c:v>9.932516</c:v>
                </c:pt>
                <c:pt idx="1203">
                  <c:v>9.945768</c:v>
                </c:pt>
                <c:pt idx="1204">
                  <c:v>9.959038</c:v>
                </c:pt>
                <c:pt idx="1205">
                  <c:v>9.972326</c:v>
                </c:pt>
                <c:pt idx="1206">
                  <c:v>9.985631</c:v>
                </c:pt>
                <c:pt idx="1207">
                  <c:v>9.998954</c:v>
                </c:pt>
                <c:pt idx="1208">
                  <c:v>10.012295</c:v>
                </c:pt>
                <c:pt idx="1209">
                  <c:v>10.025654</c:v>
                </c:pt>
                <c:pt idx="1210">
                  <c:v>10.039030</c:v>
                </c:pt>
                <c:pt idx="1211">
                  <c:v>10.052424</c:v>
                </c:pt>
                <c:pt idx="1212">
                  <c:v>10.065837</c:v>
                </c:pt>
                <c:pt idx="1213">
                  <c:v>10.079267</c:v>
                </c:pt>
                <c:pt idx="1214">
                  <c:v>10.092715</c:v>
                </c:pt>
                <c:pt idx="1215">
                  <c:v>10.106181</c:v>
                </c:pt>
                <c:pt idx="1216">
                  <c:v>10.119665</c:v>
                </c:pt>
                <c:pt idx="1217">
                  <c:v>10.133166</c:v>
                </c:pt>
                <c:pt idx="1218">
                  <c:v>10.146686</c:v>
                </c:pt>
                <c:pt idx="1219">
                  <c:v>10.160224</c:v>
                </c:pt>
                <c:pt idx="1220">
                  <c:v>10.173780</c:v>
                </c:pt>
                <c:pt idx="1221">
                  <c:v>10.187354</c:v>
                </c:pt>
                <c:pt idx="1222">
                  <c:v>10.200947</c:v>
                </c:pt>
                <c:pt idx="1223">
                  <c:v>10.214557</c:v>
                </c:pt>
                <c:pt idx="1224">
                  <c:v>10.228185</c:v>
                </c:pt>
                <c:pt idx="1225">
                  <c:v>10.241832</c:v>
                </c:pt>
                <c:pt idx="1226">
                  <c:v>10.255497</c:v>
                </c:pt>
                <c:pt idx="1227">
                  <c:v>10.269180</c:v>
                </c:pt>
                <c:pt idx="1228">
                  <c:v>10.282881</c:v>
                </c:pt>
                <c:pt idx="1229">
                  <c:v>10.296601</c:v>
                </c:pt>
                <c:pt idx="1230">
                  <c:v>10.310339</c:v>
                </c:pt>
                <c:pt idx="1231">
                  <c:v>10.324095</c:v>
                </c:pt>
                <c:pt idx="1232">
                  <c:v>10.337870</c:v>
                </c:pt>
                <c:pt idx="1233">
                  <c:v>10.351663</c:v>
                </c:pt>
                <c:pt idx="1234">
                  <c:v>10.365474</c:v>
                </c:pt>
                <c:pt idx="1235">
                  <c:v>10.379304</c:v>
                </c:pt>
                <c:pt idx="1236">
                  <c:v>10.393153</c:v>
                </c:pt>
                <c:pt idx="1237">
                  <c:v>10.407019</c:v>
                </c:pt>
                <c:pt idx="1238">
                  <c:v>10.420905</c:v>
                </c:pt>
                <c:pt idx="1239">
                  <c:v>10.434808</c:v>
                </c:pt>
                <c:pt idx="1240">
                  <c:v>10.448731</c:v>
                </c:pt>
                <c:pt idx="1241">
                  <c:v>10.462672</c:v>
                </c:pt>
                <c:pt idx="1242">
                  <c:v>10.476631</c:v>
                </c:pt>
                <c:pt idx="1243">
                  <c:v>10.490609</c:v>
                </c:pt>
                <c:pt idx="1244">
                  <c:v>10.504606</c:v>
                </c:pt>
                <c:pt idx="1245">
                  <c:v>10.518622</c:v>
                </c:pt>
                <c:pt idx="1246">
                  <c:v>10.532656</c:v>
                </c:pt>
                <c:pt idx="1247">
                  <c:v>10.546709</c:v>
                </c:pt>
                <c:pt idx="1248">
                  <c:v>10.560780</c:v>
                </c:pt>
                <c:pt idx="1249">
                  <c:v>10.574871</c:v>
                </c:pt>
                <c:pt idx="1250">
                  <c:v>10.588980</c:v>
                </c:pt>
                <c:pt idx="1251">
                  <c:v>10.603108</c:v>
                </c:pt>
                <c:pt idx="1252">
                  <c:v>10.617255</c:v>
                </c:pt>
                <c:pt idx="1253">
                  <c:v>10.631421</c:v>
                </c:pt>
                <c:pt idx="1254">
                  <c:v>10.645606</c:v>
                </c:pt>
                <c:pt idx="1255">
                  <c:v>10.659809</c:v>
                </c:pt>
                <c:pt idx="1256">
                  <c:v>10.674032</c:v>
                </c:pt>
                <c:pt idx="1257">
                  <c:v>10.688273</c:v>
                </c:pt>
                <c:pt idx="1258">
                  <c:v>10.702534</c:v>
                </c:pt>
                <c:pt idx="1259">
                  <c:v>10.716813</c:v>
                </c:pt>
                <c:pt idx="1260">
                  <c:v>10.731112</c:v>
                </c:pt>
                <c:pt idx="1261">
                  <c:v>10.745430</c:v>
                </c:pt>
                <c:pt idx="1262">
                  <c:v>10.759766</c:v>
                </c:pt>
                <c:pt idx="1263">
                  <c:v>10.774122</c:v>
                </c:pt>
                <c:pt idx="1264">
                  <c:v>10.788497</c:v>
                </c:pt>
                <c:pt idx="1265">
                  <c:v>10.802892</c:v>
                </c:pt>
                <c:pt idx="1266">
                  <c:v>10.817305</c:v>
                </c:pt>
                <c:pt idx="1267">
                  <c:v>10.831738</c:v>
                </c:pt>
                <c:pt idx="1268">
                  <c:v>10.846190</c:v>
                </c:pt>
                <c:pt idx="1269">
                  <c:v>10.860661</c:v>
                </c:pt>
                <c:pt idx="1270">
                  <c:v>10.875152</c:v>
                </c:pt>
                <c:pt idx="1271">
                  <c:v>10.889661</c:v>
                </c:pt>
                <c:pt idx="1272">
                  <c:v>10.904191</c:v>
                </c:pt>
                <c:pt idx="1273">
                  <c:v>10.918739</c:v>
                </c:pt>
                <c:pt idx="1274">
                  <c:v>10.933307</c:v>
                </c:pt>
                <c:pt idx="1275">
                  <c:v>10.947895</c:v>
                </c:pt>
                <c:pt idx="1276">
                  <c:v>10.962502</c:v>
                </c:pt>
                <c:pt idx="1277">
                  <c:v>10.977128</c:v>
                </c:pt>
                <c:pt idx="1278">
                  <c:v>10.991774</c:v>
                </c:pt>
                <c:pt idx="1279">
                  <c:v>11.006440</c:v>
                </c:pt>
                <c:pt idx="1280">
                  <c:v>11.021125</c:v>
                </c:pt>
                <c:pt idx="1281">
                  <c:v>11.035829</c:v>
                </c:pt>
                <c:pt idx="1282">
                  <c:v>11.050553</c:v>
                </c:pt>
                <c:pt idx="1283">
                  <c:v>11.065297</c:v>
                </c:pt>
                <c:pt idx="1284">
                  <c:v>11.080061</c:v>
                </c:pt>
                <c:pt idx="1285">
                  <c:v>11.094844</c:v>
                </c:pt>
                <c:pt idx="1286">
                  <c:v>11.109647</c:v>
                </c:pt>
                <c:pt idx="1287">
                  <c:v>11.124470</c:v>
                </c:pt>
                <c:pt idx="1288">
                  <c:v>11.139312</c:v>
                </c:pt>
                <c:pt idx="1289">
                  <c:v>11.154175</c:v>
                </c:pt>
                <c:pt idx="1290">
                  <c:v>11.169057</c:v>
                </c:pt>
                <c:pt idx="1291">
                  <c:v>11.183959</c:v>
                </c:pt>
                <c:pt idx="1292">
                  <c:v>11.198881</c:v>
                </c:pt>
                <c:pt idx="1293">
                  <c:v>11.213823</c:v>
                </c:pt>
                <c:pt idx="1294">
                  <c:v>11.228784</c:v>
                </c:pt>
                <c:pt idx="1295">
                  <c:v>11.243766</c:v>
                </c:pt>
                <c:pt idx="1296">
                  <c:v>11.258768</c:v>
                </c:pt>
                <c:pt idx="1297">
                  <c:v>11.273789</c:v>
                </c:pt>
                <c:pt idx="1298">
                  <c:v>11.288831</c:v>
                </c:pt>
                <c:pt idx="1299">
                  <c:v>11.303893</c:v>
                </c:pt>
                <c:pt idx="1300">
                  <c:v>11.318975</c:v>
                </c:pt>
                <c:pt idx="1301">
                  <c:v>11.334077</c:v>
                </c:pt>
                <c:pt idx="1302">
                  <c:v>11.349199</c:v>
                </c:pt>
                <c:pt idx="1303">
                  <c:v>11.364341</c:v>
                </c:pt>
                <c:pt idx="1304">
                  <c:v>11.379504</c:v>
                </c:pt>
                <c:pt idx="1305">
                  <c:v>11.394687</c:v>
                </c:pt>
                <c:pt idx="1306">
                  <c:v>11.409890</c:v>
                </c:pt>
                <c:pt idx="1307">
                  <c:v>11.425113</c:v>
                </c:pt>
                <c:pt idx="1308">
                  <c:v>11.440357</c:v>
                </c:pt>
                <c:pt idx="1309">
                  <c:v>11.455621</c:v>
                </c:pt>
                <c:pt idx="1310">
                  <c:v>11.470905</c:v>
                </c:pt>
                <c:pt idx="1311">
                  <c:v>11.486210</c:v>
                </c:pt>
                <c:pt idx="1312">
                  <c:v>11.501535</c:v>
                </c:pt>
                <c:pt idx="1313">
                  <c:v>11.516881</c:v>
                </c:pt>
                <c:pt idx="1314">
                  <c:v>11.532247</c:v>
                </c:pt>
                <c:pt idx="1315">
                  <c:v>11.547633</c:v>
                </c:pt>
                <c:pt idx="1316">
                  <c:v>11.563040</c:v>
                </c:pt>
                <c:pt idx="1317">
                  <c:v>11.578468</c:v>
                </c:pt>
                <c:pt idx="1318">
                  <c:v>11.593916</c:v>
                </c:pt>
                <c:pt idx="1319">
                  <c:v>11.609385</c:v>
                </c:pt>
                <c:pt idx="1320">
                  <c:v>11.624875</c:v>
                </c:pt>
                <c:pt idx="1321">
                  <c:v>11.640385</c:v>
                </c:pt>
                <c:pt idx="1322">
                  <c:v>11.655916</c:v>
                </c:pt>
                <c:pt idx="1323">
                  <c:v>11.671467</c:v>
                </c:pt>
                <c:pt idx="1324">
                  <c:v>11.687040</c:v>
                </c:pt>
                <c:pt idx="1325">
                  <c:v>11.702633</c:v>
                </c:pt>
                <c:pt idx="1326">
                  <c:v>11.718247</c:v>
                </c:pt>
                <c:pt idx="1327">
                  <c:v>11.733882</c:v>
                </c:pt>
                <c:pt idx="1328">
                  <c:v>11.749537</c:v>
                </c:pt>
              </c:numCache>
            </c:numRef>
          </c:xVal>
          <c:yVal>
            <c:numRef>
              <c:f>'Task Durations - Task Data'!$P$112:$P$1330</c:f>
              <c:numCache>
                <c:ptCount val="1219"/>
                <c:pt idx="0">
                  <c:v>9.000000</c:v>
                </c:pt>
                <c:pt idx="1">
                  <c:v>11.000000</c:v>
                </c:pt>
                <c:pt idx="2">
                  <c:v>14.000000</c:v>
                </c:pt>
                <c:pt idx="3">
                  <c:v>21.000000</c:v>
                </c:pt>
                <c:pt idx="4">
                  <c:v>11.000000</c:v>
                </c:pt>
                <c:pt idx="5">
                  <c:v>25.000000</c:v>
                </c:pt>
                <c:pt idx="6">
                  <c:v>15.000000</c:v>
                </c:pt>
                <c:pt idx="7">
                  <c:v>18.000000</c:v>
                </c:pt>
                <c:pt idx="8">
                  <c:v>16.000000</c:v>
                </c:pt>
                <c:pt idx="9">
                  <c:v>1.000000</c:v>
                </c:pt>
                <c:pt idx="10">
                  <c:v>11.000000</c:v>
                </c:pt>
                <c:pt idx="11">
                  <c:v>16.000000</c:v>
                </c:pt>
                <c:pt idx="12">
                  <c:v>19.000000</c:v>
                </c:pt>
                <c:pt idx="13">
                  <c:v>23.000000</c:v>
                </c:pt>
                <c:pt idx="14">
                  <c:v>26.000000</c:v>
                </c:pt>
                <c:pt idx="15">
                  <c:v>9.000000</c:v>
                </c:pt>
                <c:pt idx="16">
                  <c:v>20.000000</c:v>
                </c:pt>
                <c:pt idx="17">
                  <c:v>15.000000</c:v>
                </c:pt>
                <c:pt idx="18">
                  <c:v>27.000000</c:v>
                </c:pt>
                <c:pt idx="19">
                  <c:v>11.000000</c:v>
                </c:pt>
                <c:pt idx="20">
                  <c:v>24.000000</c:v>
                </c:pt>
                <c:pt idx="21">
                  <c:v>10.000000</c:v>
                </c:pt>
                <c:pt idx="22">
                  <c:v>14.000000</c:v>
                </c:pt>
                <c:pt idx="23">
                  <c:v>10.000000</c:v>
                </c:pt>
                <c:pt idx="24">
                  <c:v>14.000000</c:v>
                </c:pt>
                <c:pt idx="25">
                  <c:v>17.000000</c:v>
                </c:pt>
                <c:pt idx="26">
                  <c:v>15.000000</c:v>
                </c:pt>
                <c:pt idx="27">
                  <c:v>12.000000</c:v>
                </c:pt>
                <c:pt idx="28">
                  <c:v>29.000000</c:v>
                </c:pt>
                <c:pt idx="29">
                  <c:v>12.000000</c:v>
                </c:pt>
                <c:pt idx="30">
                  <c:v>22.000000</c:v>
                </c:pt>
                <c:pt idx="31">
                  <c:v>10.000000</c:v>
                </c:pt>
                <c:pt idx="32">
                  <c:v>20.000000</c:v>
                </c:pt>
                <c:pt idx="33">
                  <c:v>36.000000</c:v>
                </c:pt>
                <c:pt idx="34">
                  <c:v>21.000000</c:v>
                </c:pt>
                <c:pt idx="35">
                  <c:v>15.000000</c:v>
                </c:pt>
                <c:pt idx="36">
                  <c:v>23.000000</c:v>
                </c:pt>
                <c:pt idx="37">
                  <c:v>18.000000</c:v>
                </c:pt>
                <c:pt idx="38">
                  <c:v>10.000000</c:v>
                </c:pt>
                <c:pt idx="39">
                  <c:v>10.000000</c:v>
                </c:pt>
                <c:pt idx="40">
                  <c:v>15.000000</c:v>
                </c:pt>
                <c:pt idx="41">
                  <c:v>16.000000</c:v>
                </c:pt>
                <c:pt idx="42">
                  <c:v>21.000000</c:v>
                </c:pt>
                <c:pt idx="43">
                  <c:v>30.000000</c:v>
                </c:pt>
                <c:pt idx="44">
                  <c:v>18.000000</c:v>
                </c:pt>
                <c:pt idx="45">
                  <c:v>25.000000</c:v>
                </c:pt>
                <c:pt idx="46">
                  <c:v>26.000000</c:v>
                </c:pt>
                <c:pt idx="47">
                  <c:v>19.000000</c:v>
                </c:pt>
                <c:pt idx="48">
                  <c:v>21.000000</c:v>
                </c:pt>
                <c:pt idx="49">
                  <c:v>12.000000</c:v>
                </c:pt>
                <c:pt idx="50">
                  <c:v>29.000000</c:v>
                </c:pt>
                <c:pt idx="51">
                  <c:v>18.000000</c:v>
                </c:pt>
                <c:pt idx="52">
                  <c:v>19.000000</c:v>
                </c:pt>
                <c:pt idx="53">
                  <c:v>27.000000</c:v>
                </c:pt>
                <c:pt idx="54">
                  <c:v>21.000000</c:v>
                </c:pt>
                <c:pt idx="55">
                  <c:v>9.000000</c:v>
                </c:pt>
                <c:pt idx="56">
                  <c:v>1.000000</c:v>
                </c:pt>
                <c:pt idx="57">
                  <c:v>33.000000</c:v>
                </c:pt>
                <c:pt idx="58">
                  <c:v>25.000000</c:v>
                </c:pt>
                <c:pt idx="59">
                  <c:v>18.000000</c:v>
                </c:pt>
                <c:pt idx="60">
                  <c:v>22.000000</c:v>
                </c:pt>
                <c:pt idx="61">
                  <c:v>23.000000</c:v>
                </c:pt>
                <c:pt idx="62">
                  <c:v>25.000000</c:v>
                </c:pt>
                <c:pt idx="63">
                  <c:v>38.000000</c:v>
                </c:pt>
                <c:pt idx="64">
                  <c:v>22.000000</c:v>
                </c:pt>
                <c:pt idx="65">
                  <c:v>23.000000</c:v>
                </c:pt>
                <c:pt idx="66">
                  <c:v>15.000000</c:v>
                </c:pt>
                <c:pt idx="67">
                  <c:v>1.000000</c:v>
                </c:pt>
                <c:pt idx="68">
                  <c:v>9.000000</c:v>
                </c:pt>
                <c:pt idx="69">
                  <c:v>13.000000</c:v>
                </c:pt>
                <c:pt idx="70">
                  <c:v>12.000000</c:v>
                </c:pt>
                <c:pt idx="71">
                  <c:v>21.000000</c:v>
                </c:pt>
                <c:pt idx="72">
                  <c:v>11.000000</c:v>
                </c:pt>
                <c:pt idx="73">
                  <c:v>24.000000</c:v>
                </c:pt>
                <c:pt idx="74">
                  <c:v>15.000000</c:v>
                </c:pt>
                <c:pt idx="75">
                  <c:v>23.000000</c:v>
                </c:pt>
                <c:pt idx="76">
                  <c:v>11.000000</c:v>
                </c:pt>
                <c:pt idx="77">
                  <c:v>24.000000</c:v>
                </c:pt>
                <c:pt idx="78">
                  <c:v>24.000000</c:v>
                </c:pt>
                <c:pt idx="79">
                  <c:v>17.000000</c:v>
                </c:pt>
                <c:pt idx="80">
                  <c:v>14.000000</c:v>
                </c:pt>
                <c:pt idx="81">
                  <c:v>39.000000</c:v>
                </c:pt>
                <c:pt idx="82">
                  <c:v>1.000000</c:v>
                </c:pt>
                <c:pt idx="83">
                  <c:v>34.000000</c:v>
                </c:pt>
                <c:pt idx="84">
                  <c:v>11.000000</c:v>
                </c:pt>
                <c:pt idx="85">
                  <c:v>19.000000</c:v>
                </c:pt>
                <c:pt idx="86">
                  <c:v>22.000000</c:v>
                </c:pt>
                <c:pt idx="87">
                  <c:v>17.000000</c:v>
                </c:pt>
                <c:pt idx="88">
                  <c:v>14.000000</c:v>
                </c:pt>
                <c:pt idx="89">
                  <c:v>14.000000</c:v>
                </c:pt>
                <c:pt idx="90">
                  <c:v>15.000000</c:v>
                </c:pt>
                <c:pt idx="91">
                  <c:v>14.000000</c:v>
                </c:pt>
                <c:pt idx="92">
                  <c:v>16.000000</c:v>
                </c:pt>
                <c:pt idx="93">
                  <c:v>11.000000</c:v>
                </c:pt>
                <c:pt idx="94">
                  <c:v>11.000000</c:v>
                </c:pt>
                <c:pt idx="95">
                  <c:v>18.000000</c:v>
                </c:pt>
                <c:pt idx="96">
                  <c:v>22.000000</c:v>
                </c:pt>
                <c:pt idx="97">
                  <c:v>19.000000</c:v>
                </c:pt>
                <c:pt idx="98">
                  <c:v>20.000000</c:v>
                </c:pt>
                <c:pt idx="99">
                  <c:v>12.000000</c:v>
                </c:pt>
                <c:pt idx="100">
                  <c:v>16.000000</c:v>
                </c:pt>
                <c:pt idx="101">
                  <c:v>27.000000</c:v>
                </c:pt>
                <c:pt idx="102">
                  <c:v>33.000000</c:v>
                </c:pt>
                <c:pt idx="103">
                  <c:v>25.000000</c:v>
                </c:pt>
                <c:pt idx="104">
                  <c:v>12.000000</c:v>
                </c:pt>
                <c:pt idx="105">
                  <c:v>12.000000</c:v>
                </c:pt>
                <c:pt idx="106">
                  <c:v>29.000000</c:v>
                </c:pt>
                <c:pt idx="107">
                  <c:v>12.000000</c:v>
                </c:pt>
                <c:pt idx="108">
                  <c:v>25.000000</c:v>
                </c:pt>
                <c:pt idx="109">
                  <c:v>14.000000</c:v>
                </c:pt>
                <c:pt idx="110">
                  <c:v>19.000000</c:v>
                </c:pt>
                <c:pt idx="111">
                  <c:v>16.000000</c:v>
                </c:pt>
                <c:pt idx="112">
                  <c:v>14.000000</c:v>
                </c:pt>
                <c:pt idx="113">
                  <c:v>13.000000</c:v>
                </c:pt>
                <c:pt idx="114">
                  <c:v>15.000000</c:v>
                </c:pt>
                <c:pt idx="115">
                  <c:v>15.000000</c:v>
                </c:pt>
                <c:pt idx="116">
                  <c:v>24.000000</c:v>
                </c:pt>
                <c:pt idx="117">
                  <c:v>24.000000</c:v>
                </c:pt>
                <c:pt idx="118">
                  <c:v>36.000000</c:v>
                </c:pt>
                <c:pt idx="119">
                  <c:v>15.000000</c:v>
                </c:pt>
                <c:pt idx="120">
                  <c:v>16.000000</c:v>
                </c:pt>
                <c:pt idx="121">
                  <c:v>12.000000</c:v>
                </c:pt>
                <c:pt idx="122">
                  <c:v>30.000000</c:v>
                </c:pt>
                <c:pt idx="123">
                  <c:v>12.000000</c:v>
                </c:pt>
                <c:pt idx="124">
                  <c:v>1.000000</c:v>
                </c:pt>
                <c:pt idx="125">
                  <c:v>21.000000</c:v>
                </c:pt>
                <c:pt idx="126">
                  <c:v>16.000000</c:v>
                </c:pt>
                <c:pt idx="127">
                  <c:v>21.000000</c:v>
                </c:pt>
                <c:pt idx="128">
                  <c:v>16.000000</c:v>
                </c:pt>
                <c:pt idx="129">
                  <c:v>11.000000</c:v>
                </c:pt>
                <c:pt idx="130">
                  <c:v>9.000000</c:v>
                </c:pt>
                <c:pt idx="131">
                  <c:v>17.000000</c:v>
                </c:pt>
                <c:pt idx="132">
                  <c:v>12.000000</c:v>
                </c:pt>
                <c:pt idx="133">
                  <c:v>18.000000</c:v>
                </c:pt>
                <c:pt idx="134">
                  <c:v>11.000000</c:v>
                </c:pt>
                <c:pt idx="135">
                  <c:v>16.000000</c:v>
                </c:pt>
                <c:pt idx="136">
                  <c:v>22.000000</c:v>
                </c:pt>
                <c:pt idx="137">
                  <c:v>12.000000</c:v>
                </c:pt>
                <c:pt idx="138">
                  <c:v>10.000000</c:v>
                </c:pt>
                <c:pt idx="139">
                  <c:v>11.000000</c:v>
                </c:pt>
                <c:pt idx="140">
                  <c:v>12.000000</c:v>
                </c:pt>
                <c:pt idx="141">
                  <c:v>20.000000</c:v>
                </c:pt>
                <c:pt idx="142">
                  <c:v>22.000000</c:v>
                </c:pt>
                <c:pt idx="143">
                  <c:v>16.000000</c:v>
                </c:pt>
                <c:pt idx="144">
                  <c:v>30.000000</c:v>
                </c:pt>
                <c:pt idx="145">
                  <c:v>11.000000</c:v>
                </c:pt>
                <c:pt idx="146">
                  <c:v>10.000000</c:v>
                </c:pt>
                <c:pt idx="147">
                  <c:v>14.000000</c:v>
                </c:pt>
                <c:pt idx="148">
                  <c:v>12.000000</c:v>
                </c:pt>
                <c:pt idx="149">
                  <c:v>11.000000</c:v>
                </c:pt>
                <c:pt idx="150">
                  <c:v>16.000000</c:v>
                </c:pt>
                <c:pt idx="151">
                  <c:v>20.000000</c:v>
                </c:pt>
                <c:pt idx="152">
                  <c:v>1.000000</c:v>
                </c:pt>
                <c:pt idx="153">
                  <c:v>16.000000</c:v>
                </c:pt>
                <c:pt idx="154">
                  <c:v>20.000000</c:v>
                </c:pt>
                <c:pt idx="155">
                  <c:v>23.000000</c:v>
                </c:pt>
                <c:pt idx="156">
                  <c:v>1.000000</c:v>
                </c:pt>
                <c:pt idx="157">
                  <c:v>21.000000</c:v>
                </c:pt>
                <c:pt idx="158">
                  <c:v>28.000000</c:v>
                </c:pt>
                <c:pt idx="159">
                  <c:v>12.000000</c:v>
                </c:pt>
                <c:pt idx="160">
                  <c:v>22.000000</c:v>
                </c:pt>
                <c:pt idx="161">
                  <c:v>17.000000</c:v>
                </c:pt>
                <c:pt idx="162">
                  <c:v>17.000000</c:v>
                </c:pt>
                <c:pt idx="163">
                  <c:v>29.000000</c:v>
                </c:pt>
                <c:pt idx="164">
                  <c:v>19.000000</c:v>
                </c:pt>
                <c:pt idx="165">
                  <c:v>10.000000</c:v>
                </c:pt>
                <c:pt idx="166">
                  <c:v>12.000000</c:v>
                </c:pt>
                <c:pt idx="167">
                  <c:v>22.000000</c:v>
                </c:pt>
                <c:pt idx="168">
                  <c:v>26.000000</c:v>
                </c:pt>
                <c:pt idx="169">
                  <c:v>33.000000</c:v>
                </c:pt>
                <c:pt idx="170">
                  <c:v>19.000000</c:v>
                </c:pt>
                <c:pt idx="171">
                  <c:v>24.000000</c:v>
                </c:pt>
                <c:pt idx="172">
                  <c:v>12.000000</c:v>
                </c:pt>
                <c:pt idx="173">
                  <c:v>11.000000</c:v>
                </c:pt>
                <c:pt idx="174">
                  <c:v>25.000000</c:v>
                </c:pt>
                <c:pt idx="175">
                  <c:v>14.000000</c:v>
                </c:pt>
                <c:pt idx="176">
                  <c:v>13.000000</c:v>
                </c:pt>
                <c:pt idx="177">
                  <c:v>18.000000</c:v>
                </c:pt>
                <c:pt idx="178">
                  <c:v>18.000000</c:v>
                </c:pt>
                <c:pt idx="179">
                  <c:v>24.000000</c:v>
                </c:pt>
                <c:pt idx="180">
                  <c:v>18.000000</c:v>
                </c:pt>
                <c:pt idx="181">
                  <c:v>14.000000</c:v>
                </c:pt>
                <c:pt idx="182">
                  <c:v>9.000000</c:v>
                </c:pt>
                <c:pt idx="183">
                  <c:v>12.000000</c:v>
                </c:pt>
                <c:pt idx="184">
                  <c:v>20.000000</c:v>
                </c:pt>
                <c:pt idx="185">
                  <c:v>1.000000</c:v>
                </c:pt>
                <c:pt idx="186">
                  <c:v>22.000000</c:v>
                </c:pt>
                <c:pt idx="187">
                  <c:v>17.000000</c:v>
                </c:pt>
                <c:pt idx="188">
                  <c:v>22.000000</c:v>
                </c:pt>
                <c:pt idx="189">
                  <c:v>15.000000</c:v>
                </c:pt>
                <c:pt idx="190">
                  <c:v>9.000000</c:v>
                </c:pt>
                <c:pt idx="191">
                  <c:v>18.000000</c:v>
                </c:pt>
                <c:pt idx="192">
                  <c:v>16.000000</c:v>
                </c:pt>
                <c:pt idx="193">
                  <c:v>10.000000</c:v>
                </c:pt>
                <c:pt idx="194">
                  <c:v>10.000000</c:v>
                </c:pt>
                <c:pt idx="195">
                  <c:v>12.000000</c:v>
                </c:pt>
                <c:pt idx="196">
                  <c:v>1.000000</c:v>
                </c:pt>
                <c:pt idx="197">
                  <c:v>21.000000</c:v>
                </c:pt>
                <c:pt idx="198">
                  <c:v>28.000000</c:v>
                </c:pt>
                <c:pt idx="199">
                  <c:v>26.000000</c:v>
                </c:pt>
                <c:pt idx="200">
                  <c:v>16.000000</c:v>
                </c:pt>
                <c:pt idx="201">
                  <c:v>16.000000</c:v>
                </c:pt>
                <c:pt idx="202">
                  <c:v>15.000000</c:v>
                </c:pt>
                <c:pt idx="203">
                  <c:v>21.000000</c:v>
                </c:pt>
                <c:pt idx="204">
                  <c:v>14.000000</c:v>
                </c:pt>
                <c:pt idx="205">
                  <c:v>20.000000</c:v>
                </c:pt>
                <c:pt idx="206">
                  <c:v>19.000000</c:v>
                </c:pt>
                <c:pt idx="207">
                  <c:v>12.000000</c:v>
                </c:pt>
                <c:pt idx="208">
                  <c:v>1.000000</c:v>
                </c:pt>
                <c:pt idx="209">
                  <c:v>14.000000</c:v>
                </c:pt>
                <c:pt idx="210">
                  <c:v>11.000000</c:v>
                </c:pt>
                <c:pt idx="211">
                  <c:v>19.000000</c:v>
                </c:pt>
                <c:pt idx="212">
                  <c:v>26.000000</c:v>
                </c:pt>
                <c:pt idx="213">
                  <c:v>35.000000</c:v>
                </c:pt>
                <c:pt idx="214">
                  <c:v>13.000000</c:v>
                </c:pt>
                <c:pt idx="215">
                  <c:v>25.000000</c:v>
                </c:pt>
                <c:pt idx="216">
                  <c:v>23.000000</c:v>
                </c:pt>
                <c:pt idx="217">
                  <c:v>17.000000</c:v>
                </c:pt>
                <c:pt idx="218">
                  <c:v>19.000000</c:v>
                </c:pt>
                <c:pt idx="219">
                  <c:v>18.000000</c:v>
                </c:pt>
                <c:pt idx="220">
                  <c:v>20.000000</c:v>
                </c:pt>
                <c:pt idx="221">
                  <c:v>11.000000</c:v>
                </c:pt>
                <c:pt idx="222">
                  <c:v>20.000000</c:v>
                </c:pt>
                <c:pt idx="223">
                  <c:v>20.000000</c:v>
                </c:pt>
                <c:pt idx="224">
                  <c:v>1.000000</c:v>
                </c:pt>
                <c:pt idx="225">
                  <c:v>10.000000</c:v>
                </c:pt>
                <c:pt idx="226">
                  <c:v>23.000000</c:v>
                </c:pt>
                <c:pt idx="227">
                  <c:v>18.000000</c:v>
                </c:pt>
                <c:pt idx="228">
                  <c:v>27.000000</c:v>
                </c:pt>
                <c:pt idx="229">
                  <c:v>23.000000</c:v>
                </c:pt>
                <c:pt idx="230">
                  <c:v>18.000000</c:v>
                </c:pt>
                <c:pt idx="231">
                  <c:v>21.000000</c:v>
                </c:pt>
                <c:pt idx="232">
                  <c:v>11.000000</c:v>
                </c:pt>
                <c:pt idx="233">
                  <c:v>16.000000</c:v>
                </c:pt>
                <c:pt idx="234">
                  <c:v>18.000000</c:v>
                </c:pt>
                <c:pt idx="235">
                  <c:v>13.000000</c:v>
                </c:pt>
                <c:pt idx="236">
                  <c:v>2.000000</c:v>
                </c:pt>
                <c:pt idx="237">
                  <c:v>20.000000</c:v>
                </c:pt>
                <c:pt idx="238">
                  <c:v>19.000000</c:v>
                </c:pt>
                <c:pt idx="239">
                  <c:v>16.000000</c:v>
                </c:pt>
                <c:pt idx="240">
                  <c:v>12.000000</c:v>
                </c:pt>
                <c:pt idx="241">
                  <c:v>16.000000</c:v>
                </c:pt>
                <c:pt idx="242">
                  <c:v>24.000000</c:v>
                </c:pt>
                <c:pt idx="243">
                  <c:v>13.000000</c:v>
                </c:pt>
                <c:pt idx="244">
                  <c:v>15.000000</c:v>
                </c:pt>
                <c:pt idx="245">
                  <c:v>21.000000</c:v>
                </c:pt>
                <c:pt idx="246">
                  <c:v>1.000000</c:v>
                </c:pt>
                <c:pt idx="247">
                  <c:v>17.000000</c:v>
                </c:pt>
                <c:pt idx="248">
                  <c:v>25.000000</c:v>
                </c:pt>
                <c:pt idx="249">
                  <c:v>23.000000</c:v>
                </c:pt>
                <c:pt idx="250">
                  <c:v>11.000000</c:v>
                </c:pt>
                <c:pt idx="251">
                  <c:v>30.000000</c:v>
                </c:pt>
                <c:pt idx="252">
                  <c:v>12.000000</c:v>
                </c:pt>
                <c:pt idx="253">
                  <c:v>19.000000</c:v>
                </c:pt>
                <c:pt idx="254">
                  <c:v>21.000000</c:v>
                </c:pt>
                <c:pt idx="255">
                  <c:v>13.000000</c:v>
                </c:pt>
                <c:pt idx="256">
                  <c:v>17.000000</c:v>
                </c:pt>
                <c:pt idx="257">
                  <c:v>15.000000</c:v>
                </c:pt>
                <c:pt idx="258">
                  <c:v>1.000000</c:v>
                </c:pt>
                <c:pt idx="259">
                  <c:v>25.000000</c:v>
                </c:pt>
                <c:pt idx="260">
                  <c:v>12.000000</c:v>
                </c:pt>
                <c:pt idx="261">
                  <c:v>16.000000</c:v>
                </c:pt>
                <c:pt idx="262">
                  <c:v>12.000000</c:v>
                </c:pt>
                <c:pt idx="263">
                  <c:v>15.000000</c:v>
                </c:pt>
                <c:pt idx="264">
                  <c:v>14.000000</c:v>
                </c:pt>
                <c:pt idx="265">
                  <c:v>1.000000</c:v>
                </c:pt>
                <c:pt idx="266">
                  <c:v>17.000000</c:v>
                </c:pt>
                <c:pt idx="267">
                  <c:v>12.000000</c:v>
                </c:pt>
                <c:pt idx="268">
                  <c:v>31.000000</c:v>
                </c:pt>
                <c:pt idx="269">
                  <c:v>12.000000</c:v>
                </c:pt>
                <c:pt idx="270">
                  <c:v>25.000000</c:v>
                </c:pt>
                <c:pt idx="271">
                  <c:v>30.000000</c:v>
                </c:pt>
                <c:pt idx="272">
                  <c:v>17.000000</c:v>
                </c:pt>
                <c:pt idx="273">
                  <c:v>24.000000</c:v>
                </c:pt>
                <c:pt idx="274">
                  <c:v>19.000000</c:v>
                </c:pt>
                <c:pt idx="275">
                  <c:v>24.000000</c:v>
                </c:pt>
                <c:pt idx="276">
                  <c:v>13.000000</c:v>
                </c:pt>
                <c:pt idx="277">
                  <c:v>12.000000</c:v>
                </c:pt>
                <c:pt idx="278">
                  <c:v>32.000000</c:v>
                </c:pt>
                <c:pt idx="279">
                  <c:v>11.000000</c:v>
                </c:pt>
                <c:pt idx="280">
                  <c:v>14.000000</c:v>
                </c:pt>
                <c:pt idx="281">
                  <c:v>20.000000</c:v>
                </c:pt>
                <c:pt idx="282">
                  <c:v>34.000000</c:v>
                </c:pt>
                <c:pt idx="283">
                  <c:v>20.000000</c:v>
                </c:pt>
                <c:pt idx="284">
                  <c:v>14.000000</c:v>
                </c:pt>
                <c:pt idx="285">
                  <c:v>17.000000</c:v>
                </c:pt>
                <c:pt idx="286">
                  <c:v>13.000000</c:v>
                </c:pt>
                <c:pt idx="287">
                  <c:v>13.000000</c:v>
                </c:pt>
                <c:pt idx="288">
                  <c:v>27.000000</c:v>
                </c:pt>
                <c:pt idx="289">
                  <c:v>19.000000</c:v>
                </c:pt>
                <c:pt idx="290">
                  <c:v>18.000000</c:v>
                </c:pt>
                <c:pt idx="291">
                  <c:v>20.000000</c:v>
                </c:pt>
                <c:pt idx="292">
                  <c:v>11.000000</c:v>
                </c:pt>
                <c:pt idx="293">
                  <c:v>24.000000</c:v>
                </c:pt>
                <c:pt idx="294">
                  <c:v>21.000000</c:v>
                </c:pt>
                <c:pt idx="295">
                  <c:v>1.000000</c:v>
                </c:pt>
                <c:pt idx="296">
                  <c:v>28.000000</c:v>
                </c:pt>
                <c:pt idx="297">
                  <c:v>10.000000</c:v>
                </c:pt>
                <c:pt idx="298">
                  <c:v>22.000000</c:v>
                </c:pt>
                <c:pt idx="299">
                  <c:v>20.000000</c:v>
                </c:pt>
                <c:pt idx="300">
                  <c:v>18.000000</c:v>
                </c:pt>
                <c:pt idx="301">
                  <c:v>1.000000</c:v>
                </c:pt>
                <c:pt idx="302">
                  <c:v>16.000000</c:v>
                </c:pt>
                <c:pt idx="303">
                  <c:v>17.000000</c:v>
                </c:pt>
                <c:pt idx="304">
                  <c:v>15.000000</c:v>
                </c:pt>
                <c:pt idx="305">
                  <c:v>21.000000</c:v>
                </c:pt>
                <c:pt idx="306">
                  <c:v>17.000000</c:v>
                </c:pt>
                <c:pt idx="307">
                  <c:v>11.000000</c:v>
                </c:pt>
                <c:pt idx="308">
                  <c:v>27.000000</c:v>
                </c:pt>
                <c:pt idx="309">
                  <c:v>15.000000</c:v>
                </c:pt>
                <c:pt idx="310">
                  <c:v>13.000000</c:v>
                </c:pt>
                <c:pt idx="311">
                  <c:v>30.000000</c:v>
                </c:pt>
                <c:pt idx="312">
                  <c:v>42.000000</c:v>
                </c:pt>
                <c:pt idx="313">
                  <c:v>16.000000</c:v>
                </c:pt>
                <c:pt idx="314">
                  <c:v>10.000000</c:v>
                </c:pt>
                <c:pt idx="315">
                  <c:v>25.000000</c:v>
                </c:pt>
                <c:pt idx="316">
                  <c:v>20.000000</c:v>
                </c:pt>
                <c:pt idx="317">
                  <c:v>27.000000</c:v>
                </c:pt>
                <c:pt idx="318">
                  <c:v>26.000000</c:v>
                </c:pt>
                <c:pt idx="319">
                  <c:v>15.000000</c:v>
                </c:pt>
                <c:pt idx="320">
                  <c:v>42.000000</c:v>
                </c:pt>
                <c:pt idx="321">
                  <c:v>16.000000</c:v>
                </c:pt>
                <c:pt idx="322">
                  <c:v>15.000000</c:v>
                </c:pt>
                <c:pt idx="323">
                  <c:v>13.000000</c:v>
                </c:pt>
                <c:pt idx="324">
                  <c:v>16.000000</c:v>
                </c:pt>
                <c:pt idx="325">
                  <c:v>17.000000</c:v>
                </c:pt>
                <c:pt idx="326">
                  <c:v>19.000000</c:v>
                </c:pt>
                <c:pt idx="327">
                  <c:v>18.000000</c:v>
                </c:pt>
                <c:pt idx="328">
                  <c:v>12.000000</c:v>
                </c:pt>
                <c:pt idx="329">
                  <c:v>26.000000</c:v>
                </c:pt>
                <c:pt idx="330">
                  <c:v>23.000000</c:v>
                </c:pt>
                <c:pt idx="331">
                  <c:v>18.000000</c:v>
                </c:pt>
                <c:pt idx="332">
                  <c:v>16.000000</c:v>
                </c:pt>
                <c:pt idx="333">
                  <c:v>13.000000</c:v>
                </c:pt>
                <c:pt idx="334">
                  <c:v>11.000000</c:v>
                </c:pt>
                <c:pt idx="335">
                  <c:v>12.000000</c:v>
                </c:pt>
                <c:pt idx="336">
                  <c:v>23.000000</c:v>
                </c:pt>
                <c:pt idx="337">
                  <c:v>12.000000</c:v>
                </c:pt>
                <c:pt idx="338">
                  <c:v>11.000000</c:v>
                </c:pt>
                <c:pt idx="339">
                  <c:v>12.000000</c:v>
                </c:pt>
                <c:pt idx="340">
                  <c:v>19.000000</c:v>
                </c:pt>
                <c:pt idx="341">
                  <c:v>24.000000</c:v>
                </c:pt>
                <c:pt idx="342">
                  <c:v>35.000000</c:v>
                </c:pt>
                <c:pt idx="343">
                  <c:v>16.000000</c:v>
                </c:pt>
                <c:pt idx="344">
                  <c:v>10.000000</c:v>
                </c:pt>
                <c:pt idx="345">
                  <c:v>14.000000</c:v>
                </c:pt>
                <c:pt idx="346">
                  <c:v>17.000000</c:v>
                </c:pt>
                <c:pt idx="347">
                  <c:v>14.000000</c:v>
                </c:pt>
                <c:pt idx="348">
                  <c:v>24.000000</c:v>
                </c:pt>
                <c:pt idx="349">
                  <c:v>20.000000</c:v>
                </c:pt>
                <c:pt idx="350">
                  <c:v>14.000000</c:v>
                </c:pt>
                <c:pt idx="351">
                  <c:v>12.000000</c:v>
                </c:pt>
                <c:pt idx="352">
                  <c:v>24.000000</c:v>
                </c:pt>
                <c:pt idx="353">
                  <c:v>14.000000</c:v>
                </c:pt>
                <c:pt idx="354">
                  <c:v>17.000000</c:v>
                </c:pt>
                <c:pt idx="355">
                  <c:v>35.000000</c:v>
                </c:pt>
                <c:pt idx="356">
                  <c:v>16.000000</c:v>
                </c:pt>
                <c:pt idx="357">
                  <c:v>11.000000</c:v>
                </c:pt>
                <c:pt idx="358">
                  <c:v>24.000000</c:v>
                </c:pt>
                <c:pt idx="359">
                  <c:v>23.000000</c:v>
                </c:pt>
                <c:pt idx="360">
                  <c:v>15.000000</c:v>
                </c:pt>
                <c:pt idx="361">
                  <c:v>22.000000</c:v>
                </c:pt>
                <c:pt idx="362">
                  <c:v>17.000000</c:v>
                </c:pt>
                <c:pt idx="363">
                  <c:v>19.000000</c:v>
                </c:pt>
                <c:pt idx="364">
                  <c:v>12.000000</c:v>
                </c:pt>
                <c:pt idx="365">
                  <c:v>15.000000</c:v>
                </c:pt>
                <c:pt idx="366">
                  <c:v>25.000000</c:v>
                </c:pt>
                <c:pt idx="367">
                  <c:v>23.000000</c:v>
                </c:pt>
                <c:pt idx="368">
                  <c:v>11.000000</c:v>
                </c:pt>
                <c:pt idx="369">
                  <c:v>16.000000</c:v>
                </c:pt>
                <c:pt idx="370">
                  <c:v>21.000000</c:v>
                </c:pt>
                <c:pt idx="371">
                  <c:v>19.000000</c:v>
                </c:pt>
                <c:pt idx="372">
                  <c:v>26.000000</c:v>
                </c:pt>
                <c:pt idx="373">
                  <c:v>18.000000</c:v>
                </c:pt>
                <c:pt idx="374">
                  <c:v>12.000000</c:v>
                </c:pt>
                <c:pt idx="375">
                  <c:v>16.000000</c:v>
                </c:pt>
                <c:pt idx="376">
                  <c:v>12.000000</c:v>
                </c:pt>
                <c:pt idx="377">
                  <c:v>21.000000</c:v>
                </c:pt>
                <c:pt idx="378">
                  <c:v>18.000000</c:v>
                </c:pt>
                <c:pt idx="379">
                  <c:v>12.000000</c:v>
                </c:pt>
                <c:pt idx="380">
                  <c:v>25.000000</c:v>
                </c:pt>
                <c:pt idx="381">
                  <c:v>24.000000</c:v>
                </c:pt>
                <c:pt idx="382">
                  <c:v>16.000000</c:v>
                </c:pt>
                <c:pt idx="383">
                  <c:v>20.000000</c:v>
                </c:pt>
                <c:pt idx="384">
                  <c:v>18.000000</c:v>
                </c:pt>
                <c:pt idx="385">
                  <c:v>16.000000</c:v>
                </c:pt>
                <c:pt idx="386">
                  <c:v>20.000000</c:v>
                </c:pt>
                <c:pt idx="387">
                  <c:v>12.000000</c:v>
                </c:pt>
                <c:pt idx="388">
                  <c:v>23.000000</c:v>
                </c:pt>
                <c:pt idx="389">
                  <c:v>12.000000</c:v>
                </c:pt>
                <c:pt idx="390">
                  <c:v>40.000000</c:v>
                </c:pt>
                <c:pt idx="391">
                  <c:v>23.000000</c:v>
                </c:pt>
                <c:pt idx="392">
                  <c:v>23.000000</c:v>
                </c:pt>
                <c:pt idx="393">
                  <c:v>18.000000</c:v>
                </c:pt>
                <c:pt idx="394">
                  <c:v>25.000000</c:v>
                </c:pt>
                <c:pt idx="395">
                  <c:v>22.000000</c:v>
                </c:pt>
                <c:pt idx="396">
                  <c:v>12.000000</c:v>
                </c:pt>
                <c:pt idx="397">
                  <c:v>16.000000</c:v>
                </c:pt>
                <c:pt idx="398">
                  <c:v>18.000000</c:v>
                </c:pt>
                <c:pt idx="399">
                  <c:v>34.000000</c:v>
                </c:pt>
                <c:pt idx="400">
                  <c:v>17.000000</c:v>
                </c:pt>
                <c:pt idx="401">
                  <c:v>16.000000</c:v>
                </c:pt>
                <c:pt idx="402">
                  <c:v>35.000000</c:v>
                </c:pt>
                <c:pt idx="403">
                  <c:v>14.000000</c:v>
                </c:pt>
                <c:pt idx="404">
                  <c:v>33.000000</c:v>
                </c:pt>
                <c:pt idx="405">
                  <c:v>11.000000</c:v>
                </c:pt>
                <c:pt idx="406">
                  <c:v>16.000000</c:v>
                </c:pt>
                <c:pt idx="407">
                  <c:v>12.000000</c:v>
                </c:pt>
                <c:pt idx="408">
                  <c:v>22.000000</c:v>
                </c:pt>
                <c:pt idx="409">
                  <c:v>12.000000</c:v>
                </c:pt>
                <c:pt idx="410">
                  <c:v>17.000000</c:v>
                </c:pt>
                <c:pt idx="411">
                  <c:v>23.000000</c:v>
                </c:pt>
                <c:pt idx="412">
                  <c:v>14.000000</c:v>
                </c:pt>
                <c:pt idx="413">
                  <c:v>27.000000</c:v>
                </c:pt>
                <c:pt idx="414">
                  <c:v>23.000000</c:v>
                </c:pt>
                <c:pt idx="415">
                  <c:v>14.000000</c:v>
                </c:pt>
                <c:pt idx="416">
                  <c:v>18.000000</c:v>
                </c:pt>
                <c:pt idx="417">
                  <c:v>21.000000</c:v>
                </c:pt>
                <c:pt idx="418">
                  <c:v>41.000000</c:v>
                </c:pt>
                <c:pt idx="419">
                  <c:v>23.000000</c:v>
                </c:pt>
                <c:pt idx="420">
                  <c:v>17.000000</c:v>
                </c:pt>
                <c:pt idx="421">
                  <c:v>25.000000</c:v>
                </c:pt>
                <c:pt idx="422">
                  <c:v>17.000000</c:v>
                </c:pt>
                <c:pt idx="423">
                  <c:v>25.000000</c:v>
                </c:pt>
                <c:pt idx="424">
                  <c:v>24.000000</c:v>
                </c:pt>
                <c:pt idx="425">
                  <c:v>12.000000</c:v>
                </c:pt>
                <c:pt idx="426">
                  <c:v>19.000000</c:v>
                </c:pt>
                <c:pt idx="427">
                  <c:v>17.000000</c:v>
                </c:pt>
                <c:pt idx="428">
                  <c:v>35.000000</c:v>
                </c:pt>
                <c:pt idx="429">
                  <c:v>11.000000</c:v>
                </c:pt>
                <c:pt idx="430">
                  <c:v>16.000000</c:v>
                </c:pt>
                <c:pt idx="431">
                  <c:v>14.000000</c:v>
                </c:pt>
                <c:pt idx="432">
                  <c:v>20.000000</c:v>
                </c:pt>
                <c:pt idx="433">
                  <c:v>26.000000</c:v>
                </c:pt>
                <c:pt idx="434">
                  <c:v>26.000000</c:v>
                </c:pt>
                <c:pt idx="435">
                  <c:v>18.000000</c:v>
                </c:pt>
                <c:pt idx="436">
                  <c:v>25.000000</c:v>
                </c:pt>
                <c:pt idx="437">
                  <c:v>2.000000</c:v>
                </c:pt>
                <c:pt idx="438">
                  <c:v>14.000000</c:v>
                </c:pt>
                <c:pt idx="439">
                  <c:v>18.000000</c:v>
                </c:pt>
                <c:pt idx="440">
                  <c:v>23.000000</c:v>
                </c:pt>
                <c:pt idx="441">
                  <c:v>13.000000</c:v>
                </c:pt>
                <c:pt idx="442">
                  <c:v>16.000000</c:v>
                </c:pt>
                <c:pt idx="443">
                  <c:v>27.000000</c:v>
                </c:pt>
                <c:pt idx="444">
                  <c:v>23.000000</c:v>
                </c:pt>
                <c:pt idx="445">
                  <c:v>17.000000</c:v>
                </c:pt>
                <c:pt idx="446">
                  <c:v>18.000000</c:v>
                </c:pt>
                <c:pt idx="447">
                  <c:v>31.000000</c:v>
                </c:pt>
                <c:pt idx="448">
                  <c:v>27.000000</c:v>
                </c:pt>
                <c:pt idx="449">
                  <c:v>14.000000</c:v>
                </c:pt>
                <c:pt idx="450">
                  <c:v>18.000000</c:v>
                </c:pt>
                <c:pt idx="451">
                  <c:v>19.000000</c:v>
                </c:pt>
                <c:pt idx="452">
                  <c:v>13.000000</c:v>
                </c:pt>
                <c:pt idx="453">
                  <c:v>20.000000</c:v>
                </c:pt>
                <c:pt idx="454">
                  <c:v>25.000000</c:v>
                </c:pt>
                <c:pt idx="455">
                  <c:v>14.000000</c:v>
                </c:pt>
                <c:pt idx="456">
                  <c:v>20.000000</c:v>
                </c:pt>
                <c:pt idx="457">
                  <c:v>21.000000</c:v>
                </c:pt>
                <c:pt idx="458">
                  <c:v>13.000000</c:v>
                </c:pt>
                <c:pt idx="459">
                  <c:v>31.000000</c:v>
                </c:pt>
                <c:pt idx="460">
                  <c:v>20.000000</c:v>
                </c:pt>
                <c:pt idx="461">
                  <c:v>15.000000</c:v>
                </c:pt>
                <c:pt idx="462">
                  <c:v>16.000000</c:v>
                </c:pt>
                <c:pt idx="463">
                  <c:v>20.000000</c:v>
                </c:pt>
                <c:pt idx="464">
                  <c:v>20.000000</c:v>
                </c:pt>
                <c:pt idx="465">
                  <c:v>20.000000</c:v>
                </c:pt>
                <c:pt idx="466">
                  <c:v>21.000000</c:v>
                </c:pt>
                <c:pt idx="467">
                  <c:v>18.000000</c:v>
                </c:pt>
                <c:pt idx="468">
                  <c:v>30.000000</c:v>
                </c:pt>
                <c:pt idx="469">
                  <c:v>16.000000</c:v>
                </c:pt>
                <c:pt idx="470">
                  <c:v>14.000000</c:v>
                </c:pt>
                <c:pt idx="471">
                  <c:v>14.000000</c:v>
                </c:pt>
                <c:pt idx="472">
                  <c:v>18.000000</c:v>
                </c:pt>
                <c:pt idx="473">
                  <c:v>26.000000</c:v>
                </c:pt>
                <c:pt idx="474">
                  <c:v>20.000000</c:v>
                </c:pt>
                <c:pt idx="475">
                  <c:v>12.000000</c:v>
                </c:pt>
                <c:pt idx="476">
                  <c:v>18.000000</c:v>
                </c:pt>
                <c:pt idx="477">
                  <c:v>25.000000</c:v>
                </c:pt>
                <c:pt idx="478">
                  <c:v>15.000000</c:v>
                </c:pt>
                <c:pt idx="479">
                  <c:v>20.000000</c:v>
                </c:pt>
                <c:pt idx="480">
                  <c:v>13.000000</c:v>
                </c:pt>
                <c:pt idx="481">
                  <c:v>45.000000</c:v>
                </c:pt>
                <c:pt idx="482">
                  <c:v>27.000000</c:v>
                </c:pt>
                <c:pt idx="483">
                  <c:v>20.000000</c:v>
                </c:pt>
                <c:pt idx="484">
                  <c:v>15.000000</c:v>
                </c:pt>
                <c:pt idx="485">
                  <c:v>25.000000</c:v>
                </c:pt>
                <c:pt idx="486">
                  <c:v>19.000000</c:v>
                </c:pt>
                <c:pt idx="487">
                  <c:v>14.000000</c:v>
                </c:pt>
                <c:pt idx="488">
                  <c:v>20.000000</c:v>
                </c:pt>
                <c:pt idx="489">
                  <c:v>27.000000</c:v>
                </c:pt>
                <c:pt idx="490">
                  <c:v>22.000000</c:v>
                </c:pt>
                <c:pt idx="491">
                  <c:v>17.000000</c:v>
                </c:pt>
                <c:pt idx="492">
                  <c:v>24.000000</c:v>
                </c:pt>
                <c:pt idx="493">
                  <c:v>14.000000</c:v>
                </c:pt>
                <c:pt idx="494">
                  <c:v>31.000000</c:v>
                </c:pt>
                <c:pt idx="495">
                  <c:v>19.000000</c:v>
                </c:pt>
                <c:pt idx="496">
                  <c:v>20.000000</c:v>
                </c:pt>
                <c:pt idx="497">
                  <c:v>36.000000</c:v>
                </c:pt>
                <c:pt idx="498">
                  <c:v>24.000000</c:v>
                </c:pt>
                <c:pt idx="499">
                  <c:v>18.000000</c:v>
                </c:pt>
                <c:pt idx="500">
                  <c:v>20.000000</c:v>
                </c:pt>
                <c:pt idx="501">
                  <c:v>39.000000</c:v>
                </c:pt>
                <c:pt idx="502">
                  <c:v>25.000000</c:v>
                </c:pt>
                <c:pt idx="503">
                  <c:v>46.000000</c:v>
                </c:pt>
                <c:pt idx="504">
                  <c:v>17.000000</c:v>
                </c:pt>
                <c:pt idx="505">
                  <c:v>41.000000</c:v>
                </c:pt>
                <c:pt idx="506">
                  <c:v>21.000000</c:v>
                </c:pt>
                <c:pt idx="507">
                  <c:v>12.000000</c:v>
                </c:pt>
                <c:pt idx="508">
                  <c:v>13.000000</c:v>
                </c:pt>
                <c:pt idx="509">
                  <c:v>27.000000</c:v>
                </c:pt>
                <c:pt idx="510">
                  <c:v>1.000000</c:v>
                </c:pt>
                <c:pt idx="511">
                  <c:v>19.000000</c:v>
                </c:pt>
                <c:pt idx="512">
                  <c:v>24.000000</c:v>
                </c:pt>
                <c:pt idx="513">
                  <c:v>33.000000</c:v>
                </c:pt>
                <c:pt idx="514">
                  <c:v>13.000000</c:v>
                </c:pt>
                <c:pt idx="515">
                  <c:v>18.000000</c:v>
                </c:pt>
                <c:pt idx="516">
                  <c:v>25.000000</c:v>
                </c:pt>
                <c:pt idx="517">
                  <c:v>21.000000</c:v>
                </c:pt>
                <c:pt idx="518">
                  <c:v>14.000000</c:v>
                </c:pt>
                <c:pt idx="519">
                  <c:v>1.000000</c:v>
                </c:pt>
                <c:pt idx="520">
                  <c:v>15.000000</c:v>
                </c:pt>
                <c:pt idx="521">
                  <c:v>2.000000</c:v>
                </c:pt>
                <c:pt idx="522">
                  <c:v>12.000000</c:v>
                </c:pt>
                <c:pt idx="523">
                  <c:v>34.000000</c:v>
                </c:pt>
                <c:pt idx="524">
                  <c:v>18.000000</c:v>
                </c:pt>
                <c:pt idx="525">
                  <c:v>20.000000</c:v>
                </c:pt>
                <c:pt idx="526">
                  <c:v>23.000000</c:v>
                </c:pt>
                <c:pt idx="527">
                  <c:v>23.000000</c:v>
                </c:pt>
                <c:pt idx="528">
                  <c:v>24.000000</c:v>
                </c:pt>
                <c:pt idx="529">
                  <c:v>27.000000</c:v>
                </c:pt>
                <c:pt idx="530">
                  <c:v>17.000000</c:v>
                </c:pt>
                <c:pt idx="531">
                  <c:v>14.000000</c:v>
                </c:pt>
                <c:pt idx="532">
                  <c:v>1.000000</c:v>
                </c:pt>
                <c:pt idx="533">
                  <c:v>27.000000</c:v>
                </c:pt>
                <c:pt idx="534">
                  <c:v>27.000000</c:v>
                </c:pt>
                <c:pt idx="535">
                  <c:v>24.000000</c:v>
                </c:pt>
                <c:pt idx="536">
                  <c:v>1.000000</c:v>
                </c:pt>
                <c:pt idx="537">
                  <c:v>17.000000</c:v>
                </c:pt>
                <c:pt idx="538">
                  <c:v>30.000000</c:v>
                </c:pt>
                <c:pt idx="539">
                  <c:v>28.000000</c:v>
                </c:pt>
                <c:pt idx="540">
                  <c:v>19.000000</c:v>
                </c:pt>
                <c:pt idx="541">
                  <c:v>26.000000</c:v>
                </c:pt>
                <c:pt idx="542">
                  <c:v>40.000000</c:v>
                </c:pt>
                <c:pt idx="543">
                  <c:v>13.000000</c:v>
                </c:pt>
                <c:pt idx="544">
                  <c:v>35.000000</c:v>
                </c:pt>
                <c:pt idx="545">
                  <c:v>13.000000</c:v>
                </c:pt>
                <c:pt idx="546">
                  <c:v>21.000000</c:v>
                </c:pt>
                <c:pt idx="547">
                  <c:v>26.000000</c:v>
                </c:pt>
                <c:pt idx="548">
                  <c:v>20.000000</c:v>
                </c:pt>
                <c:pt idx="549">
                  <c:v>12.000000</c:v>
                </c:pt>
                <c:pt idx="550">
                  <c:v>27.000000</c:v>
                </c:pt>
                <c:pt idx="551">
                  <c:v>25.000000</c:v>
                </c:pt>
                <c:pt idx="552">
                  <c:v>33.000000</c:v>
                </c:pt>
                <c:pt idx="553">
                  <c:v>14.000000</c:v>
                </c:pt>
                <c:pt idx="554">
                  <c:v>18.000000</c:v>
                </c:pt>
                <c:pt idx="555">
                  <c:v>15.000000</c:v>
                </c:pt>
                <c:pt idx="556">
                  <c:v>25.000000</c:v>
                </c:pt>
                <c:pt idx="557">
                  <c:v>39.000000</c:v>
                </c:pt>
                <c:pt idx="558">
                  <c:v>17.000000</c:v>
                </c:pt>
                <c:pt idx="559">
                  <c:v>13.000000</c:v>
                </c:pt>
                <c:pt idx="560">
                  <c:v>16.000000</c:v>
                </c:pt>
                <c:pt idx="561">
                  <c:v>2.000000</c:v>
                </c:pt>
                <c:pt idx="562">
                  <c:v>14.000000</c:v>
                </c:pt>
                <c:pt idx="563">
                  <c:v>19.000000</c:v>
                </c:pt>
                <c:pt idx="564">
                  <c:v>18.000000</c:v>
                </c:pt>
                <c:pt idx="565">
                  <c:v>18.000000</c:v>
                </c:pt>
                <c:pt idx="566">
                  <c:v>24.000000</c:v>
                </c:pt>
                <c:pt idx="567">
                  <c:v>17.000000</c:v>
                </c:pt>
                <c:pt idx="568">
                  <c:v>20.000000</c:v>
                </c:pt>
                <c:pt idx="569">
                  <c:v>22.000000</c:v>
                </c:pt>
                <c:pt idx="570">
                  <c:v>19.000000</c:v>
                </c:pt>
                <c:pt idx="571">
                  <c:v>19.000000</c:v>
                </c:pt>
                <c:pt idx="572">
                  <c:v>13.000000</c:v>
                </c:pt>
                <c:pt idx="573">
                  <c:v>13.000000</c:v>
                </c:pt>
                <c:pt idx="574">
                  <c:v>46.000000</c:v>
                </c:pt>
                <c:pt idx="575">
                  <c:v>27.000000</c:v>
                </c:pt>
                <c:pt idx="576">
                  <c:v>15.000000</c:v>
                </c:pt>
                <c:pt idx="577">
                  <c:v>30.000000</c:v>
                </c:pt>
                <c:pt idx="578">
                  <c:v>20.000000</c:v>
                </c:pt>
                <c:pt idx="579">
                  <c:v>12.000000</c:v>
                </c:pt>
                <c:pt idx="580">
                  <c:v>19.000000</c:v>
                </c:pt>
                <c:pt idx="581">
                  <c:v>25.000000</c:v>
                </c:pt>
                <c:pt idx="582">
                  <c:v>15.000000</c:v>
                </c:pt>
                <c:pt idx="583">
                  <c:v>28.000000</c:v>
                </c:pt>
                <c:pt idx="584">
                  <c:v>13.000000</c:v>
                </c:pt>
                <c:pt idx="585">
                  <c:v>27.000000</c:v>
                </c:pt>
                <c:pt idx="586">
                  <c:v>27.000000</c:v>
                </c:pt>
                <c:pt idx="587">
                  <c:v>30.000000</c:v>
                </c:pt>
                <c:pt idx="588">
                  <c:v>16.000000</c:v>
                </c:pt>
                <c:pt idx="589">
                  <c:v>2.000000</c:v>
                </c:pt>
                <c:pt idx="590">
                  <c:v>14.000000</c:v>
                </c:pt>
                <c:pt idx="591">
                  <c:v>19.000000</c:v>
                </c:pt>
                <c:pt idx="592">
                  <c:v>15.000000</c:v>
                </c:pt>
                <c:pt idx="593">
                  <c:v>24.000000</c:v>
                </c:pt>
                <c:pt idx="594">
                  <c:v>20.000000</c:v>
                </c:pt>
                <c:pt idx="595">
                  <c:v>22.000000</c:v>
                </c:pt>
                <c:pt idx="596">
                  <c:v>14.000000</c:v>
                </c:pt>
                <c:pt idx="597">
                  <c:v>28.000000</c:v>
                </c:pt>
                <c:pt idx="598">
                  <c:v>28.000000</c:v>
                </c:pt>
                <c:pt idx="599">
                  <c:v>27.000000</c:v>
                </c:pt>
                <c:pt idx="600">
                  <c:v>21.000000</c:v>
                </c:pt>
                <c:pt idx="601">
                  <c:v>40.000000</c:v>
                </c:pt>
                <c:pt idx="602">
                  <c:v>23.000000</c:v>
                </c:pt>
                <c:pt idx="603">
                  <c:v>29.000000</c:v>
                </c:pt>
                <c:pt idx="604">
                  <c:v>12.000000</c:v>
                </c:pt>
                <c:pt idx="605">
                  <c:v>17.000000</c:v>
                </c:pt>
                <c:pt idx="606">
                  <c:v>28.000000</c:v>
                </c:pt>
                <c:pt idx="607">
                  <c:v>24.000000</c:v>
                </c:pt>
                <c:pt idx="608">
                  <c:v>24.000000</c:v>
                </c:pt>
                <c:pt idx="609">
                  <c:v>14.000000</c:v>
                </c:pt>
                <c:pt idx="610">
                  <c:v>15.000000</c:v>
                </c:pt>
                <c:pt idx="611">
                  <c:v>16.000000</c:v>
                </c:pt>
                <c:pt idx="612">
                  <c:v>17.000000</c:v>
                </c:pt>
                <c:pt idx="613">
                  <c:v>17.000000</c:v>
                </c:pt>
                <c:pt idx="614">
                  <c:v>39.000000</c:v>
                </c:pt>
                <c:pt idx="615">
                  <c:v>46.000000</c:v>
                </c:pt>
                <c:pt idx="616">
                  <c:v>17.000000</c:v>
                </c:pt>
                <c:pt idx="617">
                  <c:v>16.000000</c:v>
                </c:pt>
                <c:pt idx="618">
                  <c:v>21.000000</c:v>
                </c:pt>
                <c:pt idx="619">
                  <c:v>28.000000</c:v>
                </c:pt>
                <c:pt idx="620">
                  <c:v>31.000000</c:v>
                </c:pt>
                <c:pt idx="621">
                  <c:v>47.000000</c:v>
                </c:pt>
                <c:pt idx="622">
                  <c:v>18.000000</c:v>
                </c:pt>
                <c:pt idx="623">
                  <c:v>16.000000</c:v>
                </c:pt>
                <c:pt idx="624">
                  <c:v>18.000000</c:v>
                </c:pt>
                <c:pt idx="625">
                  <c:v>21.000000</c:v>
                </c:pt>
                <c:pt idx="626">
                  <c:v>31.000000</c:v>
                </c:pt>
                <c:pt idx="627">
                  <c:v>28.000000</c:v>
                </c:pt>
                <c:pt idx="628">
                  <c:v>15.000000</c:v>
                </c:pt>
                <c:pt idx="629">
                  <c:v>13.000000</c:v>
                </c:pt>
                <c:pt idx="630">
                  <c:v>29.000000</c:v>
                </c:pt>
                <c:pt idx="631">
                  <c:v>17.000000</c:v>
                </c:pt>
                <c:pt idx="632">
                  <c:v>15.000000</c:v>
                </c:pt>
                <c:pt idx="633">
                  <c:v>25.000000</c:v>
                </c:pt>
                <c:pt idx="634">
                  <c:v>18.000000</c:v>
                </c:pt>
                <c:pt idx="635">
                  <c:v>48.000000</c:v>
                </c:pt>
                <c:pt idx="636">
                  <c:v>18.000000</c:v>
                </c:pt>
                <c:pt idx="637">
                  <c:v>26.000000</c:v>
                </c:pt>
                <c:pt idx="638">
                  <c:v>16.000000</c:v>
                </c:pt>
                <c:pt idx="639">
                  <c:v>20.000000</c:v>
                </c:pt>
                <c:pt idx="640">
                  <c:v>17.000000</c:v>
                </c:pt>
                <c:pt idx="641">
                  <c:v>16.000000</c:v>
                </c:pt>
                <c:pt idx="642">
                  <c:v>33.000000</c:v>
                </c:pt>
                <c:pt idx="643">
                  <c:v>30.000000</c:v>
                </c:pt>
                <c:pt idx="644">
                  <c:v>14.000000</c:v>
                </c:pt>
                <c:pt idx="645">
                  <c:v>28.000000</c:v>
                </c:pt>
                <c:pt idx="646">
                  <c:v>22.000000</c:v>
                </c:pt>
                <c:pt idx="647">
                  <c:v>26.000000</c:v>
                </c:pt>
                <c:pt idx="648">
                  <c:v>1.000000</c:v>
                </c:pt>
                <c:pt idx="649">
                  <c:v>31.000000</c:v>
                </c:pt>
                <c:pt idx="650">
                  <c:v>17.000000</c:v>
                </c:pt>
                <c:pt idx="651">
                  <c:v>1.000000</c:v>
                </c:pt>
                <c:pt idx="652">
                  <c:v>22.000000</c:v>
                </c:pt>
                <c:pt idx="653">
                  <c:v>29.000000</c:v>
                </c:pt>
                <c:pt idx="654">
                  <c:v>20.000000</c:v>
                </c:pt>
                <c:pt idx="655">
                  <c:v>24.000000</c:v>
                </c:pt>
                <c:pt idx="656">
                  <c:v>19.000000</c:v>
                </c:pt>
                <c:pt idx="657">
                  <c:v>15.000000</c:v>
                </c:pt>
                <c:pt idx="658">
                  <c:v>20.000000</c:v>
                </c:pt>
                <c:pt idx="659">
                  <c:v>15.000000</c:v>
                </c:pt>
                <c:pt idx="660">
                  <c:v>27.000000</c:v>
                </c:pt>
                <c:pt idx="661">
                  <c:v>20.000000</c:v>
                </c:pt>
                <c:pt idx="662">
                  <c:v>24.000000</c:v>
                </c:pt>
                <c:pt idx="663">
                  <c:v>31.000000</c:v>
                </c:pt>
                <c:pt idx="664">
                  <c:v>12.000000</c:v>
                </c:pt>
                <c:pt idx="665">
                  <c:v>26.000000</c:v>
                </c:pt>
                <c:pt idx="666">
                  <c:v>20.000000</c:v>
                </c:pt>
                <c:pt idx="667">
                  <c:v>26.000000</c:v>
                </c:pt>
                <c:pt idx="668">
                  <c:v>15.000000</c:v>
                </c:pt>
                <c:pt idx="669">
                  <c:v>16.000000</c:v>
                </c:pt>
                <c:pt idx="670">
                  <c:v>22.000000</c:v>
                </c:pt>
                <c:pt idx="671">
                  <c:v>24.000000</c:v>
                </c:pt>
                <c:pt idx="672">
                  <c:v>25.000000</c:v>
                </c:pt>
                <c:pt idx="673">
                  <c:v>24.000000</c:v>
                </c:pt>
                <c:pt idx="674">
                  <c:v>29.000000</c:v>
                </c:pt>
                <c:pt idx="675">
                  <c:v>37.000000</c:v>
                </c:pt>
                <c:pt idx="676">
                  <c:v>25.000000</c:v>
                </c:pt>
                <c:pt idx="677">
                  <c:v>20.000000</c:v>
                </c:pt>
                <c:pt idx="678">
                  <c:v>16.000000</c:v>
                </c:pt>
                <c:pt idx="679">
                  <c:v>14.000000</c:v>
                </c:pt>
                <c:pt idx="680">
                  <c:v>28.000000</c:v>
                </c:pt>
                <c:pt idx="681">
                  <c:v>21.000000</c:v>
                </c:pt>
                <c:pt idx="682">
                  <c:v>38.000000</c:v>
                </c:pt>
                <c:pt idx="683">
                  <c:v>15.000000</c:v>
                </c:pt>
                <c:pt idx="684">
                  <c:v>14.000000</c:v>
                </c:pt>
                <c:pt idx="685">
                  <c:v>16.000000</c:v>
                </c:pt>
                <c:pt idx="686">
                  <c:v>16.000000</c:v>
                </c:pt>
                <c:pt idx="687">
                  <c:v>23.000000</c:v>
                </c:pt>
                <c:pt idx="688">
                  <c:v>20.000000</c:v>
                </c:pt>
                <c:pt idx="689">
                  <c:v>21.000000</c:v>
                </c:pt>
                <c:pt idx="690">
                  <c:v>25.000000</c:v>
                </c:pt>
                <c:pt idx="691">
                  <c:v>14.000000</c:v>
                </c:pt>
                <c:pt idx="692">
                  <c:v>16.000000</c:v>
                </c:pt>
                <c:pt idx="693">
                  <c:v>20.000000</c:v>
                </c:pt>
                <c:pt idx="694">
                  <c:v>38.000000</c:v>
                </c:pt>
                <c:pt idx="695">
                  <c:v>17.000000</c:v>
                </c:pt>
                <c:pt idx="696">
                  <c:v>16.000000</c:v>
                </c:pt>
                <c:pt idx="697">
                  <c:v>17.000000</c:v>
                </c:pt>
                <c:pt idx="698">
                  <c:v>21.000000</c:v>
                </c:pt>
                <c:pt idx="699">
                  <c:v>23.000000</c:v>
                </c:pt>
                <c:pt idx="700">
                  <c:v>24.000000</c:v>
                </c:pt>
                <c:pt idx="701">
                  <c:v>16.000000</c:v>
                </c:pt>
                <c:pt idx="702">
                  <c:v>25.000000</c:v>
                </c:pt>
                <c:pt idx="703">
                  <c:v>21.000000</c:v>
                </c:pt>
                <c:pt idx="704">
                  <c:v>19.000000</c:v>
                </c:pt>
                <c:pt idx="705">
                  <c:v>40.000000</c:v>
                </c:pt>
                <c:pt idx="706">
                  <c:v>35.000000</c:v>
                </c:pt>
                <c:pt idx="707">
                  <c:v>29.000000</c:v>
                </c:pt>
                <c:pt idx="708">
                  <c:v>24.000000</c:v>
                </c:pt>
                <c:pt idx="709">
                  <c:v>16.000000</c:v>
                </c:pt>
                <c:pt idx="710">
                  <c:v>22.000000</c:v>
                </c:pt>
                <c:pt idx="711">
                  <c:v>27.000000</c:v>
                </c:pt>
                <c:pt idx="712">
                  <c:v>30.000000</c:v>
                </c:pt>
                <c:pt idx="713">
                  <c:v>22.000000</c:v>
                </c:pt>
                <c:pt idx="714">
                  <c:v>16.000000</c:v>
                </c:pt>
                <c:pt idx="715">
                  <c:v>25.000000</c:v>
                </c:pt>
                <c:pt idx="716">
                  <c:v>20.000000</c:v>
                </c:pt>
                <c:pt idx="717">
                  <c:v>18.000000</c:v>
                </c:pt>
                <c:pt idx="718">
                  <c:v>17.000000</c:v>
                </c:pt>
                <c:pt idx="719">
                  <c:v>29.000000</c:v>
                </c:pt>
                <c:pt idx="720">
                  <c:v>30.000000</c:v>
                </c:pt>
                <c:pt idx="721">
                  <c:v>27.000000</c:v>
                </c:pt>
                <c:pt idx="722">
                  <c:v>35.000000</c:v>
                </c:pt>
                <c:pt idx="723">
                  <c:v>18.000000</c:v>
                </c:pt>
                <c:pt idx="724">
                  <c:v>42.000000</c:v>
                </c:pt>
                <c:pt idx="725">
                  <c:v>33.000000</c:v>
                </c:pt>
                <c:pt idx="726">
                  <c:v>1.000000</c:v>
                </c:pt>
                <c:pt idx="727">
                  <c:v>24.000000</c:v>
                </c:pt>
                <c:pt idx="728">
                  <c:v>17.000000</c:v>
                </c:pt>
                <c:pt idx="729">
                  <c:v>31.000000</c:v>
                </c:pt>
                <c:pt idx="730">
                  <c:v>19.000000</c:v>
                </c:pt>
                <c:pt idx="731">
                  <c:v>21.000000</c:v>
                </c:pt>
                <c:pt idx="732">
                  <c:v>1.000000</c:v>
                </c:pt>
                <c:pt idx="733">
                  <c:v>27.000000</c:v>
                </c:pt>
                <c:pt idx="734">
                  <c:v>27.000000</c:v>
                </c:pt>
                <c:pt idx="735">
                  <c:v>22.000000</c:v>
                </c:pt>
                <c:pt idx="736">
                  <c:v>31.000000</c:v>
                </c:pt>
                <c:pt idx="737">
                  <c:v>15.000000</c:v>
                </c:pt>
                <c:pt idx="738">
                  <c:v>22.000000</c:v>
                </c:pt>
                <c:pt idx="739">
                  <c:v>13.000000</c:v>
                </c:pt>
                <c:pt idx="740">
                  <c:v>30.000000</c:v>
                </c:pt>
                <c:pt idx="741">
                  <c:v>13.000000</c:v>
                </c:pt>
                <c:pt idx="742">
                  <c:v>21.000000</c:v>
                </c:pt>
                <c:pt idx="743">
                  <c:v>16.000000</c:v>
                </c:pt>
                <c:pt idx="744">
                  <c:v>40.000000</c:v>
                </c:pt>
                <c:pt idx="745">
                  <c:v>18.000000</c:v>
                </c:pt>
                <c:pt idx="746">
                  <c:v>31.000000</c:v>
                </c:pt>
                <c:pt idx="747">
                  <c:v>41.000000</c:v>
                </c:pt>
                <c:pt idx="748">
                  <c:v>19.000000</c:v>
                </c:pt>
                <c:pt idx="749">
                  <c:v>25.000000</c:v>
                </c:pt>
                <c:pt idx="750">
                  <c:v>13.000000</c:v>
                </c:pt>
                <c:pt idx="751">
                  <c:v>26.000000</c:v>
                </c:pt>
                <c:pt idx="752">
                  <c:v>26.000000</c:v>
                </c:pt>
                <c:pt idx="753">
                  <c:v>23.000000</c:v>
                </c:pt>
                <c:pt idx="754">
                  <c:v>1.000000</c:v>
                </c:pt>
                <c:pt idx="755">
                  <c:v>24.000000</c:v>
                </c:pt>
                <c:pt idx="756">
                  <c:v>37.000000</c:v>
                </c:pt>
                <c:pt idx="757">
                  <c:v>18.000000</c:v>
                </c:pt>
                <c:pt idx="758">
                  <c:v>17.000000</c:v>
                </c:pt>
                <c:pt idx="759">
                  <c:v>17.000000</c:v>
                </c:pt>
                <c:pt idx="760">
                  <c:v>21.000000</c:v>
                </c:pt>
                <c:pt idx="761">
                  <c:v>19.000000</c:v>
                </c:pt>
                <c:pt idx="762">
                  <c:v>41.000000</c:v>
                </c:pt>
                <c:pt idx="763">
                  <c:v>21.000000</c:v>
                </c:pt>
                <c:pt idx="764">
                  <c:v>28.000000</c:v>
                </c:pt>
                <c:pt idx="765">
                  <c:v>22.000000</c:v>
                </c:pt>
                <c:pt idx="766">
                  <c:v>27.000000</c:v>
                </c:pt>
                <c:pt idx="767">
                  <c:v>15.000000</c:v>
                </c:pt>
                <c:pt idx="768">
                  <c:v>16.000000</c:v>
                </c:pt>
                <c:pt idx="769">
                  <c:v>1.000000</c:v>
                </c:pt>
                <c:pt idx="770">
                  <c:v>25.000000</c:v>
                </c:pt>
                <c:pt idx="771">
                  <c:v>23.000000</c:v>
                </c:pt>
                <c:pt idx="772">
                  <c:v>26.000000</c:v>
                </c:pt>
                <c:pt idx="773">
                  <c:v>30.000000</c:v>
                </c:pt>
                <c:pt idx="774">
                  <c:v>1.000000</c:v>
                </c:pt>
                <c:pt idx="775">
                  <c:v>1.000000</c:v>
                </c:pt>
                <c:pt idx="776">
                  <c:v>25.000000</c:v>
                </c:pt>
                <c:pt idx="777">
                  <c:v>14.000000</c:v>
                </c:pt>
                <c:pt idx="778">
                  <c:v>35.000000</c:v>
                </c:pt>
                <c:pt idx="779">
                  <c:v>16.000000</c:v>
                </c:pt>
                <c:pt idx="780">
                  <c:v>17.000000</c:v>
                </c:pt>
                <c:pt idx="781">
                  <c:v>32.000000</c:v>
                </c:pt>
                <c:pt idx="782">
                  <c:v>29.000000</c:v>
                </c:pt>
                <c:pt idx="783">
                  <c:v>18.000000</c:v>
                </c:pt>
                <c:pt idx="784">
                  <c:v>20.000000</c:v>
                </c:pt>
                <c:pt idx="785">
                  <c:v>23.000000</c:v>
                </c:pt>
                <c:pt idx="786">
                  <c:v>19.000000</c:v>
                </c:pt>
                <c:pt idx="787">
                  <c:v>17.000000</c:v>
                </c:pt>
                <c:pt idx="788">
                  <c:v>27.000000</c:v>
                </c:pt>
                <c:pt idx="789">
                  <c:v>27.000000</c:v>
                </c:pt>
                <c:pt idx="790">
                  <c:v>17.000000</c:v>
                </c:pt>
                <c:pt idx="791">
                  <c:v>24.000000</c:v>
                </c:pt>
                <c:pt idx="792">
                  <c:v>23.000000</c:v>
                </c:pt>
                <c:pt idx="793">
                  <c:v>28.000000</c:v>
                </c:pt>
                <c:pt idx="794">
                  <c:v>16.000000</c:v>
                </c:pt>
                <c:pt idx="795">
                  <c:v>23.000000</c:v>
                </c:pt>
                <c:pt idx="796">
                  <c:v>27.000000</c:v>
                </c:pt>
                <c:pt idx="797">
                  <c:v>41.000000</c:v>
                </c:pt>
                <c:pt idx="798">
                  <c:v>23.000000</c:v>
                </c:pt>
                <c:pt idx="799">
                  <c:v>13.000000</c:v>
                </c:pt>
                <c:pt idx="800">
                  <c:v>22.000000</c:v>
                </c:pt>
                <c:pt idx="801">
                  <c:v>13.000000</c:v>
                </c:pt>
                <c:pt idx="802">
                  <c:v>32.000000</c:v>
                </c:pt>
                <c:pt idx="803">
                  <c:v>27.000000</c:v>
                </c:pt>
                <c:pt idx="804">
                  <c:v>18.000000</c:v>
                </c:pt>
                <c:pt idx="805">
                  <c:v>20.000000</c:v>
                </c:pt>
                <c:pt idx="806">
                  <c:v>28.000000</c:v>
                </c:pt>
                <c:pt idx="807">
                  <c:v>28.000000</c:v>
                </c:pt>
                <c:pt idx="808">
                  <c:v>16.000000</c:v>
                </c:pt>
                <c:pt idx="809">
                  <c:v>17.000000</c:v>
                </c:pt>
                <c:pt idx="810">
                  <c:v>37.000000</c:v>
                </c:pt>
                <c:pt idx="811">
                  <c:v>25.000000</c:v>
                </c:pt>
                <c:pt idx="812">
                  <c:v>27.000000</c:v>
                </c:pt>
                <c:pt idx="813">
                  <c:v>26.000000</c:v>
                </c:pt>
                <c:pt idx="814">
                  <c:v>22.000000</c:v>
                </c:pt>
                <c:pt idx="815">
                  <c:v>35.000000</c:v>
                </c:pt>
                <c:pt idx="816">
                  <c:v>39.000000</c:v>
                </c:pt>
                <c:pt idx="817">
                  <c:v>45.000000</c:v>
                </c:pt>
                <c:pt idx="818">
                  <c:v>16.000000</c:v>
                </c:pt>
                <c:pt idx="819">
                  <c:v>29.000000</c:v>
                </c:pt>
                <c:pt idx="820">
                  <c:v>22.000000</c:v>
                </c:pt>
                <c:pt idx="821">
                  <c:v>20.000000</c:v>
                </c:pt>
                <c:pt idx="822">
                  <c:v>16.000000</c:v>
                </c:pt>
                <c:pt idx="823">
                  <c:v>29.000000</c:v>
                </c:pt>
                <c:pt idx="824">
                  <c:v>35.000000</c:v>
                </c:pt>
                <c:pt idx="825">
                  <c:v>28.000000</c:v>
                </c:pt>
                <c:pt idx="826">
                  <c:v>19.000000</c:v>
                </c:pt>
                <c:pt idx="827">
                  <c:v>16.000000</c:v>
                </c:pt>
                <c:pt idx="828">
                  <c:v>15.000000</c:v>
                </c:pt>
                <c:pt idx="829">
                  <c:v>40.000000</c:v>
                </c:pt>
                <c:pt idx="830">
                  <c:v>28.000000</c:v>
                </c:pt>
                <c:pt idx="831">
                  <c:v>18.000000</c:v>
                </c:pt>
                <c:pt idx="832">
                  <c:v>29.000000</c:v>
                </c:pt>
                <c:pt idx="833">
                  <c:v>26.000000</c:v>
                </c:pt>
                <c:pt idx="834">
                  <c:v>22.000000</c:v>
                </c:pt>
                <c:pt idx="835">
                  <c:v>26.000000</c:v>
                </c:pt>
                <c:pt idx="836">
                  <c:v>17.000000</c:v>
                </c:pt>
                <c:pt idx="837">
                  <c:v>19.000000</c:v>
                </c:pt>
                <c:pt idx="838">
                  <c:v>35.000000</c:v>
                </c:pt>
                <c:pt idx="839">
                  <c:v>19.000000</c:v>
                </c:pt>
                <c:pt idx="840">
                  <c:v>19.000000</c:v>
                </c:pt>
                <c:pt idx="841">
                  <c:v>31.000000</c:v>
                </c:pt>
                <c:pt idx="842">
                  <c:v>23.000000</c:v>
                </c:pt>
                <c:pt idx="843">
                  <c:v>22.000000</c:v>
                </c:pt>
                <c:pt idx="844">
                  <c:v>40.000000</c:v>
                </c:pt>
                <c:pt idx="845">
                  <c:v>16.000000</c:v>
                </c:pt>
                <c:pt idx="846">
                  <c:v>17.000000</c:v>
                </c:pt>
                <c:pt idx="847">
                  <c:v>15.000000</c:v>
                </c:pt>
                <c:pt idx="848">
                  <c:v>26.000000</c:v>
                </c:pt>
                <c:pt idx="849">
                  <c:v>25.000000</c:v>
                </c:pt>
                <c:pt idx="850">
                  <c:v>43.000000</c:v>
                </c:pt>
                <c:pt idx="851">
                  <c:v>30.000000</c:v>
                </c:pt>
                <c:pt idx="852">
                  <c:v>24.000000</c:v>
                </c:pt>
                <c:pt idx="853">
                  <c:v>16.000000</c:v>
                </c:pt>
                <c:pt idx="854">
                  <c:v>18.000000</c:v>
                </c:pt>
                <c:pt idx="855">
                  <c:v>20.000000</c:v>
                </c:pt>
                <c:pt idx="856">
                  <c:v>26.000000</c:v>
                </c:pt>
                <c:pt idx="857">
                  <c:v>16.000000</c:v>
                </c:pt>
                <c:pt idx="858">
                  <c:v>24.000000</c:v>
                </c:pt>
                <c:pt idx="859">
                  <c:v>16.000000</c:v>
                </c:pt>
                <c:pt idx="860">
                  <c:v>28.000000</c:v>
                </c:pt>
                <c:pt idx="861">
                  <c:v>20.000000</c:v>
                </c:pt>
                <c:pt idx="862">
                  <c:v>18.000000</c:v>
                </c:pt>
                <c:pt idx="863">
                  <c:v>36.000000</c:v>
                </c:pt>
                <c:pt idx="864">
                  <c:v>35.000000</c:v>
                </c:pt>
                <c:pt idx="865">
                  <c:v>31.000000</c:v>
                </c:pt>
                <c:pt idx="866">
                  <c:v>21.000000</c:v>
                </c:pt>
                <c:pt idx="867">
                  <c:v>23.000000</c:v>
                </c:pt>
                <c:pt idx="868">
                  <c:v>30.000000</c:v>
                </c:pt>
                <c:pt idx="869">
                  <c:v>34.000000</c:v>
                </c:pt>
                <c:pt idx="870">
                  <c:v>17.000000</c:v>
                </c:pt>
                <c:pt idx="871">
                  <c:v>37.000000</c:v>
                </c:pt>
                <c:pt idx="872">
                  <c:v>41.000000</c:v>
                </c:pt>
                <c:pt idx="873">
                  <c:v>23.000000</c:v>
                </c:pt>
                <c:pt idx="874">
                  <c:v>27.000000</c:v>
                </c:pt>
                <c:pt idx="875">
                  <c:v>16.000000</c:v>
                </c:pt>
                <c:pt idx="876">
                  <c:v>39.000000</c:v>
                </c:pt>
                <c:pt idx="877">
                  <c:v>17.000000</c:v>
                </c:pt>
                <c:pt idx="878">
                  <c:v>37.000000</c:v>
                </c:pt>
                <c:pt idx="879">
                  <c:v>22.000000</c:v>
                </c:pt>
                <c:pt idx="880">
                  <c:v>23.000000</c:v>
                </c:pt>
                <c:pt idx="881">
                  <c:v>21.000000</c:v>
                </c:pt>
                <c:pt idx="882">
                  <c:v>22.000000</c:v>
                </c:pt>
                <c:pt idx="883">
                  <c:v>19.000000</c:v>
                </c:pt>
                <c:pt idx="884">
                  <c:v>28.000000</c:v>
                </c:pt>
                <c:pt idx="885">
                  <c:v>25.000000</c:v>
                </c:pt>
                <c:pt idx="886">
                  <c:v>18.000000</c:v>
                </c:pt>
                <c:pt idx="887">
                  <c:v>34.000000</c:v>
                </c:pt>
                <c:pt idx="888">
                  <c:v>25.000000</c:v>
                </c:pt>
                <c:pt idx="889">
                  <c:v>23.000000</c:v>
                </c:pt>
                <c:pt idx="890">
                  <c:v>38.000000</c:v>
                </c:pt>
                <c:pt idx="891">
                  <c:v>22.000000</c:v>
                </c:pt>
                <c:pt idx="892">
                  <c:v>27.000000</c:v>
                </c:pt>
                <c:pt idx="893">
                  <c:v>28.000000</c:v>
                </c:pt>
                <c:pt idx="894">
                  <c:v>18.000000</c:v>
                </c:pt>
                <c:pt idx="895">
                  <c:v>17.000000</c:v>
                </c:pt>
                <c:pt idx="896">
                  <c:v>26.000000</c:v>
                </c:pt>
                <c:pt idx="897">
                  <c:v>23.000000</c:v>
                </c:pt>
                <c:pt idx="898">
                  <c:v>18.000000</c:v>
                </c:pt>
                <c:pt idx="899">
                  <c:v>28.000000</c:v>
                </c:pt>
                <c:pt idx="900">
                  <c:v>22.000000</c:v>
                </c:pt>
                <c:pt idx="901">
                  <c:v>16.000000</c:v>
                </c:pt>
                <c:pt idx="902">
                  <c:v>18.000000</c:v>
                </c:pt>
                <c:pt idx="903">
                  <c:v>16.000000</c:v>
                </c:pt>
                <c:pt idx="904">
                  <c:v>17.000000</c:v>
                </c:pt>
                <c:pt idx="905">
                  <c:v>34.000000</c:v>
                </c:pt>
                <c:pt idx="906">
                  <c:v>30.000000</c:v>
                </c:pt>
                <c:pt idx="907">
                  <c:v>27.000000</c:v>
                </c:pt>
                <c:pt idx="908">
                  <c:v>24.000000</c:v>
                </c:pt>
                <c:pt idx="909">
                  <c:v>26.000000</c:v>
                </c:pt>
                <c:pt idx="910">
                  <c:v>23.000000</c:v>
                </c:pt>
                <c:pt idx="911">
                  <c:v>29.000000</c:v>
                </c:pt>
                <c:pt idx="912">
                  <c:v>42.000000</c:v>
                </c:pt>
                <c:pt idx="913">
                  <c:v>22.000000</c:v>
                </c:pt>
                <c:pt idx="914">
                  <c:v>26.000000</c:v>
                </c:pt>
                <c:pt idx="915">
                  <c:v>49.000000</c:v>
                </c:pt>
                <c:pt idx="916">
                  <c:v>19.000000</c:v>
                </c:pt>
                <c:pt idx="917">
                  <c:v>22.000000</c:v>
                </c:pt>
                <c:pt idx="918">
                  <c:v>20.000000</c:v>
                </c:pt>
                <c:pt idx="919">
                  <c:v>27.000000</c:v>
                </c:pt>
                <c:pt idx="920">
                  <c:v>28.000000</c:v>
                </c:pt>
                <c:pt idx="921">
                  <c:v>21.000000</c:v>
                </c:pt>
                <c:pt idx="922">
                  <c:v>44.000000</c:v>
                </c:pt>
                <c:pt idx="923">
                  <c:v>32.000000</c:v>
                </c:pt>
                <c:pt idx="924">
                  <c:v>45.000000</c:v>
                </c:pt>
                <c:pt idx="925">
                  <c:v>16.000000</c:v>
                </c:pt>
                <c:pt idx="926">
                  <c:v>17.000000</c:v>
                </c:pt>
                <c:pt idx="927">
                  <c:v>22.000000</c:v>
                </c:pt>
                <c:pt idx="928">
                  <c:v>22.000000</c:v>
                </c:pt>
                <c:pt idx="929">
                  <c:v>19.000000</c:v>
                </c:pt>
                <c:pt idx="930">
                  <c:v>20.000000</c:v>
                </c:pt>
                <c:pt idx="931">
                  <c:v>19.000000</c:v>
                </c:pt>
                <c:pt idx="932">
                  <c:v>32.000000</c:v>
                </c:pt>
                <c:pt idx="933">
                  <c:v>19.000000</c:v>
                </c:pt>
                <c:pt idx="934">
                  <c:v>26.000000</c:v>
                </c:pt>
                <c:pt idx="935">
                  <c:v>33.000000</c:v>
                </c:pt>
                <c:pt idx="936">
                  <c:v>18.000000</c:v>
                </c:pt>
                <c:pt idx="937">
                  <c:v>24.000000</c:v>
                </c:pt>
                <c:pt idx="938">
                  <c:v>18.000000</c:v>
                </c:pt>
                <c:pt idx="939">
                  <c:v>20.000000</c:v>
                </c:pt>
                <c:pt idx="940">
                  <c:v>28.000000</c:v>
                </c:pt>
                <c:pt idx="941">
                  <c:v>20.000000</c:v>
                </c:pt>
                <c:pt idx="942">
                  <c:v>19.000000</c:v>
                </c:pt>
                <c:pt idx="943">
                  <c:v>19.000000</c:v>
                </c:pt>
                <c:pt idx="944">
                  <c:v>28.000000</c:v>
                </c:pt>
                <c:pt idx="945">
                  <c:v>19.000000</c:v>
                </c:pt>
                <c:pt idx="946">
                  <c:v>29.000000</c:v>
                </c:pt>
                <c:pt idx="947">
                  <c:v>18.000000</c:v>
                </c:pt>
                <c:pt idx="948">
                  <c:v>36.000000</c:v>
                </c:pt>
                <c:pt idx="949">
                  <c:v>32.000000</c:v>
                </c:pt>
                <c:pt idx="950">
                  <c:v>22.000000</c:v>
                </c:pt>
                <c:pt idx="951">
                  <c:v>25.000000</c:v>
                </c:pt>
                <c:pt idx="952">
                  <c:v>38.000000</c:v>
                </c:pt>
                <c:pt idx="953">
                  <c:v>32.000000</c:v>
                </c:pt>
                <c:pt idx="954">
                  <c:v>21.000000</c:v>
                </c:pt>
                <c:pt idx="955">
                  <c:v>35.000000</c:v>
                </c:pt>
                <c:pt idx="956">
                  <c:v>32.000000</c:v>
                </c:pt>
                <c:pt idx="957">
                  <c:v>19.000000</c:v>
                </c:pt>
                <c:pt idx="958">
                  <c:v>19.000000</c:v>
                </c:pt>
                <c:pt idx="959">
                  <c:v>22.000000</c:v>
                </c:pt>
                <c:pt idx="960">
                  <c:v>53.000000</c:v>
                </c:pt>
                <c:pt idx="961">
                  <c:v>26.000000</c:v>
                </c:pt>
                <c:pt idx="962">
                  <c:v>26.000000</c:v>
                </c:pt>
                <c:pt idx="963">
                  <c:v>25.000000</c:v>
                </c:pt>
                <c:pt idx="964">
                  <c:v>21.000000</c:v>
                </c:pt>
                <c:pt idx="965">
                  <c:v>25.000000</c:v>
                </c:pt>
                <c:pt idx="966">
                  <c:v>16.000000</c:v>
                </c:pt>
                <c:pt idx="967">
                  <c:v>32.000000</c:v>
                </c:pt>
                <c:pt idx="968">
                  <c:v>22.000000</c:v>
                </c:pt>
                <c:pt idx="969">
                  <c:v>30.000000</c:v>
                </c:pt>
                <c:pt idx="970">
                  <c:v>30.000000</c:v>
                </c:pt>
                <c:pt idx="971">
                  <c:v>28.000000</c:v>
                </c:pt>
                <c:pt idx="972">
                  <c:v>23.000000</c:v>
                </c:pt>
                <c:pt idx="973">
                  <c:v>26.000000</c:v>
                </c:pt>
                <c:pt idx="974">
                  <c:v>19.000000</c:v>
                </c:pt>
                <c:pt idx="975">
                  <c:v>34.000000</c:v>
                </c:pt>
                <c:pt idx="976">
                  <c:v>26.000000</c:v>
                </c:pt>
                <c:pt idx="977">
                  <c:v>24.000000</c:v>
                </c:pt>
                <c:pt idx="978">
                  <c:v>46.000000</c:v>
                </c:pt>
                <c:pt idx="979">
                  <c:v>21.000000</c:v>
                </c:pt>
                <c:pt idx="980">
                  <c:v>18.000000</c:v>
                </c:pt>
                <c:pt idx="981">
                  <c:v>30.000000</c:v>
                </c:pt>
                <c:pt idx="982">
                  <c:v>27.000000</c:v>
                </c:pt>
                <c:pt idx="983">
                  <c:v>27.000000</c:v>
                </c:pt>
                <c:pt idx="984">
                  <c:v>23.000000</c:v>
                </c:pt>
                <c:pt idx="985">
                  <c:v>49.000000</c:v>
                </c:pt>
                <c:pt idx="986">
                  <c:v>22.000000</c:v>
                </c:pt>
                <c:pt idx="987">
                  <c:v>19.000000</c:v>
                </c:pt>
                <c:pt idx="988">
                  <c:v>30.000000</c:v>
                </c:pt>
                <c:pt idx="989">
                  <c:v>32.000000</c:v>
                </c:pt>
                <c:pt idx="990">
                  <c:v>22.000000</c:v>
                </c:pt>
                <c:pt idx="991">
                  <c:v>29.000000</c:v>
                </c:pt>
                <c:pt idx="992">
                  <c:v>31.000000</c:v>
                </c:pt>
                <c:pt idx="993">
                  <c:v>20.000000</c:v>
                </c:pt>
                <c:pt idx="994">
                  <c:v>30.000000</c:v>
                </c:pt>
                <c:pt idx="995">
                  <c:v>49.000000</c:v>
                </c:pt>
                <c:pt idx="996">
                  <c:v>34.000000</c:v>
                </c:pt>
                <c:pt idx="997">
                  <c:v>29.000000</c:v>
                </c:pt>
                <c:pt idx="998">
                  <c:v>26.000000</c:v>
                </c:pt>
                <c:pt idx="999">
                  <c:v>48.000000</c:v>
                </c:pt>
                <c:pt idx="1000">
                  <c:v>2.000000</c:v>
                </c:pt>
                <c:pt idx="1001">
                  <c:v>29.000000</c:v>
                </c:pt>
                <c:pt idx="1002">
                  <c:v>28.000000</c:v>
                </c:pt>
                <c:pt idx="1003">
                  <c:v>25.000000</c:v>
                </c:pt>
                <c:pt idx="1004">
                  <c:v>19.000000</c:v>
                </c:pt>
                <c:pt idx="1005">
                  <c:v>20.000000</c:v>
                </c:pt>
                <c:pt idx="1006">
                  <c:v>24.000000</c:v>
                </c:pt>
                <c:pt idx="1007">
                  <c:v>1.000000</c:v>
                </c:pt>
                <c:pt idx="1008">
                  <c:v>30.000000</c:v>
                </c:pt>
                <c:pt idx="1009">
                  <c:v>26.000000</c:v>
                </c:pt>
                <c:pt idx="1010">
                  <c:v>18.000000</c:v>
                </c:pt>
                <c:pt idx="1011">
                  <c:v>29.000000</c:v>
                </c:pt>
                <c:pt idx="1012">
                  <c:v>25.000000</c:v>
                </c:pt>
                <c:pt idx="1013">
                  <c:v>28.000000</c:v>
                </c:pt>
                <c:pt idx="1014">
                  <c:v>26.000000</c:v>
                </c:pt>
                <c:pt idx="1015">
                  <c:v>30.000000</c:v>
                </c:pt>
                <c:pt idx="1016">
                  <c:v>26.000000</c:v>
                </c:pt>
                <c:pt idx="1017">
                  <c:v>43.000000</c:v>
                </c:pt>
                <c:pt idx="1018">
                  <c:v>31.000000</c:v>
                </c:pt>
                <c:pt idx="1019">
                  <c:v>23.000000</c:v>
                </c:pt>
                <c:pt idx="1020">
                  <c:v>24.000000</c:v>
                </c:pt>
                <c:pt idx="1021">
                  <c:v>35.000000</c:v>
                </c:pt>
                <c:pt idx="1022">
                  <c:v>24.000000</c:v>
                </c:pt>
                <c:pt idx="1023">
                  <c:v>25.000000</c:v>
                </c:pt>
                <c:pt idx="1024">
                  <c:v>30.000000</c:v>
                </c:pt>
                <c:pt idx="1025">
                  <c:v>23.000000</c:v>
                </c:pt>
                <c:pt idx="1026">
                  <c:v>22.000000</c:v>
                </c:pt>
                <c:pt idx="1027">
                  <c:v>20.000000</c:v>
                </c:pt>
                <c:pt idx="1028">
                  <c:v>26.000000</c:v>
                </c:pt>
                <c:pt idx="1029">
                  <c:v>50.000000</c:v>
                </c:pt>
                <c:pt idx="1030">
                  <c:v>29.000000</c:v>
                </c:pt>
                <c:pt idx="1031">
                  <c:v>35.000000</c:v>
                </c:pt>
                <c:pt idx="1032">
                  <c:v>17.000000</c:v>
                </c:pt>
                <c:pt idx="1033">
                  <c:v>41.000000</c:v>
                </c:pt>
                <c:pt idx="1034">
                  <c:v>20.000000</c:v>
                </c:pt>
                <c:pt idx="1035">
                  <c:v>20.000000</c:v>
                </c:pt>
                <c:pt idx="1036">
                  <c:v>24.000000</c:v>
                </c:pt>
                <c:pt idx="1037">
                  <c:v>30.000000</c:v>
                </c:pt>
                <c:pt idx="1038">
                  <c:v>21.000000</c:v>
                </c:pt>
                <c:pt idx="1039">
                  <c:v>28.000000</c:v>
                </c:pt>
                <c:pt idx="1040">
                  <c:v>19.000000</c:v>
                </c:pt>
                <c:pt idx="1041">
                  <c:v>24.000000</c:v>
                </c:pt>
                <c:pt idx="1042">
                  <c:v>37.000000</c:v>
                </c:pt>
                <c:pt idx="1043">
                  <c:v>28.000000</c:v>
                </c:pt>
                <c:pt idx="1044">
                  <c:v>29.000000</c:v>
                </c:pt>
                <c:pt idx="1045">
                  <c:v>25.000000</c:v>
                </c:pt>
                <c:pt idx="1046">
                  <c:v>21.000000</c:v>
                </c:pt>
                <c:pt idx="1047">
                  <c:v>19.000000</c:v>
                </c:pt>
                <c:pt idx="1048">
                  <c:v>1.000000</c:v>
                </c:pt>
                <c:pt idx="1049">
                  <c:v>26.000000</c:v>
                </c:pt>
                <c:pt idx="1050">
                  <c:v>40.000000</c:v>
                </c:pt>
                <c:pt idx="1051">
                  <c:v>45.000000</c:v>
                </c:pt>
                <c:pt idx="1052">
                  <c:v>38.000000</c:v>
                </c:pt>
                <c:pt idx="1053">
                  <c:v>47.000000</c:v>
                </c:pt>
                <c:pt idx="1054">
                  <c:v>50.000000</c:v>
                </c:pt>
                <c:pt idx="1055">
                  <c:v>24.000000</c:v>
                </c:pt>
                <c:pt idx="1056">
                  <c:v>23.000000</c:v>
                </c:pt>
                <c:pt idx="1057">
                  <c:v>34.000000</c:v>
                </c:pt>
                <c:pt idx="1058">
                  <c:v>17.000000</c:v>
                </c:pt>
                <c:pt idx="1059">
                  <c:v>36.000000</c:v>
                </c:pt>
                <c:pt idx="1060">
                  <c:v>25.000000</c:v>
                </c:pt>
                <c:pt idx="1061">
                  <c:v>27.000000</c:v>
                </c:pt>
                <c:pt idx="1062">
                  <c:v>26.000000</c:v>
                </c:pt>
                <c:pt idx="1063">
                  <c:v>23.000000</c:v>
                </c:pt>
                <c:pt idx="1064">
                  <c:v>31.000000</c:v>
                </c:pt>
                <c:pt idx="1065">
                  <c:v>28.000000</c:v>
                </c:pt>
                <c:pt idx="1066">
                  <c:v>43.000000</c:v>
                </c:pt>
                <c:pt idx="1067">
                  <c:v>21.000000</c:v>
                </c:pt>
                <c:pt idx="1068">
                  <c:v>31.000000</c:v>
                </c:pt>
                <c:pt idx="1069">
                  <c:v>21.000000</c:v>
                </c:pt>
                <c:pt idx="1070">
                  <c:v>40.000000</c:v>
                </c:pt>
                <c:pt idx="1071">
                  <c:v>17.000000</c:v>
                </c:pt>
                <c:pt idx="1072">
                  <c:v>18.000000</c:v>
                </c:pt>
                <c:pt idx="1073">
                  <c:v>21.000000</c:v>
                </c:pt>
                <c:pt idx="1074">
                  <c:v>26.000000</c:v>
                </c:pt>
                <c:pt idx="1075">
                  <c:v>34.000000</c:v>
                </c:pt>
                <c:pt idx="1076">
                  <c:v>24.000000</c:v>
                </c:pt>
                <c:pt idx="1077">
                  <c:v>19.000000</c:v>
                </c:pt>
                <c:pt idx="1078">
                  <c:v>27.000000</c:v>
                </c:pt>
                <c:pt idx="1079">
                  <c:v>29.000000</c:v>
                </c:pt>
                <c:pt idx="1080">
                  <c:v>28.000000</c:v>
                </c:pt>
                <c:pt idx="1081">
                  <c:v>33.000000</c:v>
                </c:pt>
                <c:pt idx="1082">
                  <c:v>35.000000</c:v>
                </c:pt>
                <c:pt idx="1083">
                  <c:v>18.000000</c:v>
                </c:pt>
                <c:pt idx="1084">
                  <c:v>30.000000</c:v>
                </c:pt>
                <c:pt idx="1085">
                  <c:v>27.000000</c:v>
                </c:pt>
                <c:pt idx="1086">
                  <c:v>1.000000</c:v>
                </c:pt>
                <c:pt idx="1087">
                  <c:v>1.000000</c:v>
                </c:pt>
                <c:pt idx="1088">
                  <c:v>42.000000</c:v>
                </c:pt>
                <c:pt idx="1089">
                  <c:v>24.000000</c:v>
                </c:pt>
                <c:pt idx="1090">
                  <c:v>30.000000</c:v>
                </c:pt>
                <c:pt idx="1091">
                  <c:v>20.000000</c:v>
                </c:pt>
                <c:pt idx="1092">
                  <c:v>38.000000</c:v>
                </c:pt>
                <c:pt idx="1093">
                  <c:v>19.000000</c:v>
                </c:pt>
                <c:pt idx="1094">
                  <c:v>28.000000</c:v>
                </c:pt>
                <c:pt idx="1095">
                  <c:v>24.000000</c:v>
                </c:pt>
                <c:pt idx="1096">
                  <c:v>23.000000</c:v>
                </c:pt>
                <c:pt idx="1097">
                  <c:v>29.000000</c:v>
                </c:pt>
                <c:pt idx="1098">
                  <c:v>25.000000</c:v>
                </c:pt>
                <c:pt idx="1099">
                  <c:v>22.000000</c:v>
                </c:pt>
                <c:pt idx="1100">
                  <c:v>27.000000</c:v>
                </c:pt>
                <c:pt idx="1101">
                  <c:v>31.000000</c:v>
                </c:pt>
                <c:pt idx="1102">
                  <c:v>19.000000</c:v>
                </c:pt>
                <c:pt idx="1103">
                  <c:v>23.000000</c:v>
                </c:pt>
                <c:pt idx="1104">
                  <c:v>24.000000</c:v>
                </c:pt>
                <c:pt idx="1105">
                  <c:v>20.000000</c:v>
                </c:pt>
                <c:pt idx="1106">
                  <c:v>31.000000</c:v>
                </c:pt>
                <c:pt idx="1107">
                  <c:v>39.000000</c:v>
                </c:pt>
                <c:pt idx="1108">
                  <c:v>25.000000</c:v>
                </c:pt>
                <c:pt idx="1109">
                  <c:v>25.000000</c:v>
                </c:pt>
                <c:pt idx="1110">
                  <c:v>29.000000</c:v>
                </c:pt>
                <c:pt idx="1111">
                  <c:v>28.000000</c:v>
                </c:pt>
                <c:pt idx="1112">
                  <c:v>22.000000</c:v>
                </c:pt>
                <c:pt idx="1113">
                  <c:v>36.000000</c:v>
                </c:pt>
                <c:pt idx="1114">
                  <c:v>26.000000</c:v>
                </c:pt>
                <c:pt idx="1115">
                  <c:v>28.000000</c:v>
                </c:pt>
                <c:pt idx="1116">
                  <c:v>36.000000</c:v>
                </c:pt>
                <c:pt idx="1117">
                  <c:v>39.000000</c:v>
                </c:pt>
                <c:pt idx="1118">
                  <c:v>21.000000</c:v>
                </c:pt>
                <c:pt idx="1119">
                  <c:v>29.000000</c:v>
                </c:pt>
                <c:pt idx="1120">
                  <c:v>24.000000</c:v>
                </c:pt>
                <c:pt idx="1121">
                  <c:v>2.000000</c:v>
                </c:pt>
                <c:pt idx="1122">
                  <c:v>28.000000</c:v>
                </c:pt>
                <c:pt idx="1123">
                  <c:v>34.000000</c:v>
                </c:pt>
                <c:pt idx="1124">
                  <c:v>21.000000</c:v>
                </c:pt>
                <c:pt idx="1125">
                  <c:v>36.000000</c:v>
                </c:pt>
                <c:pt idx="1126">
                  <c:v>26.000000</c:v>
                </c:pt>
                <c:pt idx="1127">
                  <c:v>33.000000</c:v>
                </c:pt>
                <c:pt idx="1128">
                  <c:v>27.000000</c:v>
                </c:pt>
                <c:pt idx="1129">
                  <c:v>31.000000</c:v>
                </c:pt>
                <c:pt idx="1130">
                  <c:v>23.000000</c:v>
                </c:pt>
                <c:pt idx="1131">
                  <c:v>25.000000</c:v>
                </c:pt>
                <c:pt idx="1132">
                  <c:v>35.000000</c:v>
                </c:pt>
                <c:pt idx="1133">
                  <c:v>29.000000</c:v>
                </c:pt>
                <c:pt idx="1134">
                  <c:v>30.000000</c:v>
                </c:pt>
                <c:pt idx="1135">
                  <c:v>42.000000</c:v>
                </c:pt>
                <c:pt idx="1136">
                  <c:v>27.000000</c:v>
                </c:pt>
                <c:pt idx="1137">
                  <c:v>43.000000</c:v>
                </c:pt>
                <c:pt idx="1138">
                  <c:v>32.000000</c:v>
                </c:pt>
                <c:pt idx="1139">
                  <c:v>21.000000</c:v>
                </c:pt>
                <c:pt idx="1140">
                  <c:v>35.000000</c:v>
                </c:pt>
                <c:pt idx="1141">
                  <c:v>33.000000</c:v>
                </c:pt>
                <c:pt idx="1142">
                  <c:v>31.000000</c:v>
                </c:pt>
                <c:pt idx="1143">
                  <c:v>32.000000</c:v>
                </c:pt>
                <c:pt idx="1144">
                  <c:v>37.000000</c:v>
                </c:pt>
                <c:pt idx="1145">
                  <c:v>43.000000</c:v>
                </c:pt>
                <c:pt idx="1146">
                  <c:v>25.000000</c:v>
                </c:pt>
                <c:pt idx="1147">
                  <c:v>31.000000</c:v>
                </c:pt>
                <c:pt idx="1148">
                  <c:v>21.000000</c:v>
                </c:pt>
                <c:pt idx="1149">
                  <c:v>21.000000</c:v>
                </c:pt>
                <c:pt idx="1150">
                  <c:v>31.000000</c:v>
                </c:pt>
                <c:pt idx="1151">
                  <c:v>46.000000</c:v>
                </c:pt>
                <c:pt idx="1152">
                  <c:v>23.000000</c:v>
                </c:pt>
                <c:pt idx="1153">
                  <c:v>31.000000</c:v>
                </c:pt>
                <c:pt idx="1154">
                  <c:v>38.000000</c:v>
                </c:pt>
                <c:pt idx="1155">
                  <c:v>23.000000</c:v>
                </c:pt>
                <c:pt idx="1156">
                  <c:v>18.000000</c:v>
                </c:pt>
                <c:pt idx="1157">
                  <c:v>22.000000</c:v>
                </c:pt>
                <c:pt idx="1158">
                  <c:v>34.000000</c:v>
                </c:pt>
                <c:pt idx="1159">
                  <c:v>29.000000</c:v>
                </c:pt>
                <c:pt idx="1160">
                  <c:v>21.000000</c:v>
                </c:pt>
                <c:pt idx="1161">
                  <c:v>31.000000</c:v>
                </c:pt>
                <c:pt idx="1162">
                  <c:v>36.000000</c:v>
                </c:pt>
                <c:pt idx="1163">
                  <c:v>55.000000</c:v>
                </c:pt>
                <c:pt idx="1164">
                  <c:v>40.000000</c:v>
                </c:pt>
                <c:pt idx="1165">
                  <c:v>21.000000</c:v>
                </c:pt>
                <c:pt idx="1166">
                  <c:v>2.000000</c:v>
                </c:pt>
                <c:pt idx="1167">
                  <c:v>20.000000</c:v>
                </c:pt>
                <c:pt idx="1168">
                  <c:v>31.000000</c:v>
                </c:pt>
                <c:pt idx="1169">
                  <c:v>25.000000</c:v>
                </c:pt>
                <c:pt idx="1170">
                  <c:v>32.000000</c:v>
                </c:pt>
                <c:pt idx="1171">
                  <c:v>33.000000</c:v>
                </c:pt>
                <c:pt idx="1172">
                  <c:v>38.000000</c:v>
                </c:pt>
                <c:pt idx="1173">
                  <c:v>22.000000</c:v>
                </c:pt>
                <c:pt idx="1174">
                  <c:v>27.000000</c:v>
                </c:pt>
                <c:pt idx="1175">
                  <c:v>31.000000</c:v>
                </c:pt>
                <c:pt idx="1176">
                  <c:v>30.000000</c:v>
                </c:pt>
                <c:pt idx="1177">
                  <c:v>37.000000</c:v>
                </c:pt>
                <c:pt idx="1178">
                  <c:v>30.000000</c:v>
                </c:pt>
                <c:pt idx="1179">
                  <c:v>24.000000</c:v>
                </c:pt>
                <c:pt idx="1180">
                  <c:v>25.000000</c:v>
                </c:pt>
                <c:pt idx="1181">
                  <c:v>24.000000</c:v>
                </c:pt>
                <c:pt idx="1182">
                  <c:v>41.000000</c:v>
                </c:pt>
                <c:pt idx="1183">
                  <c:v>40.000000</c:v>
                </c:pt>
                <c:pt idx="1184">
                  <c:v>41.000000</c:v>
                </c:pt>
                <c:pt idx="1185">
                  <c:v>38.000000</c:v>
                </c:pt>
                <c:pt idx="1186">
                  <c:v>37.000000</c:v>
                </c:pt>
                <c:pt idx="1187">
                  <c:v>23.000000</c:v>
                </c:pt>
                <c:pt idx="1188">
                  <c:v>30.000000</c:v>
                </c:pt>
                <c:pt idx="1189">
                  <c:v>27.000000</c:v>
                </c:pt>
                <c:pt idx="1190">
                  <c:v>31.000000</c:v>
                </c:pt>
                <c:pt idx="1191">
                  <c:v>32.000000</c:v>
                </c:pt>
                <c:pt idx="1192">
                  <c:v>41.000000</c:v>
                </c:pt>
                <c:pt idx="1193">
                  <c:v>29.000000</c:v>
                </c:pt>
                <c:pt idx="1194">
                  <c:v>38.000000</c:v>
                </c:pt>
                <c:pt idx="1195">
                  <c:v>19.000000</c:v>
                </c:pt>
                <c:pt idx="1196">
                  <c:v>42.000000</c:v>
                </c:pt>
                <c:pt idx="1197">
                  <c:v>20.000000</c:v>
                </c:pt>
                <c:pt idx="1198">
                  <c:v>45.000000</c:v>
                </c:pt>
                <c:pt idx="1199">
                  <c:v>23.000000</c:v>
                </c:pt>
                <c:pt idx="1200">
                  <c:v>37.000000</c:v>
                </c:pt>
                <c:pt idx="1201">
                  <c:v>23.000000</c:v>
                </c:pt>
                <c:pt idx="1202">
                  <c:v>33.000000</c:v>
                </c:pt>
                <c:pt idx="1203">
                  <c:v>22.000000</c:v>
                </c:pt>
                <c:pt idx="1204">
                  <c:v>37.000000</c:v>
                </c:pt>
                <c:pt idx="1205">
                  <c:v>50.000000</c:v>
                </c:pt>
                <c:pt idx="1206">
                  <c:v>44.000000</c:v>
                </c:pt>
                <c:pt idx="1207">
                  <c:v>34.000000</c:v>
                </c:pt>
                <c:pt idx="1208">
                  <c:v>55.000000</c:v>
                </c:pt>
                <c:pt idx="1209">
                  <c:v>46.000000</c:v>
                </c:pt>
                <c:pt idx="1210">
                  <c:v>24.000000</c:v>
                </c:pt>
                <c:pt idx="1211">
                  <c:v>24.000000</c:v>
                </c:pt>
                <c:pt idx="1212">
                  <c:v>59.000000</c:v>
                </c:pt>
                <c:pt idx="1213">
                  <c:v>22.000000</c:v>
                </c:pt>
                <c:pt idx="1214">
                  <c:v>48.000000</c:v>
                </c:pt>
                <c:pt idx="1215">
                  <c:v>27.000000</c:v>
                </c:pt>
                <c:pt idx="1216">
                  <c:v>23.000000</c:v>
                </c:pt>
                <c:pt idx="1217">
                  <c:v>31.000000</c:v>
                </c:pt>
                <c:pt idx="1218">
                  <c:v>26.000000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3"/>
        <c:minorUnit val="1.5"/>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5"/>
        <c:minorUnit val="7.5"/>
      </c:valAx>
      <c:spPr>
        <a:noFill/>
        <a:ln w="12700" cap="flat">
          <a:noFill/>
          <a:miter lim="400000"/>
        </a:ln>
        <a:effectLst/>
      </c:spPr>
    </c:plotArea>
    <c:legend>
      <c:legendPos val="t"/>
      <c:layout>
        <c:manualLayout>
          <c:xMode val="edge"/>
          <c:yMode val="edge"/>
          <c:x val="0.0492364"/>
          <c:y val="0"/>
          <c:w val="0.886254"/>
          <c:h val="0.0617646"/>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584167"/>
          <c:y val="0.12368"/>
          <c:w val="0.936583"/>
          <c:h val="0.810337"/>
        </c:manualLayout>
      </c:layout>
      <c:barChart>
        <c:barDir val="col"/>
        <c:grouping val="clustered"/>
        <c:varyColors val="0"/>
        <c:ser>
          <c:idx val="0"/>
          <c:order val="0"/>
          <c:tx>
            <c:strRef>
              <c:f>'Task Durations - Task Data'!$P$2</c:f>
              <c:strCache>
                <c:ptCount val="1"/>
                <c:pt idx="0">
                  <c:v>Actual Duration</c:v>
                </c:pt>
              </c:strCache>
            </c:strRef>
          </c:tx>
          <c:spPr>
            <a:solidFill>
              <a:schemeClr val="accent1"/>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trendline>
            <c:spPr>
              <a:noFill/>
              <a:ln w="25400" cap="flat">
                <a:solidFill>
                  <a:schemeClr val="accent1"/>
                </a:solidFill>
                <a:prstDash val="solid"/>
                <a:miter lim="400000"/>
              </a:ln>
              <a:effectLst>
                <a:outerShdw sx="100000" sy="100000" kx="0" ky="0" algn="tl" rotWithShape="1" blurRad="12700" dist="25400" dir="7320000">
                  <a:srgbClr val="000000">
                    <a:alpha val="25000"/>
                  </a:srgbClr>
                </a:outerShdw>
              </a:effectLst>
            </c:spPr>
            <c:trendlineType val="movingAvg"/>
            <c:period val="100"/>
            <c:forward val="0"/>
            <c:backward val="0"/>
            <c:dispRSqr val="1"/>
            <c:dispEq val="1"/>
          </c:trendline>
          <c:cat>
            <c:strRef>
              <c:f>'Task Durations - Task Data'!$A$3:$A$1330</c:f>
              <c:strCache>
                <c:ptCount val="13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strCache>
            </c:strRef>
          </c:cat>
          <c:val>
            <c:numRef>
              <c:f>'Task Durations - Task Data'!$P$3:$P$1330</c:f>
              <c:numCache>
                <c:ptCount val="1328"/>
                <c:pt idx="0">
                  <c:v>1.000000</c:v>
                </c:pt>
                <c:pt idx="1">
                  <c:v>23.000000</c:v>
                </c:pt>
                <c:pt idx="2">
                  <c:v>1.000000</c:v>
                </c:pt>
                <c:pt idx="3">
                  <c:v>12.000000</c:v>
                </c:pt>
                <c:pt idx="4">
                  <c:v>10.000000</c:v>
                </c:pt>
                <c:pt idx="5">
                  <c:v>15.000000</c:v>
                </c:pt>
                <c:pt idx="6">
                  <c:v>22.000000</c:v>
                </c:pt>
                <c:pt idx="7">
                  <c:v>16.000000</c:v>
                </c:pt>
                <c:pt idx="8">
                  <c:v>25.000000</c:v>
                </c:pt>
                <c:pt idx="9">
                  <c:v>26.000000</c:v>
                </c:pt>
                <c:pt idx="10">
                  <c:v>10.000000</c:v>
                </c:pt>
                <c:pt idx="11">
                  <c:v>27.000000</c:v>
                </c:pt>
                <c:pt idx="12">
                  <c:v>22.000000</c:v>
                </c:pt>
                <c:pt idx="13">
                  <c:v>17.000000</c:v>
                </c:pt>
                <c:pt idx="14">
                  <c:v>11.000000</c:v>
                </c:pt>
                <c:pt idx="15">
                  <c:v>9.000000</c:v>
                </c:pt>
                <c:pt idx="16">
                  <c:v>20.000000</c:v>
                </c:pt>
                <c:pt idx="17">
                  <c:v>30.000000</c:v>
                </c:pt>
                <c:pt idx="18">
                  <c:v>16.000000</c:v>
                </c:pt>
                <c:pt idx="19">
                  <c:v>14.000000</c:v>
                </c:pt>
                <c:pt idx="20">
                  <c:v>8.000000</c:v>
                </c:pt>
                <c:pt idx="21">
                  <c:v>18.000000</c:v>
                </c:pt>
                <c:pt idx="22">
                  <c:v>40.000000</c:v>
                </c:pt>
                <c:pt idx="23">
                  <c:v>11.000000</c:v>
                </c:pt>
                <c:pt idx="24">
                  <c:v>12.000000</c:v>
                </c:pt>
                <c:pt idx="25">
                  <c:v>23.000000</c:v>
                </c:pt>
                <c:pt idx="26">
                  <c:v>25.000000</c:v>
                </c:pt>
                <c:pt idx="27">
                  <c:v>11.000000</c:v>
                </c:pt>
                <c:pt idx="28">
                  <c:v>10.000000</c:v>
                </c:pt>
                <c:pt idx="29">
                  <c:v>26.000000</c:v>
                </c:pt>
                <c:pt idx="30">
                  <c:v>13.000000</c:v>
                </c:pt>
                <c:pt idx="31">
                  <c:v>13.000000</c:v>
                </c:pt>
                <c:pt idx="32">
                  <c:v>34.000000</c:v>
                </c:pt>
                <c:pt idx="33">
                  <c:v>17.000000</c:v>
                </c:pt>
                <c:pt idx="34">
                  <c:v>14.000000</c:v>
                </c:pt>
                <c:pt idx="35">
                  <c:v>18.000000</c:v>
                </c:pt>
                <c:pt idx="36">
                  <c:v>17.000000</c:v>
                </c:pt>
                <c:pt idx="37">
                  <c:v>17.000000</c:v>
                </c:pt>
                <c:pt idx="38">
                  <c:v>14.000000</c:v>
                </c:pt>
                <c:pt idx="39">
                  <c:v>25.000000</c:v>
                </c:pt>
                <c:pt idx="40">
                  <c:v>20.000000</c:v>
                </c:pt>
                <c:pt idx="41">
                  <c:v>20.000000</c:v>
                </c:pt>
                <c:pt idx="42">
                  <c:v>17.000000</c:v>
                </c:pt>
                <c:pt idx="43">
                  <c:v>24.000000</c:v>
                </c:pt>
                <c:pt idx="44">
                  <c:v>25.000000</c:v>
                </c:pt>
                <c:pt idx="45">
                  <c:v>16.000000</c:v>
                </c:pt>
                <c:pt idx="46">
                  <c:v>15.000000</c:v>
                </c:pt>
                <c:pt idx="47">
                  <c:v>15.000000</c:v>
                </c:pt>
                <c:pt idx="48">
                  <c:v>24.000000</c:v>
                </c:pt>
                <c:pt idx="49">
                  <c:v>15.000000</c:v>
                </c:pt>
                <c:pt idx="50">
                  <c:v>22.000000</c:v>
                </c:pt>
                <c:pt idx="51">
                  <c:v>10.000000</c:v>
                </c:pt>
                <c:pt idx="52">
                  <c:v>31.000000</c:v>
                </c:pt>
                <c:pt idx="53">
                  <c:v>19.000000</c:v>
                </c:pt>
                <c:pt idx="54">
                  <c:v>10.000000</c:v>
                </c:pt>
                <c:pt idx="55">
                  <c:v>14.000000</c:v>
                </c:pt>
                <c:pt idx="56">
                  <c:v>23.000000</c:v>
                </c:pt>
                <c:pt idx="57">
                  <c:v>19.000000</c:v>
                </c:pt>
                <c:pt idx="58">
                  <c:v>12.000000</c:v>
                </c:pt>
                <c:pt idx="59">
                  <c:v>22.000000</c:v>
                </c:pt>
                <c:pt idx="60">
                  <c:v>18.000000</c:v>
                </c:pt>
                <c:pt idx="61">
                  <c:v>22.000000</c:v>
                </c:pt>
                <c:pt idx="62">
                  <c:v>23.000000</c:v>
                </c:pt>
                <c:pt idx="63">
                  <c:v>9.000000</c:v>
                </c:pt>
                <c:pt idx="64">
                  <c:v>15.000000</c:v>
                </c:pt>
                <c:pt idx="65">
                  <c:v>11.000000</c:v>
                </c:pt>
                <c:pt idx="66">
                  <c:v>29.000000</c:v>
                </c:pt>
                <c:pt idx="67">
                  <c:v>14.000000</c:v>
                </c:pt>
                <c:pt idx="68">
                  <c:v>16.000000</c:v>
                </c:pt>
                <c:pt idx="69">
                  <c:v>16.000000</c:v>
                </c:pt>
                <c:pt idx="70">
                  <c:v>15.000000</c:v>
                </c:pt>
                <c:pt idx="71">
                  <c:v>13.000000</c:v>
                </c:pt>
                <c:pt idx="72">
                  <c:v>24.000000</c:v>
                </c:pt>
                <c:pt idx="73">
                  <c:v>31.000000</c:v>
                </c:pt>
                <c:pt idx="74">
                  <c:v>15.000000</c:v>
                </c:pt>
                <c:pt idx="75">
                  <c:v>11.000000</c:v>
                </c:pt>
                <c:pt idx="76">
                  <c:v>16.000000</c:v>
                </c:pt>
                <c:pt idx="77">
                  <c:v>21.000000</c:v>
                </c:pt>
                <c:pt idx="78">
                  <c:v>13.000000</c:v>
                </c:pt>
                <c:pt idx="79">
                  <c:v>15.000000</c:v>
                </c:pt>
                <c:pt idx="80">
                  <c:v>12.000000</c:v>
                </c:pt>
                <c:pt idx="81">
                  <c:v>14.000000</c:v>
                </c:pt>
                <c:pt idx="82">
                  <c:v>15.000000</c:v>
                </c:pt>
                <c:pt idx="83">
                  <c:v>12.000000</c:v>
                </c:pt>
                <c:pt idx="84">
                  <c:v>33.000000</c:v>
                </c:pt>
                <c:pt idx="85">
                  <c:v>25.000000</c:v>
                </c:pt>
                <c:pt idx="86">
                  <c:v>11.000000</c:v>
                </c:pt>
                <c:pt idx="87">
                  <c:v>1.000000</c:v>
                </c:pt>
                <c:pt idx="88">
                  <c:v>23.000000</c:v>
                </c:pt>
                <c:pt idx="89">
                  <c:v>24.000000</c:v>
                </c:pt>
                <c:pt idx="90">
                  <c:v>15.000000</c:v>
                </c:pt>
                <c:pt idx="91">
                  <c:v>25.000000</c:v>
                </c:pt>
                <c:pt idx="92">
                  <c:v>1.000000</c:v>
                </c:pt>
                <c:pt idx="93">
                  <c:v>15.000000</c:v>
                </c:pt>
                <c:pt idx="94">
                  <c:v>11.000000</c:v>
                </c:pt>
                <c:pt idx="95">
                  <c:v>28.000000</c:v>
                </c:pt>
                <c:pt idx="96">
                  <c:v>21.000000</c:v>
                </c:pt>
                <c:pt idx="97">
                  <c:v>18.000000</c:v>
                </c:pt>
                <c:pt idx="98">
                  <c:v>21.000000</c:v>
                </c:pt>
                <c:pt idx="99">
                  <c:v>16.000000</c:v>
                </c:pt>
                <c:pt idx="100">
                  <c:v>22.000000</c:v>
                </c:pt>
                <c:pt idx="101">
                  <c:v>27.000000</c:v>
                </c:pt>
                <c:pt idx="102">
                  <c:v>13.000000</c:v>
                </c:pt>
                <c:pt idx="103">
                  <c:v>18.000000</c:v>
                </c:pt>
                <c:pt idx="104">
                  <c:v>11.000000</c:v>
                </c:pt>
                <c:pt idx="105">
                  <c:v>11.000000</c:v>
                </c:pt>
                <c:pt idx="106">
                  <c:v>14.000000</c:v>
                </c:pt>
                <c:pt idx="107">
                  <c:v>15.000000</c:v>
                </c:pt>
                <c:pt idx="108">
                  <c:v>18.000000</c:v>
                </c:pt>
                <c:pt idx="109">
                  <c:v>9.000000</c:v>
                </c:pt>
                <c:pt idx="110">
                  <c:v>11.000000</c:v>
                </c:pt>
                <c:pt idx="111">
                  <c:v>14.000000</c:v>
                </c:pt>
                <c:pt idx="112">
                  <c:v>21.000000</c:v>
                </c:pt>
                <c:pt idx="113">
                  <c:v>11.000000</c:v>
                </c:pt>
                <c:pt idx="114">
                  <c:v>25.000000</c:v>
                </c:pt>
                <c:pt idx="115">
                  <c:v>15.000000</c:v>
                </c:pt>
                <c:pt idx="116">
                  <c:v>18.000000</c:v>
                </c:pt>
                <c:pt idx="117">
                  <c:v>16.000000</c:v>
                </c:pt>
                <c:pt idx="118">
                  <c:v>1.000000</c:v>
                </c:pt>
                <c:pt idx="119">
                  <c:v>11.000000</c:v>
                </c:pt>
                <c:pt idx="120">
                  <c:v>16.000000</c:v>
                </c:pt>
                <c:pt idx="121">
                  <c:v>19.000000</c:v>
                </c:pt>
                <c:pt idx="122">
                  <c:v>23.000000</c:v>
                </c:pt>
                <c:pt idx="123">
                  <c:v>26.000000</c:v>
                </c:pt>
                <c:pt idx="124">
                  <c:v>9.000000</c:v>
                </c:pt>
                <c:pt idx="125">
                  <c:v>20.000000</c:v>
                </c:pt>
                <c:pt idx="126">
                  <c:v>15.000000</c:v>
                </c:pt>
                <c:pt idx="127">
                  <c:v>27.000000</c:v>
                </c:pt>
                <c:pt idx="128">
                  <c:v>11.000000</c:v>
                </c:pt>
                <c:pt idx="129">
                  <c:v>24.000000</c:v>
                </c:pt>
                <c:pt idx="130">
                  <c:v>10.000000</c:v>
                </c:pt>
                <c:pt idx="131">
                  <c:v>14.000000</c:v>
                </c:pt>
                <c:pt idx="132">
                  <c:v>10.000000</c:v>
                </c:pt>
                <c:pt idx="133">
                  <c:v>14.000000</c:v>
                </c:pt>
                <c:pt idx="134">
                  <c:v>17.000000</c:v>
                </c:pt>
                <c:pt idx="135">
                  <c:v>15.000000</c:v>
                </c:pt>
                <c:pt idx="136">
                  <c:v>12.000000</c:v>
                </c:pt>
                <c:pt idx="137">
                  <c:v>29.000000</c:v>
                </c:pt>
                <c:pt idx="138">
                  <c:v>12.000000</c:v>
                </c:pt>
                <c:pt idx="139">
                  <c:v>22.000000</c:v>
                </c:pt>
                <c:pt idx="140">
                  <c:v>10.000000</c:v>
                </c:pt>
                <c:pt idx="141">
                  <c:v>20.000000</c:v>
                </c:pt>
                <c:pt idx="142">
                  <c:v>36.000000</c:v>
                </c:pt>
                <c:pt idx="143">
                  <c:v>21.000000</c:v>
                </c:pt>
                <c:pt idx="144">
                  <c:v>15.000000</c:v>
                </c:pt>
                <c:pt idx="145">
                  <c:v>23.000000</c:v>
                </c:pt>
                <c:pt idx="146">
                  <c:v>18.000000</c:v>
                </c:pt>
                <c:pt idx="147">
                  <c:v>10.000000</c:v>
                </c:pt>
                <c:pt idx="148">
                  <c:v>10.000000</c:v>
                </c:pt>
                <c:pt idx="149">
                  <c:v>15.000000</c:v>
                </c:pt>
                <c:pt idx="150">
                  <c:v>16.000000</c:v>
                </c:pt>
                <c:pt idx="151">
                  <c:v>21.000000</c:v>
                </c:pt>
                <c:pt idx="152">
                  <c:v>30.000000</c:v>
                </c:pt>
                <c:pt idx="153">
                  <c:v>18.000000</c:v>
                </c:pt>
                <c:pt idx="154">
                  <c:v>25.000000</c:v>
                </c:pt>
                <c:pt idx="155">
                  <c:v>26.000000</c:v>
                </c:pt>
                <c:pt idx="156">
                  <c:v>19.000000</c:v>
                </c:pt>
                <c:pt idx="157">
                  <c:v>21.000000</c:v>
                </c:pt>
                <c:pt idx="158">
                  <c:v>12.000000</c:v>
                </c:pt>
                <c:pt idx="159">
                  <c:v>29.000000</c:v>
                </c:pt>
                <c:pt idx="160">
                  <c:v>18.000000</c:v>
                </c:pt>
                <c:pt idx="161">
                  <c:v>19.000000</c:v>
                </c:pt>
                <c:pt idx="162">
                  <c:v>27.000000</c:v>
                </c:pt>
                <c:pt idx="163">
                  <c:v>21.000000</c:v>
                </c:pt>
                <c:pt idx="164">
                  <c:v>9.000000</c:v>
                </c:pt>
                <c:pt idx="165">
                  <c:v>1.000000</c:v>
                </c:pt>
                <c:pt idx="166">
                  <c:v>33.000000</c:v>
                </c:pt>
                <c:pt idx="167">
                  <c:v>25.000000</c:v>
                </c:pt>
                <c:pt idx="168">
                  <c:v>18.000000</c:v>
                </c:pt>
                <c:pt idx="169">
                  <c:v>22.000000</c:v>
                </c:pt>
                <c:pt idx="170">
                  <c:v>23.000000</c:v>
                </c:pt>
                <c:pt idx="171">
                  <c:v>25.000000</c:v>
                </c:pt>
                <c:pt idx="172">
                  <c:v>38.000000</c:v>
                </c:pt>
                <c:pt idx="173">
                  <c:v>22.000000</c:v>
                </c:pt>
                <c:pt idx="174">
                  <c:v>23.000000</c:v>
                </c:pt>
                <c:pt idx="175">
                  <c:v>15.000000</c:v>
                </c:pt>
                <c:pt idx="176">
                  <c:v>1.000000</c:v>
                </c:pt>
                <c:pt idx="177">
                  <c:v>9.000000</c:v>
                </c:pt>
                <c:pt idx="178">
                  <c:v>13.000000</c:v>
                </c:pt>
                <c:pt idx="179">
                  <c:v>12.000000</c:v>
                </c:pt>
                <c:pt idx="180">
                  <c:v>21.000000</c:v>
                </c:pt>
                <c:pt idx="181">
                  <c:v>11.000000</c:v>
                </c:pt>
                <c:pt idx="182">
                  <c:v>24.000000</c:v>
                </c:pt>
                <c:pt idx="183">
                  <c:v>15.000000</c:v>
                </c:pt>
                <c:pt idx="184">
                  <c:v>23.000000</c:v>
                </c:pt>
                <c:pt idx="185">
                  <c:v>11.000000</c:v>
                </c:pt>
                <c:pt idx="186">
                  <c:v>24.000000</c:v>
                </c:pt>
                <c:pt idx="187">
                  <c:v>24.000000</c:v>
                </c:pt>
                <c:pt idx="188">
                  <c:v>17.000000</c:v>
                </c:pt>
                <c:pt idx="189">
                  <c:v>14.000000</c:v>
                </c:pt>
                <c:pt idx="190">
                  <c:v>39.000000</c:v>
                </c:pt>
                <c:pt idx="191">
                  <c:v>1.000000</c:v>
                </c:pt>
                <c:pt idx="192">
                  <c:v>34.000000</c:v>
                </c:pt>
                <c:pt idx="193">
                  <c:v>11.000000</c:v>
                </c:pt>
                <c:pt idx="194">
                  <c:v>19.000000</c:v>
                </c:pt>
                <c:pt idx="195">
                  <c:v>22.000000</c:v>
                </c:pt>
                <c:pt idx="196">
                  <c:v>17.000000</c:v>
                </c:pt>
                <c:pt idx="197">
                  <c:v>14.000000</c:v>
                </c:pt>
                <c:pt idx="198">
                  <c:v>14.000000</c:v>
                </c:pt>
                <c:pt idx="199">
                  <c:v>15.000000</c:v>
                </c:pt>
                <c:pt idx="200">
                  <c:v>14.000000</c:v>
                </c:pt>
                <c:pt idx="201">
                  <c:v>16.000000</c:v>
                </c:pt>
                <c:pt idx="202">
                  <c:v>11.000000</c:v>
                </c:pt>
                <c:pt idx="203">
                  <c:v>11.000000</c:v>
                </c:pt>
                <c:pt idx="204">
                  <c:v>18.000000</c:v>
                </c:pt>
                <c:pt idx="205">
                  <c:v>22.000000</c:v>
                </c:pt>
                <c:pt idx="206">
                  <c:v>19.000000</c:v>
                </c:pt>
                <c:pt idx="207">
                  <c:v>20.000000</c:v>
                </c:pt>
                <c:pt idx="208">
                  <c:v>12.000000</c:v>
                </c:pt>
                <c:pt idx="209">
                  <c:v>16.000000</c:v>
                </c:pt>
                <c:pt idx="210">
                  <c:v>27.000000</c:v>
                </c:pt>
                <c:pt idx="211">
                  <c:v>33.000000</c:v>
                </c:pt>
                <c:pt idx="212">
                  <c:v>25.000000</c:v>
                </c:pt>
                <c:pt idx="213">
                  <c:v>12.000000</c:v>
                </c:pt>
                <c:pt idx="214">
                  <c:v>12.000000</c:v>
                </c:pt>
                <c:pt idx="215">
                  <c:v>29.000000</c:v>
                </c:pt>
                <c:pt idx="216">
                  <c:v>12.000000</c:v>
                </c:pt>
                <c:pt idx="217">
                  <c:v>25.000000</c:v>
                </c:pt>
                <c:pt idx="218">
                  <c:v>14.000000</c:v>
                </c:pt>
                <c:pt idx="219">
                  <c:v>19.000000</c:v>
                </c:pt>
                <c:pt idx="220">
                  <c:v>16.000000</c:v>
                </c:pt>
                <c:pt idx="221">
                  <c:v>14.000000</c:v>
                </c:pt>
                <c:pt idx="222">
                  <c:v>13.000000</c:v>
                </c:pt>
                <c:pt idx="223">
                  <c:v>15.000000</c:v>
                </c:pt>
                <c:pt idx="224">
                  <c:v>15.000000</c:v>
                </c:pt>
                <c:pt idx="225">
                  <c:v>24.000000</c:v>
                </c:pt>
                <c:pt idx="226">
                  <c:v>24.000000</c:v>
                </c:pt>
                <c:pt idx="227">
                  <c:v>36.000000</c:v>
                </c:pt>
                <c:pt idx="228">
                  <c:v>15.000000</c:v>
                </c:pt>
                <c:pt idx="229">
                  <c:v>16.000000</c:v>
                </c:pt>
                <c:pt idx="230">
                  <c:v>12.000000</c:v>
                </c:pt>
                <c:pt idx="231">
                  <c:v>30.000000</c:v>
                </c:pt>
                <c:pt idx="232">
                  <c:v>12.000000</c:v>
                </c:pt>
                <c:pt idx="233">
                  <c:v>1.000000</c:v>
                </c:pt>
                <c:pt idx="234">
                  <c:v>21.000000</c:v>
                </c:pt>
                <c:pt idx="235">
                  <c:v>16.000000</c:v>
                </c:pt>
                <c:pt idx="236">
                  <c:v>21.000000</c:v>
                </c:pt>
                <c:pt idx="237">
                  <c:v>16.000000</c:v>
                </c:pt>
                <c:pt idx="238">
                  <c:v>11.000000</c:v>
                </c:pt>
                <c:pt idx="239">
                  <c:v>9.000000</c:v>
                </c:pt>
                <c:pt idx="240">
                  <c:v>17.000000</c:v>
                </c:pt>
                <c:pt idx="241">
                  <c:v>12.000000</c:v>
                </c:pt>
                <c:pt idx="242">
                  <c:v>18.000000</c:v>
                </c:pt>
                <c:pt idx="243">
                  <c:v>11.000000</c:v>
                </c:pt>
                <c:pt idx="244">
                  <c:v>16.000000</c:v>
                </c:pt>
                <c:pt idx="245">
                  <c:v>22.000000</c:v>
                </c:pt>
                <c:pt idx="246">
                  <c:v>12.000000</c:v>
                </c:pt>
                <c:pt idx="247">
                  <c:v>10.000000</c:v>
                </c:pt>
                <c:pt idx="248">
                  <c:v>11.000000</c:v>
                </c:pt>
                <c:pt idx="249">
                  <c:v>12.000000</c:v>
                </c:pt>
                <c:pt idx="250">
                  <c:v>20.000000</c:v>
                </c:pt>
                <c:pt idx="251">
                  <c:v>22.000000</c:v>
                </c:pt>
                <c:pt idx="252">
                  <c:v>16.000000</c:v>
                </c:pt>
                <c:pt idx="253">
                  <c:v>30.000000</c:v>
                </c:pt>
                <c:pt idx="254">
                  <c:v>11.000000</c:v>
                </c:pt>
                <c:pt idx="255">
                  <c:v>10.000000</c:v>
                </c:pt>
                <c:pt idx="256">
                  <c:v>14.000000</c:v>
                </c:pt>
                <c:pt idx="257">
                  <c:v>12.000000</c:v>
                </c:pt>
                <c:pt idx="258">
                  <c:v>11.000000</c:v>
                </c:pt>
                <c:pt idx="259">
                  <c:v>16.000000</c:v>
                </c:pt>
                <c:pt idx="260">
                  <c:v>20.000000</c:v>
                </c:pt>
                <c:pt idx="261">
                  <c:v>1.000000</c:v>
                </c:pt>
                <c:pt idx="262">
                  <c:v>16.000000</c:v>
                </c:pt>
                <c:pt idx="263">
                  <c:v>20.000000</c:v>
                </c:pt>
                <c:pt idx="264">
                  <c:v>23.000000</c:v>
                </c:pt>
                <c:pt idx="265">
                  <c:v>1.000000</c:v>
                </c:pt>
                <c:pt idx="266">
                  <c:v>21.000000</c:v>
                </c:pt>
                <c:pt idx="267">
                  <c:v>28.000000</c:v>
                </c:pt>
                <c:pt idx="268">
                  <c:v>12.000000</c:v>
                </c:pt>
                <c:pt idx="269">
                  <c:v>22.000000</c:v>
                </c:pt>
                <c:pt idx="270">
                  <c:v>17.000000</c:v>
                </c:pt>
                <c:pt idx="271">
                  <c:v>17.000000</c:v>
                </c:pt>
                <c:pt idx="272">
                  <c:v>29.000000</c:v>
                </c:pt>
                <c:pt idx="273">
                  <c:v>19.000000</c:v>
                </c:pt>
                <c:pt idx="274">
                  <c:v>10.000000</c:v>
                </c:pt>
                <c:pt idx="275">
                  <c:v>12.000000</c:v>
                </c:pt>
                <c:pt idx="276">
                  <c:v>22.000000</c:v>
                </c:pt>
                <c:pt idx="277">
                  <c:v>26.000000</c:v>
                </c:pt>
                <c:pt idx="278">
                  <c:v>33.000000</c:v>
                </c:pt>
                <c:pt idx="279">
                  <c:v>19.000000</c:v>
                </c:pt>
                <c:pt idx="280">
                  <c:v>24.000000</c:v>
                </c:pt>
                <c:pt idx="281">
                  <c:v>12.000000</c:v>
                </c:pt>
                <c:pt idx="282">
                  <c:v>11.000000</c:v>
                </c:pt>
                <c:pt idx="283">
                  <c:v>25.000000</c:v>
                </c:pt>
                <c:pt idx="284">
                  <c:v>14.000000</c:v>
                </c:pt>
                <c:pt idx="285">
                  <c:v>13.000000</c:v>
                </c:pt>
                <c:pt idx="286">
                  <c:v>18.000000</c:v>
                </c:pt>
                <c:pt idx="287">
                  <c:v>18.000000</c:v>
                </c:pt>
                <c:pt idx="288">
                  <c:v>24.000000</c:v>
                </c:pt>
                <c:pt idx="289">
                  <c:v>18.000000</c:v>
                </c:pt>
                <c:pt idx="290">
                  <c:v>14.000000</c:v>
                </c:pt>
                <c:pt idx="291">
                  <c:v>9.000000</c:v>
                </c:pt>
                <c:pt idx="292">
                  <c:v>12.000000</c:v>
                </c:pt>
                <c:pt idx="293">
                  <c:v>20.000000</c:v>
                </c:pt>
                <c:pt idx="294">
                  <c:v>1.000000</c:v>
                </c:pt>
                <c:pt idx="295">
                  <c:v>22.000000</c:v>
                </c:pt>
                <c:pt idx="296">
                  <c:v>17.000000</c:v>
                </c:pt>
                <c:pt idx="297">
                  <c:v>22.000000</c:v>
                </c:pt>
                <c:pt idx="298">
                  <c:v>15.000000</c:v>
                </c:pt>
                <c:pt idx="299">
                  <c:v>9.000000</c:v>
                </c:pt>
                <c:pt idx="300">
                  <c:v>18.000000</c:v>
                </c:pt>
                <c:pt idx="301">
                  <c:v>16.000000</c:v>
                </c:pt>
                <c:pt idx="302">
                  <c:v>10.000000</c:v>
                </c:pt>
                <c:pt idx="303">
                  <c:v>10.000000</c:v>
                </c:pt>
                <c:pt idx="304">
                  <c:v>12.000000</c:v>
                </c:pt>
                <c:pt idx="305">
                  <c:v>1.000000</c:v>
                </c:pt>
                <c:pt idx="306">
                  <c:v>21.000000</c:v>
                </c:pt>
                <c:pt idx="307">
                  <c:v>28.000000</c:v>
                </c:pt>
                <c:pt idx="308">
                  <c:v>26.000000</c:v>
                </c:pt>
                <c:pt idx="309">
                  <c:v>16.000000</c:v>
                </c:pt>
                <c:pt idx="310">
                  <c:v>16.000000</c:v>
                </c:pt>
                <c:pt idx="311">
                  <c:v>15.000000</c:v>
                </c:pt>
                <c:pt idx="312">
                  <c:v>21.000000</c:v>
                </c:pt>
                <c:pt idx="313">
                  <c:v>14.000000</c:v>
                </c:pt>
                <c:pt idx="314">
                  <c:v>20.000000</c:v>
                </c:pt>
                <c:pt idx="315">
                  <c:v>19.000000</c:v>
                </c:pt>
                <c:pt idx="316">
                  <c:v>12.000000</c:v>
                </c:pt>
                <c:pt idx="317">
                  <c:v>1.000000</c:v>
                </c:pt>
                <c:pt idx="318">
                  <c:v>14.000000</c:v>
                </c:pt>
                <c:pt idx="319">
                  <c:v>11.000000</c:v>
                </c:pt>
                <c:pt idx="320">
                  <c:v>19.000000</c:v>
                </c:pt>
                <c:pt idx="321">
                  <c:v>26.000000</c:v>
                </c:pt>
                <c:pt idx="322">
                  <c:v>35.000000</c:v>
                </c:pt>
                <c:pt idx="323">
                  <c:v>13.000000</c:v>
                </c:pt>
                <c:pt idx="324">
                  <c:v>25.000000</c:v>
                </c:pt>
                <c:pt idx="325">
                  <c:v>23.000000</c:v>
                </c:pt>
                <c:pt idx="326">
                  <c:v>17.000000</c:v>
                </c:pt>
                <c:pt idx="327">
                  <c:v>19.000000</c:v>
                </c:pt>
                <c:pt idx="328">
                  <c:v>18.000000</c:v>
                </c:pt>
                <c:pt idx="329">
                  <c:v>20.000000</c:v>
                </c:pt>
                <c:pt idx="330">
                  <c:v>11.000000</c:v>
                </c:pt>
                <c:pt idx="331">
                  <c:v>20.000000</c:v>
                </c:pt>
                <c:pt idx="332">
                  <c:v>20.000000</c:v>
                </c:pt>
                <c:pt idx="333">
                  <c:v>1.000000</c:v>
                </c:pt>
                <c:pt idx="334">
                  <c:v>10.000000</c:v>
                </c:pt>
                <c:pt idx="335">
                  <c:v>23.000000</c:v>
                </c:pt>
                <c:pt idx="336">
                  <c:v>18.000000</c:v>
                </c:pt>
                <c:pt idx="337">
                  <c:v>27.000000</c:v>
                </c:pt>
                <c:pt idx="338">
                  <c:v>23.000000</c:v>
                </c:pt>
                <c:pt idx="339">
                  <c:v>18.000000</c:v>
                </c:pt>
                <c:pt idx="340">
                  <c:v>21.000000</c:v>
                </c:pt>
                <c:pt idx="341">
                  <c:v>11.000000</c:v>
                </c:pt>
                <c:pt idx="342">
                  <c:v>16.000000</c:v>
                </c:pt>
                <c:pt idx="343">
                  <c:v>18.000000</c:v>
                </c:pt>
                <c:pt idx="344">
                  <c:v>13.000000</c:v>
                </c:pt>
                <c:pt idx="345">
                  <c:v>2.000000</c:v>
                </c:pt>
                <c:pt idx="346">
                  <c:v>20.000000</c:v>
                </c:pt>
                <c:pt idx="347">
                  <c:v>19.000000</c:v>
                </c:pt>
                <c:pt idx="348">
                  <c:v>16.000000</c:v>
                </c:pt>
                <c:pt idx="349">
                  <c:v>12.000000</c:v>
                </c:pt>
                <c:pt idx="350">
                  <c:v>16.000000</c:v>
                </c:pt>
                <c:pt idx="351">
                  <c:v>24.000000</c:v>
                </c:pt>
                <c:pt idx="352">
                  <c:v>13.000000</c:v>
                </c:pt>
                <c:pt idx="353">
                  <c:v>15.000000</c:v>
                </c:pt>
                <c:pt idx="354">
                  <c:v>21.000000</c:v>
                </c:pt>
                <c:pt idx="355">
                  <c:v>1.000000</c:v>
                </c:pt>
                <c:pt idx="356">
                  <c:v>17.000000</c:v>
                </c:pt>
                <c:pt idx="357">
                  <c:v>25.000000</c:v>
                </c:pt>
                <c:pt idx="358">
                  <c:v>23.000000</c:v>
                </c:pt>
                <c:pt idx="359">
                  <c:v>11.000000</c:v>
                </c:pt>
                <c:pt idx="360">
                  <c:v>30.000000</c:v>
                </c:pt>
                <c:pt idx="361">
                  <c:v>12.000000</c:v>
                </c:pt>
                <c:pt idx="362">
                  <c:v>19.000000</c:v>
                </c:pt>
                <c:pt idx="363">
                  <c:v>21.000000</c:v>
                </c:pt>
                <c:pt idx="364">
                  <c:v>13.000000</c:v>
                </c:pt>
                <c:pt idx="365">
                  <c:v>17.000000</c:v>
                </c:pt>
                <c:pt idx="366">
                  <c:v>15.000000</c:v>
                </c:pt>
                <c:pt idx="367">
                  <c:v>1.000000</c:v>
                </c:pt>
                <c:pt idx="368">
                  <c:v>25.000000</c:v>
                </c:pt>
                <c:pt idx="369">
                  <c:v>12.000000</c:v>
                </c:pt>
                <c:pt idx="370">
                  <c:v>16.000000</c:v>
                </c:pt>
                <c:pt idx="371">
                  <c:v>12.000000</c:v>
                </c:pt>
                <c:pt idx="372">
                  <c:v>15.000000</c:v>
                </c:pt>
                <c:pt idx="373">
                  <c:v>14.000000</c:v>
                </c:pt>
                <c:pt idx="374">
                  <c:v>1.000000</c:v>
                </c:pt>
                <c:pt idx="375">
                  <c:v>17.000000</c:v>
                </c:pt>
                <c:pt idx="376">
                  <c:v>12.000000</c:v>
                </c:pt>
                <c:pt idx="377">
                  <c:v>31.000000</c:v>
                </c:pt>
                <c:pt idx="378">
                  <c:v>12.000000</c:v>
                </c:pt>
                <c:pt idx="379">
                  <c:v>25.000000</c:v>
                </c:pt>
                <c:pt idx="380">
                  <c:v>30.000000</c:v>
                </c:pt>
                <c:pt idx="381">
                  <c:v>17.000000</c:v>
                </c:pt>
                <c:pt idx="382">
                  <c:v>24.000000</c:v>
                </c:pt>
                <c:pt idx="383">
                  <c:v>19.000000</c:v>
                </c:pt>
                <c:pt idx="384">
                  <c:v>24.000000</c:v>
                </c:pt>
                <c:pt idx="385">
                  <c:v>13.000000</c:v>
                </c:pt>
                <c:pt idx="386">
                  <c:v>12.000000</c:v>
                </c:pt>
                <c:pt idx="387">
                  <c:v>32.000000</c:v>
                </c:pt>
                <c:pt idx="388">
                  <c:v>11.000000</c:v>
                </c:pt>
                <c:pt idx="389">
                  <c:v>14.000000</c:v>
                </c:pt>
                <c:pt idx="390">
                  <c:v>20.000000</c:v>
                </c:pt>
                <c:pt idx="391">
                  <c:v>34.000000</c:v>
                </c:pt>
                <c:pt idx="392">
                  <c:v>20.000000</c:v>
                </c:pt>
                <c:pt idx="393">
                  <c:v>14.000000</c:v>
                </c:pt>
                <c:pt idx="394">
                  <c:v>17.000000</c:v>
                </c:pt>
                <c:pt idx="395">
                  <c:v>13.000000</c:v>
                </c:pt>
                <c:pt idx="396">
                  <c:v>13.000000</c:v>
                </c:pt>
                <c:pt idx="397">
                  <c:v>27.000000</c:v>
                </c:pt>
                <c:pt idx="398">
                  <c:v>19.000000</c:v>
                </c:pt>
                <c:pt idx="399">
                  <c:v>18.000000</c:v>
                </c:pt>
                <c:pt idx="400">
                  <c:v>20.000000</c:v>
                </c:pt>
                <c:pt idx="401">
                  <c:v>11.000000</c:v>
                </c:pt>
                <c:pt idx="402">
                  <c:v>24.000000</c:v>
                </c:pt>
                <c:pt idx="403">
                  <c:v>21.000000</c:v>
                </c:pt>
                <c:pt idx="404">
                  <c:v>1.000000</c:v>
                </c:pt>
                <c:pt idx="405">
                  <c:v>28.000000</c:v>
                </c:pt>
                <c:pt idx="406">
                  <c:v>10.000000</c:v>
                </c:pt>
                <c:pt idx="407">
                  <c:v>22.000000</c:v>
                </c:pt>
                <c:pt idx="408">
                  <c:v>20.000000</c:v>
                </c:pt>
                <c:pt idx="409">
                  <c:v>18.000000</c:v>
                </c:pt>
                <c:pt idx="410">
                  <c:v>1.000000</c:v>
                </c:pt>
                <c:pt idx="411">
                  <c:v>16.000000</c:v>
                </c:pt>
                <c:pt idx="412">
                  <c:v>17.000000</c:v>
                </c:pt>
                <c:pt idx="413">
                  <c:v>15.000000</c:v>
                </c:pt>
                <c:pt idx="414">
                  <c:v>21.000000</c:v>
                </c:pt>
                <c:pt idx="415">
                  <c:v>17.000000</c:v>
                </c:pt>
                <c:pt idx="416">
                  <c:v>11.000000</c:v>
                </c:pt>
                <c:pt idx="417">
                  <c:v>27.000000</c:v>
                </c:pt>
                <c:pt idx="418">
                  <c:v>15.000000</c:v>
                </c:pt>
                <c:pt idx="419">
                  <c:v>13.000000</c:v>
                </c:pt>
                <c:pt idx="420">
                  <c:v>30.000000</c:v>
                </c:pt>
                <c:pt idx="421">
                  <c:v>42.000000</c:v>
                </c:pt>
                <c:pt idx="422">
                  <c:v>16.000000</c:v>
                </c:pt>
                <c:pt idx="423">
                  <c:v>10.000000</c:v>
                </c:pt>
                <c:pt idx="424">
                  <c:v>25.000000</c:v>
                </c:pt>
                <c:pt idx="425">
                  <c:v>20.000000</c:v>
                </c:pt>
                <c:pt idx="426">
                  <c:v>27.000000</c:v>
                </c:pt>
                <c:pt idx="427">
                  <c:v>26.000000</c:v>
                </c:pt>
                <c:pt idx="428">
                  <c:v>15.000000</c:v>
                </c:pt>
                <c:pt idx="429">
                  <c:v>42.000000</c:v>
                </c:pt>
                <c:pt idx="430">
                  <c:v>16.000000</c:v>
                </c:pt>
                <c:pt idx="431">
                  <c:v>15.000000</c:v>
                </c:pt>
                <c:pt idx="432">
                  <c:v>13.000000</c:v>
                </c:pt>
                <c:pt idx="433">
                  <c:v>16.000000</c:v>
                </c:pt>
                <c:pt idx="434">
                  <c:v>17.000000</c:v>
                </c:pt>
                <c:pt idx="435">
                  <c:v>19.000000</c:v>
                </c:pt>
                <c:pt idx="436">
                  <c:v>18.000000</c:v>
                </c:pt>
                <c:pt idx="437">
                  <c:v>12.000000</c:v>
                </c:pt>
                <c:pt idx="438">
                  <c:v>26.000000</c:v>
                </c:pt>
                <c:pt idx="439">
                  <c:v>23.000000</c:v>
                </c:pt>
                <c:pt idx="440">
                  <c:v>18.000000</c:v>
                </c:pt>
                <c:pt idx="441">
                  <c:v>16.000000</c:v>
                </c:pt>
                <c:pt idx="442">
                  <c:v>13.000000</c:v>
                </c:pt>
                <c:pt idx="443">
                  <c:v>11.000000</c:v>
                </c:pt>
                <c:pt idx="444">
                  <c:v>12.000000</c:v>
                </c:pt>
                <c:pt idx="445">
                  <c:v>23.000000</c:v>
                </c:pt>
                <c:pt idx="446">
                  <c:v>12.000000</c:v>
                </c:pt>
                <c:pt idx="447">
                  <c:v>11.000000</c:v>
                </c:pt>
                <c:pt idx="448">
                  <c:v>12.000000</c:v>
                </c:pt>
                <c:pt idx="449">
                  <c:v>19.000000</c:v>
                </c:pt>
                <c:pt idx="450">
                  <c:v>24.000000</c:v>
                </c:pt>
                <c:pt idx="451">
                  <c:v>35.000000</c:v>
                </c:pt>
                <c:pt idx="452">
                  <c:v>16.000000</c:v>
                </c:pt>
                <c:pt idx="453">
                  <c:v>10.000000</c:v>
                </c:pt>
                <c:pt idx="454">
                  <c:v>14.000000</c:v>
                </c:pt>
                <c:pt idx="455">
                  <c:v>17.000000</c:v>
                </c:pt>
                <c:pt idx="456">
                  <c:v>14.000000</c:v>
                </c:pt>
                <c:pt idx="457">
                  <c:v>24.000000</c:v>
                </c:pt>
                <c:pt idx="458">
                  <c:v>20.000000</c:v>
                </c:pt>
                <c:pt idx="459">
                  <c:v>14.000000</c:v>
                </c:pt>
                <c:pt idx="460">
                  <c:v>12.000000</c:v>
                </c:pt>
                <c:pt idx="461">
                  <c:v>24.000000</c:v>
                </c:pt>
                <c:pt idx="462">
                  <c:v>14.000000</c:v>
                </c:pt>
                <c:pt idx="463">
                  <c:v>17.000000</c:v>
                </c:pt>
                <c:pt idx="464">
                  <c:v>35.000000</c:v>
                </c:pt>
                <c:pt idx="465">
                  <c:v>16.000000</c:v>
                </c:pt>
                <c:pt idx="466">
                  <c:v>11.000000</c:v>
                </c:pt>
                <c:pt idx="467">
                  <c:v>24.000000</c:v>
                </c:pt>
                <c:pt idx="468">
                  <c:v>23.000000</c:v>
                </c:pt>
                <c:pt idx="469">
                  <c:v>15.000000</c:v>
                </c:pt>
                <c:pt idx="470">
                  <c:v>22.000000</c:v>
                </c:pt>
                <c:pt idx="471">
                  <c:v>17.000000</c:v>
                </c:pt>
                <c:pt idx="472">
                  <c:v>19.000000</c:v>
                </c:pt>
                <c:pt idx="473">
                  <c:v>12.000000</c:v>
                </c:pt>
                <c:pt idx="474">
                  <c:v>15.000000</c:v>
                </c:pt>
                <c:pt idx="475">
                  <c:v>25.000000</c:v>
                </c:pt>
                <c:pt idx="476">
                  <c:v>23.000000</c:v>
                </c:pt>
                <c:pt idx="477">
                  <c:v>11.000000</c:v>
                </c:pt>
                <c:pt idx="478">
                  <c:v>16.000000</c:v>
                </c:pt>
                <c:pt idx="479">
                  <c:v>21.000000</c:v>
                </c:pt>
                <c:pt idx="480">
                  <c:v>19.000000</c:v>
                </c:pt>
                <c:pt idx="481">
                  <c:v>26.000000</c:v>
                </c:pt>
                <c:pt idx="482">
                  <c:v>18.000000</c:v>
                </c:pt>
                <c:pt idx="483">
                  <c:v>12.000000</c:v>
                </c:pt>
                <c:pt idx="484">
                  <c:v>16.000000</c:v>
                </c:pt>
                <c:pt idx="485">
                  <c:v>12.000000</c:v>
                </c:pt>
                <c:pt idx="486">
                  <c:v>21.000000</c:v>
                </c:pt>
                <c:pt idx="487">
                  <c:v>18.000000</c:v>
                </c:pt>
                <c:pt idx="488">
                  <c:v>12.000000</c:v>
                </c:pt>
                <c:pt idx="489">
                  <c:v>25.000000</c:v>
                </c:pt>
                <c:pt idx="490">
                  <c:v>24.000000</c:v>
                </c:pt>
                <c:pt idx="491">
                  <c:v>16.000000</c:v>
                </c:pt>
                <c:pt idx="492">
                  <c:v>20.000000</c:v>
                </c:pt>
                <c:pt idx="493">
                  <c:v>18.000000</c:v>
                </c:pt>
                <c:pt idx="494">
                  <c:v>16.000000</c:v>
                </c:pt>
                <c:pt idx="495">
                  <c:v>20.000000</c:v>
                </c:pt>
                <c:pt idx="496">
                  <c:v>12.000000</c:v>
                </c:pt>
                <c:pt idx="497">
                  <c:v>23.000000</c:v>
                </c:pt>
                <c:pt idx="498">
                  <c:v>12.000000</c:v>
                </c:pt>
                <c:pt idx="499">
                  <c:v>40.000000</c:v>
                </c:pt>
                <c:pt idx="500">
                  <c:v>23.000000</c:v>
                </c:pt>
                <c:pt idx="501">
                  <c:v>23.000000</c:v>
                </c:pt>
                <c:pt idx="502">
                  <c:v>18.000000</c:v>
                </c:pt>
                <c:pt idx="503">
                  <c:v>25.000000</c:v>
                </c:pt>
                <c:pt idx="504">
                  <c:v>22.000000</c:v>
                </c:pt>
                <c:pt idx="505">
                  <c:v>12.000000</c:v>
                </c:pt>
                <c:pt idx="506">
                  <c:v>16.000000</c:v>
                </c:pt>
                <c:pt idx="507">
                  <c:v>18.000000</c:v>
                </c:pt>
                <c:pt idx="508">
                  <c:v>34.000000</c:v>
                </c:pt>
                <c:pt idx="509">
                  <c:v>17.000000</c:v>
                </c:pt>
                <c:pt idx="510">
                  <c:v>16.000000</c:v>
                </c:pt>
                <c:pt idx="511">
                  <c:v>35.000000</c:v>
                </c:pt>
                <c:pt idx="512">
                  <c:v>14.000000</c:v>
                </c:pt>
                <c:pt idx="513">
                  <c:v>33.000000</c:v>
                </c:pt>
                <c:pt idx="514">
                  <c:v>11.000000</c:v>
                </c:pt>
                <c:pt idx="515">
                  <c:v>16.000000</c:v>
                </c:pt>
                <c:pt idx="516">
                  <c:v>12.000000</c:v>
                </c:pt>
                <c:pt idx="517">
                  <c:v>22.000000</c:v>
                </c:pt>
                <c:pt idx="518">
                  <c:v>12.000000</c:v>
                </c:pt>
                <c:pt idx="519">
                  <c:v>17.000000</c:v>
                </c:pt>
                <c:pt idx="520">
                  <c:v>23.000000</c:v>
                </c:pt>
                <c:pt idx="521">
                  <c:v>14.000000</c:v>
                </c:pt>
                <c:pt idx="522">
                  <c:v>27.000000</c:v>
                </c:pt>
                <c:pt idx="523">
                  <c:v>23.000000</c:v>
                </c:pt>
                <c:pt idx="524">
                  <c:v>14.000000</c:v>
                </c:pt>
                <c:pt idx="525">
                  <c:v>18.000000</c:v>
                </c:pt>
                <c:pt idx="526">
                  <c:v>21.000000</c:v>
                </c:pt>
                <c:pt idx="527">
                  <c:v>41.000000</c:v>
                </c:pt>
                <c:pt idx="528">
                  <c:v>23.000000</c:v>
                </c:pt>
                <c:pt idx="529">
                  <c:v>17.000000</c:v>
                </c:pt>
                <c:pt idx="530">
                  <c:v>25.000000</c:v>
                </c:pt>
                <c:pt idx="531">
                  <c:v>17.000000</c:v>
                </c:pt>
                <c:pt idx="532">
                  <c:v>25.000000</c:v>
                </c:pt>
                <c:pt idx="533">
                  <c:v>24.000000</c:v>
                </c:pt>
                <c:pt idx="534">
                  <c:v>12.000000</c:v>
                </c:pt>
                <c:pt idx="535">
                  <c:v>19.000000</c:v>
                </c:pt>
                <c:pt idx="536">
                  <c:v>17.000000</c:v>
                </c:pt>
                <c:pt idx="537">
                  <c:v>35.000000</c:v>
                </c:pt>
                <c:pt idx="538">
                  <c:v>11.000000</c:v>
                </c:pt>
                <c:pt idx="539">
                  <c:v>16.000000</c:v>
                </c:pt>
                <c:pt idx="540">
                  <c:v>14.000000</c:v>
                </c:pt>
                <c:pt idx="541">
                  <c:v>20.000000</c:v>
                </c:pt>
                <c:pt idx="542">
                  <c:v>26.000000</c:v>
                </c:pt>
                <c:pt idx="543">
                  <c:v>26.000000</c:v>
                </c:pt>
                <c:pt idx="544">
                  <c:v>18.000000</c:v>
                </c:pt>
                <c:pt idx="545">
                  <c:v>25.000000</c:v>
                </c:pt>
                <c:pt idx="546">
                  <c:v>2.000000</c:v>
                </c:pt>
                <c:pt idx="547">
                  <c:v>14.000000</c:v>
                </c:pt>
                <c:pt idx="548">
                  <c:v>18.000000</c:v>
                </c:pt>
                <c:pt idx="549">
                  <c:v>23.000000</c:v>
                </c:pt>
                <c:pt idx="550">
                  <c:v>13.000000</c:v>
                </c:pt>
                <c:pt idx="551">
                  <c:v>16.000000</c:v>
                </c:pt>
                <c:pt idx="552">
                  <c:v>27.000000</c:v>
                </c:pt>
                <c:pt idx="553">
                  <c:v>23.000000</c:v>
                </c:pt>
                <c:pt idx="554">
                  <c:v>17.000000</c:v>
                </c:pt>
                <c:pt idx="555">
                  <c:v>18.000000</c:v>
                </c:pt>
                <c:pt idx="556">
                  <c:v>31.000000</c:v>
                </c:pt>
                <c:pt idx="557">
                  <c:v>27.000000</c:v>
                </c:pt>
                <c:pt idx="558">
                  <c:v>14.000000</c:v>
                </c:pt>
                <c:pt idx="559">
                  <c:v>18.000000</c:v>
                </c:pt>
                <c:pt idx="560">
                  <c:v>19.000000</c:v>
                </c:pt>
                <c:pt idx="561">
                  <c:v>13.000000</c:v>
                </c:pt>
                <c:pt idx="562">
                  <c:v>20.000000</c:v>
                </c:pt>
                <c:pt idx="563">
                  <c:v>25.000000</c:v>
                </c:pt>
                <c:pt idx="564">
                  <c:v>14.000000</c:v>
                </c:pt>
                <c:pt idx="565">
                  <c:v>20.000000</c:v>
                </c:pt>
                <c:pt idx="566">
                  <c:v>21.000000</c:v>
                </c:pt>
                <c:pt idx="567">
                  <c:v>13.000000</c:v>
                </c:pt>
                <c:pt idx="568">
                  <c:v>31.000000</c:v>
                </c:pt>
                <c:pt idx="569">
                  <c:v>20.000000</c:v>
                </c:pt>
                <c:pt idx="570">
                  <c:v>15.000000</c:v>
                </c:pt>
                <c:pt idx="571">
                  <c:v>16.000000</c:v>
                </c:pt>
                <c:pt idx="572">
                  <c:v>20.000000</c:v>
                </c:pt>
                <c:pt idx="573">
                  <c:v>20.000000</c:v>
                </c:pt>
                <c:pt idx="574">
                  <c:v>20.000000</c:v>
                </c:pt>
                <c:pt idx="575">
                  <c:v>21.000000</c:v>
                </c:pt>
                <c:pt idx="576">
                  <c:v>18.000000</c:v>
                </c:pt>
                <c:pt idx="577">
                  <c:v>30.000000</c:v>
                </c:pt>
                <c:pt idx="578">
                  <c:v>16.000000</c:v>
                </c:pt>
                <c:pt idx="579">
                  <c:v>14.000000</c:v>
                </c:pt>
                <c:pt idx="580">
                  <c:v>14.000000</c:v>
                </c:pt>
                <c:pt idx="581">
                  <c:v>18.000000</c:v>
                </c:pt>
                <c:pt idx="582">
                  <c:v>26.000000</c:v>
                </c:pt>
                <c:pt idx="583">
                  <c:v>20.000000</c:v>
                </c:pt>
                <c:pt idx="584">
                  <c:v>12.000000</c:v>
                </c:pt>
                <c:pt idx="585">
                  <c:v>18.000000</c:v>
                </c:pt>
                <c:pt idx="586">
                  <c:v>25.000000</c:v>
                </c:pt>
                <c:pt idx="587">
                  <c:v>15.000000</c:v>
                </c:pt>
                <c:pt idx="588">
                  <c:v>20.000000</c:v>
                </c:pt>
                <c:pt idx="589">
                  <c:v>13.000000</c:v>
                </c:pt>
                <c:pt idx="590">
                  <c:v>45.000000</c:v>
                </c:pt>
                <c:pt idx="591">
                  <c:v>27.000000</c:v>
                </c:pt>
                <c:pt idx="592">
                  <c:v>20.000000</c:v>
                </c:pt>
                <c:pt idx="593">
                  <c:v>15.000000</c:v>
                </c:pt>
                <c:pt idx="594">
                  <c:v>25.000000</c:v>
                </c:pt>
                <c:pt idx="595">
                  <c:v>19.000000</c:v>
                </c:pt>
                <c:pt idx="596">
                  <c:v>14.000000</c:v>
                </c:pt>
                <c:pt idx="597">
                  <c:v>20.000000</c:v>
                </c:pt>
                <c:pt idx="598">
                  <c:v>27.000000</c:v>
                </c:pt>
                <c:pt idx="599">
                  <c:v>22.000000</c:v>
                </c:pt>
                <c:pt idx="600">
                  <c:v>17.000000</c:v>
                </c:pt>
                <c:pt idx="601">
                  <c:v>24.000000</c:v>
                </c:pt>
                <c:pt idx="602">
                  <c:v>14.000000</c:v>
                </c:pt>
                <c:pt idx="603">
                  <c:v>31.000000</c:v>
                </c:pt>
                <c:pt idx="604">
                  <c:v>19.000000</c:v>
                </c:pt>
                <c:pt idx="605">
                  <c:v>20.000000</c:v>
                </c:pt>
                <c:pt idx="606">
                  <c:v>36.000000</c:v>
                </c:pt>
                <c:pt idx="607">
                  <c:v>24.000000</c:v>
                </c:pt>
                <c:pt idx="608">
                  <c:v>18.000000</c:v>
                </c:pt>
                <c:pt idx="609">
                  <c:v>20.000000</c:v>
                </c:pt>
                <c:pt idx="610">
                  <c:v>39.000000</c:v>
                </c:pt>
                <c:pt idx="611">
                  <c:v>25.000000</c:v>
                </c:pt>
                <c:pt idx="612">
                  <c:v>46.000000</c:v>
                </c:pt>
                <c:pt idx="613">
                  <c:v>17.000000</c:v>
                </c:pt>
                <c:pt idx="614">
                  <c:v>41.000000</c:v>
                </c:pt>
                <c:pt idx="615">
                  <c:v>21.000000</c:v>
                </c:pt>
                <c:pt idx="616">
                  <c:v>12.000000</c:v>
                </c:pt>
                <c:pt idx="617">
                  <c:v>13.000000</c:v>
                </c:pt>
                <c:pt idx="618">
                  <c:v>27.000000</c:v>
                </c:pt>
                <c:pt idx="619">
                  <c:v>1.000000</c:v>
                </c:pt>
                <c:pt idx="620">
                  <c:v>19.000000</c:v>
                </c:pt>
                <c:pt idx="621">
                  <c:v>24.000000</c:v>
                </c:pt>
                <c:pt idx="622">
                  <c:v>33.000000</c:v>
                </c:pt>
                <c:pt idx="623">
                  <c:v>13.000000</c:v>
                </c:pt>
                <c:pt idx="624">
                  <c:v>18.000000</c:v>
                </c:pt>
                <c:pt idx="625">
                  <c:v>25.000000</c:v>
                </c:pt>
                <c:pt idx="626">
                  <c:v>21.000000</c:v>
                </c:pt>
                <c:pt idx="627">
                  <c:v>14.000000</c:v>
                </c:pt>
                <c:pt idx="628">
                  <c:v>1.000000</c:v>
                </c:pt>
                <c:pt idx="629">
                  <c:v>15.000000</c:v>
                </c:pt>
                <c:pt idx="630">
                  <c:v>2.000000</c:v>
                </c:pt>
                <c:pt idx="631">
                  <c:v>12.000000</c:v>
                </c:pt>
                <c:pt idx="632">
                  <c:v>34.000000</c:v>
                </c:pt>
                <c:pt idx="633">
                  <c:v>18.000000</c:v>
                </c:pt>
                <c:pt idx="634">
                  <c:v>20.000000</c:v>
                </c:pt>
                <c:pt idx="635">
                  <c:v>23.000000</c:v>
                </c:pt>
                <c:pt idx="636">
                  <c:v>23.000000</c:v>
                </c:pt>
                <c:pt idx="637">
                  <c:v>24.000000</c:v>
                </c:pt>
                <c:pt idx="638">
                  <c:v>27.000000</c:v>
                </c:pt>
                <c:pt idx="639">
                  <c:v>17.000000</c:v>
                </c:pt>
                <c:pt idx="640">
                  <c:v>14.000000</c:v>
                </c:pt>
                <c:pt idx="641">
                  <c:v>1.000000</c:v>
                </c:pt>
                <c:pt idx="642">
                  <c:v>27.000000</c:v>
                </c:pt>
                <c:pt idx="643">
                  <c:v>27.000000</c:v>
                </c:pt>
                <c:pt idx="644">
                  <c:v>24.000000</c:v>
                </c:pt>
                <c:pt idx="645">
                  <c:v>1.000000</c:v>
                </c:pt>
                <c:pt idx="646">
                  <c:v>17.000000</c:v>
                </c:pt>
                <c:pt idx="647">
                  <c:v>30.000000</c:v>
                </c:pt>
                <c:pt idx="648">
                  <c:v>28.000000</c:v>
                </c:pt>
                <c:pt idx="649">
                  <c:v>19.000000</c:v>
                </c:pt>
                <c:pt idx="650">
                  <c:v>26.000000</c:v>
                </c:pt>
                <c:pt idx="651">
                  <c:v>40.000000</c:v>
                </c:pt>
                <c:pt idx="652">
                  <c:v>13.000000</c:v>
                </c:pt>
                <c:pt idx="653">
                  <c:v>35.000000</c:v>
                </c:pt>
                <c:pt idx="654">
                  <c:v>13.000000</c:v>
                </c:pt>
                <c:pt idx="655">
                  <c:v>21.000000</c:v>
                </c:pt>
                <c:pt idx="656">
                  <c:v>26.000000</c:v>
                </c:pt>
                <c:pt idx="657">
                  <c:v>20.000000</c:v>
                </c:pt>
                <c:pt idx="658">
                  <c:v>12.000000</c:v>
                </c:pt>
                <c:pt idx="659">
                  <c:v>27.000000</c:v>
                </c:pt>
                <c:pt idx="660">
                  <c:v>25.000000</c:v>
                </c:pt>
                <c:pt idx="661">
                  <c:v>33.000000</c:v>
                </c:pt>
                <c:pt idx="662">
                  <c:v>14.000000</c:v>
                </c:pt>
                <c:pt idx="663">
                  <c:v>18.000000</c:v>
                </c:pt>
                <c:pt idx="664">
                  <c:v>15.000000</c:v>
                </c:pt>
                <c:pt idx="665">
                  <c:v>25.000000</c:v>
                </c:pt>
                <c:pt idx="666">
                  <c:v>39.000000</c:v>
                </c:pt>
                <c:pt idx="667">
                  <c:v>17.000000</c:v>
                </c:pt>
                <c:pt idx="668">
                  <c:v>13.000000</c:v>
                </c:pt>
                <c:pt idx="669">
                  <c:v>16.000000</c:v>
                </c:pt>
                <c:pt idx="670">
                  <c:v>2.000000</c:v>
                </c:pt>
                <c:pt idx="671">
                  <c:v>14.000000</c:v>
                </c:pt>
                <c:pt idx="672">
                  <c:v>19.000000</c:v>
                </c:pt>
                <c:pt idx="673">
                  <c:v>18.000000</c:v>
                </c:pt>
                <c:pt idx="674">
                  <c:v>18.000000</c:v>
                </c:pt>
                <c:pt idx="675">
                  <c:v>24.000000</c:v>
                </c:pt>
                <c:pt idx="676">
                  <c:v>17.000000</c:v>
                </c:pt>
                <c:pt idx="677">
                  <c:v>20.000000</c:v>
                </c:pt>
                <c:pt idx="678">
                  <c:v>22.000000</c:v>
                </c:pt>
                <c:pt idx="679">
                  <c:v>19.000000</c:v>
                </c:pt>
                <c:pt idx="680">
                  <c:v>19.000000</c:v>
                </c:pt>
                <c:pt idx="681">
                  <c:v>13.000000</c:v>
                </c:pt>
                <c:pt idx="682">
                  <c:v>13.000000</c:v>
                </c:pt>
                <c:pt idx="683">
                  <c:v>46.000000</c:v>
                </c:pt>
                <c:pt idx="684">
                  <c:v>27.000000</c:v>
                </c:pt>
                <c:pt idx="685">
                  <c:v>15.000000</c:v>
                </c:pt>
                <c:pt idx="686">
                  <c:v>30.000000</c:v>
                </c:pt>
                <c:pt idx="687">
                  <c:v>20.000000</c:v>
                </c:pt>
                <c:pt idx="688">
                  <c:v>12.000000</c:v>
                </c:pt>
                <c:pt idx="689">
                  <c:v>19.000000</c:v>
                </c:pt>
                <c:pt idx="690">
                  <c:v>25.000000</c:v>
                </c:pt>
                <c:pt idx="691">
                  <c:v>15.000000</c:v>
                </c:pt>
                <c:pt idx="692">
                  <c:v>28.000000</c:v>
                </c:pt>
                <c:pt idx="693">
                  <c:v>13.000000</c:v>
                </c:pt>
                <c:pt idx="694">
                  <c:v>27.000000</c:v>
                </c:pt>
                <c:pt idx="695">
                  <c:v>27.000000</c:v>
                </c:pt>
                <c:pt idx="696">
                  <c:v>30.000000</c:v>
                </c:pt>
                <c:pt idx="697">
                  <c:v>16.000000</c:v>
                </c:pt>
                <c:pt idx="698">
                  <c:v>2.000000</c:v>
                </c:pt>
                <c:pt idx="699">
                  <c:v>14.000000</c:v>
                </c:pt>
                <c:pt idx="700">
                  <c:v>19.000000</c:v>
                </c:pt>
                <c:pt idx="701">
                  <c:v>15.000000</c:v>
                </c:pt>
                <c:pt idx="702">
                  <c:v>24.000000</c:v>
                </c:pt>
                <c:pt idx="703">
                  <c:v>20.000000</c:v>
                </c:pt>
                <c:pt idx="704">
                  <c:v>22.000000</c:v>
                </c:pt>
                <c:pt idx="705">
                  <c:v>14.000000</c:v>
                </c:pt>
                <c:pt idx="706">
                  <c:v>28.000000</c:v>
                </c:pt>
                <c:pt idx="707">
                  <c:v>28.000000</c:v>
                </c:pt>
                <c:pt idx="708">
                  <c:v>27.000000</c:v>
                </c:pt>
                <c:pt idx="709">
                  <c:v>21.000000</c:v>
                </c:pt>
                <c:pt idx="710">
                  <c:v>40.000000</c:v>
                </c:pt>
                <c:pt idx="711">
                  <c:v>23.000000</c:v>
                </c:pt>
                <c:pt idx="712">
                  <c:v>29.000000</c:v>
                </c:pt>
                <c:pt idx="713">
                  <c:v>12.000000</c:v>
                </c:pt>
                <c:pt idx="714">
                  <c:v>17.000000</c:v>
                </c:pt>
                <c:pt idx="715">
                  <c:v>28.000000</c:v>
                </c:pt>
                <c:pt idx="716">
                  <c:v>24.000000</c:v>
                </c:pt>
                <c:pt idx="717">
                  <c:v>24.000000</c:v>
                </c:pt>
                <c:pt idx="718">
                  <c:v>14.000000</c:v>
                </c:pt>
                <c:pt idx="719">
                  <c:v>15.000000</c:v>
                </c:pt>
                <c:pt idx="720">
                  <c:v>16.000000</c:v>
                </c:pt>
                <c:pt idx="721">
                  <c:v>17.000000</c:v>
                </c:pt>
                <c:pt idx="722">
                  <c:v>17.000000</c:v>
                </c:pt>
                <c:pt idx="723">
                  <c:v>39.000000</c:v>
                </c:pt>
                <c:pt idx="724">
                  <c:v>46.000000</c:v>
                </c:pt>
                <c:pt idx="725">
                  <c:v>17.000000</c:v>
                </c:pt>
                <c:pt idx="726">
                  <c:v>16.000000</c:v>
                </c:pt>
                <c:pt idx="727">
                  <c:v>21.000000</c:v>
                </c:pt>
                <c:pt idx="728">
                  <c:v>28.000000</c:v>
                </c:pt>
                <c:pt idx="729">
                  <c:v>31.000000</c:v>
                </c:pt>
                <c:pt idx="730">
                  <c:v>47.000000</c:v>
                </c:pt>
                <c:pt idx="731">
                  <c:v>18.000000</c:v>
                </c:pt>
                <c:pt idx="732">
                  <c:v>16.000000</c:v>
                </c:pt>
                <c:pt idx="733">
                  <c:v>18.000000</c:v>
                </c:pt>
                <c:pt idx="734">
                  <c:v>21.000000</c:v>
                </c:pt>
                <c:pt idx="735">
                  <c:v>31.000000</c:v>
                </c:pt>
                <c:pt idx="736">
                  <c:v>28.000000</c:v>
                </c:pt>
                <c:pt idx="737">
                  <c:v>15.000000</c:v>
                </c:pt>
                <c:pt idx="738">
                  <c:v>13.000000</c:v>
                </c:pt>
                <c:pt idx="739">
                  <c:v>29.000000</c:v>
                </c:pt>
                <c:pt idx="740">
                  <c:v>17.000000</c:v>
                </c:pt>
                <c:pt idx="741">
                  <c:v>15.000000</c:v>
                </c:pt>
                <c:pt idx="742">
                  <c:v>25.000000</c:v>
                </c:pt>
                <c:pt idx="743">
                  <c:v>18.000000</c:v>
                </c:pt>
                <c:pt idx="744">
                  <c:v>48.000000</c:v>
                </c:pt>
                <c:pt idx="745">
                  <c:v>18.000000</c:v>
                </c:pt>
                <c:pt idx="746">
                  <c:v>26.000000</c:v>
                </c:pt>
                <c:pt idx="747">
                  <c:v>16.000000</c:v>
                </c:pt>
                <c:pt idx="748">
                  <c:v>20.000000</c:v>
                </c:pt>
                <c:pt idx="749">
                  <c:v>17.000000</c:v>
                </c:pt>
                <c:pt idx="750">
                  <c:v>16.000000</c:v>
                </c:pt>
                <c:pt idx="751">
                  <c:v>33.000000</c:v>
                </c:pt>
                <c:pt idx="752">
                  <c:v>30.000000</c:v>
                </c:pt>
                <c:pt idx="753">
                  <c:v>14.000000</c:v>
                </c:pt>
                <c:pt idx="754">
                  <c:v>28.000000</c:v>
                </c:pt>
                <c:pt idx="755">
                  <c:v>22.000000</c:v>
                </c:pt>
                <c:pt idx="756">
                  <c:v>26.000000</c:v>
                </c:pt>
                <c:pt idx="757">
                  <c:v>1.000000</c:v>
                </c:pt>
                <c:pt idx="758">
                  <c:v>31.000000</c:v>
                </c:pt>
                <c:pt idx="759">
                  <c:v>17.000000</c:v>
                </c:pt>
                <c:pt idx="760">
                  <c:v>1.000000</c:v>
                </c:pt>
                <c:pt idx="761">
                  <c:v>22.000000</c:v>
                </c:pt>
                <c:pt idx="762">
                  <c:v>29.000000</c:v>
                </c:pt>
                <c:pt idx="763">
                  <c:v>20.000000</c:v>
                </c:pt>
                <c:pt idx="764">
                  <c:v>24.000000</c:v>
                </c:pt>
                <c:pt idx="765">
                  <c:v>19.000000</c:v>
                </c:pt>
                <c:pt idx="766">
                  <c:v>15.000000</c:v>
                </c:pt>
                <c:pt idx="767">
                  <c:v>20.000000</c:v>
                </c:pt>
                <c:pt idx="768">
                  <c:v>15.000000</c:v>
                </c:pt>
                <c:pt idx="769">
                  <c:v>27.000000</c:v>
                </c:pt>
                <c:pt idx="770">
                  <c:v>20.000000</c:v>
                </c:pt>
                <c:pt idx="771">
                  <c:v>24.000000</c:v>
                </c:pt>
                <c:pt idx="772">
                  <c:v>31.000000</c:v>
                </c:pt>
                <c:pt idx="773">
                  <c:v>12.000000</c:v>
                </c:pt>
                <c:pt idx="774">
                  <c:v>26.000000</c:v>
                </c:pt>
                <c:pt idx="775">
                  <c:v>20.000000</c:v>
                </c:pt>
                <c:pt idx="776">
                  <c:v>26.000000</c:v>
                </c:pt>
                <c:pt idx="777">
                  <c:v>15.000000</c:v>
                </c:pt>
                <c:pt idx="778">
                  <c:v>16.000000</c:v>
                </c:pt>
                <c:pt idx="779">
                  <c:v>22.000000</c:v>
                </c:pt>
                <c:pt idx="780">
                  <c:v>24.000000</c:v>
                </c:pt>
                <c:pt idx="781">
                  <c:v>25.000000</c:v>
                </c:pt>
                <c:pt idx="782">
                  <c:v>24.000000</c:v>
                </c:pt>
                <c:pt idx="783">
                  <c:v>29.000000</c:v>
                </c:pt>
                <c:pt idx="784">
                  <c:v>37.000000</c:v>
                </c:pt>
                <c:pt idx="785">
                  <c:v>25.000000</c:v>
                </c:pt>
                <c:pt idx="786">
                  <c:v>20.000000</c:v>
                </c:pt>
                <c:pt idx="787">
                  <c:v>16.000000</c:v>
                </c:pt>
                <c:pt idx="788">
                  <c:v>14.000000</c:v>
                </c:pt>
                <c:pt idx="789">
                  <c:v>28.000000</c:v>
                </c:pt>
                <c:pt idx="790">
                  <c:v>21.000000</c:v>
                </c:pt>
                <c:pt idx="791">
                  <c:v>38.000000</c:v>
                </c:pt>
                <c:pt idx="792">
                  <c:v>15.000000</c:v>
                </c:pt>
                <c:pt idx="793">
                  <c:v>14.000000</c:v>
                </c:pt>
                <c:pt idx="794">
                  <c:v>16.000000</c:v>
                </c:pt>
                <c:pt idx="795">
                  <c:v>16.000000</c:v>
                </c:pt>
                <c:pt idx="796">
                  <c:v>23.000000</c:v>
                </c:pt>
                <c:pt idx="797">
                  <c:v>20.000000</c:v>
                </c:pt>
                <c:pt idx="798">
                  <c:v>21.000000</c:v>
                </c:pt>
                <c:pt idx="799">
                  <c:v>25.000000</c:v>
                </c:pt>
                <c:pt idx="800">
                  <c:v>14.000000</c:v>
                </c:pt>
                <c:pt idx="801">
                  <c:v>16.000000</c:v>
                </c:pt>
                <c:pt idx="802">
                  <c:v>20.000000</c:v>
                </c:pt>
                <c:pt idx="803">
                  <c:v>38.000000</c:v>
                </c:pt>
                <c:pt idx="804">
                  <c:v>17.000000</c:v>
                </c:pt>
                <c:pt idx="805">
                  <c:v>16.000000</c:v>
                </c:pt>
                <c:pt idx="806">
                  <c:v>17.000000</c:v>
                </c:pt>
                <c:pt idx="807">
                  <c:v>21.000000</c:v>
                </c:pt>
                <c:pt idx="808">
                  <c:v>23.000000</c:v>
                </c:pt>
                <c:pt idx="809">
                  <c:v>24.000000</c:v>
                </c:pt>
                <c:pt idx="810">
                  <c:v>16.000000</c:v>
                </c:pt>
                <c:pt idx="811">
                  <c:v>25.000000</c:v>
                </c:pt>
                <c:pt idx="812">
                  <c:v>21.000000</c:v>
                </c:pt>
                <c:pt idx="813">
                  <c:v>19.000000</c:v>
                </c:pt>
                <c:pt idx="814">
                  <c:v>40.000000</c:v>
                </c:pt>
                <c:pt idx="815">
                  <c:v>35.000000</c:v>
                </c:pt>
                <c:pt idx="816">
                  <c:v>29.000000</c:v>
                </c:pt>
                <c:pt idx="817">
                  <c:v>24.000000</c:v>
                </c:pt>
                <c:pt idx="818">
                  <c:v>16.000000</c:v>
                </c:pt>
                <c:pt idx="819">
                  <c:v>22.000000</c:v>
                </c:pt>
                <c:pt idx="820">
                  <c:v>27.000000</c:v>
                </c:pt>
                <c:pt idx="821">
                  <c:v>30.000000</c:v>
                </c:pt>
                <c:pt idx="822">
                  <c:v>22.000000</c:v>
                </c:pt>
                <c:pt idx="823">
                  <c:v>16.000000</c:v>
                </c:pt>
                <c:pt idx="824">
                  <c:v>25.000000</c:v>
                </c:pt>
                <c:pt idx="825">
                  <c:v>20.000000</c:v>
                </c:pt>
                <c:pt idx="826">
                  <c:v>18.000000</c:v>
                </c:pt>
                <c:pt idx="827">
                  <c:v>17.000000</c:v>
                </c:pt>
                <c:pt idx="828">
                  <c:v>29.000000</c:v>
                </c:pt>
                <c:pt idx="829">
                  <c:v>30.000000</c:v>
                </c:pt>
                <c:pt idx="830">
                  <c:v>27.000000</c:v>
                </c:pt>
                <c:pt idx="831">
                  <c:v>35.000000</c:v>
                </c:pt>
                <c:pt idx="832">
                  <c:v>18.000000</c:v>
                </c:pt>
                <c:pt idx="833">
                  <c:v>42.000000</c:v>
                </c:pt>
                <c:pt idx="834">
                  <c:v>33.000000</c:v>
                </c:pt>
                <c:pt idx="835">
                  <c:v>1.000000</c:v>
                </c:pt>
                <c:pt idx="836">
                  <c:v>24.000000</c:v>
                </c:pt>
                <c:pt idx="837">
                  <c:v>17.000000</c:v>
                </c:pt>
                <c:pt idx="838">
                  <c:v>31.000000</c:v>
                </c:pt>
                <c:pt idx="839">
                  <c:v>19.000000</c:v>
                </c:pt>
                <c:pt idx="840">
                  <c:v>21.000000</c:v>
                </c:pt>
                <c:pt idx="841">
                  <c:v>1.000000</c:v>
                </c:pt>
                <c:pt idx="842">
                  <c:v>27.000000</c:v>
                </c:pt>
                <c:pt idx="843">
                  <c:v>27.000000</c:v>
                </c:pt>
                <c:pt idx="844">
                  <c:v>22.000000</c:v>
                </c:pt>
                <c:pt idx="845">
                  <c:v>31.000000</c:v>
                </c:pt>
                <c:pt idx="846">
                  <c:v>15.000000</c:v>
                </c:pt>
                <c:pt idx="847">
                  <c:v>22.000000</c:v>
                </c:pt>
                <c:pt idx="848">
                  <c:v>13.000000</c:v>
                </c:pt>
                <c:pt idx="849">
                  <c:v>30.000000</c:v>
                </c:pt>
                <c:pt idx="850">
                  <c:v>13.000000</c:v>
                </c:pt>
                <c:pt idx="851">
                  <c:v>21.000000</c:v>
                </c:pt>
                <c:pt idx="852">
                  <c:v>16.000000</c:v>
                </c:pt>
                <c:pt idx="853">
                  <c:v>40.000000</c:v>
                </c:pt>
                <c:pt idx="854">
                  <c:v>18.000000</c:v>
                </c:pt>
                <c:pt idx="855">
                  <c:v>31.000000</c:v>
                </c:pt>
                <c:pt idx="856">
                  <c:v>41.000000</c:v>
                </c:pt>
                <c:pt idx="857">
                  <c:v>19.000000</c:v>
                </c:pt>
                <c:pt idx="858">
                  <c:v>25.000000</c:v>
                </c:pt>
                <c:pt idx="859">
                  <c:v>13.000000</c:v>
                </c:pt>
                <c:pt idx="860">
                  <c:v>26.000000</c:v>
                </c:pt>
                <c:pt idx="861">
                  <c:v>26.000000</c:v>
                </c:pt>
                <c:pt idx="862">
                  <c:v>23.000000</c:v>
                </c:pt>
                <c:pt idx="863">
                  <c:v>1.000000</c:v>
                </c:pt>
                <c:pt idx="864">
                  <c:v>24.000000</c:v>
                </c:pt>
                <c:pt idx="865">
                  <c:v>37.000000</c:v>
                </c:pt>
                <c:pt idx="866">
                  <c:v>18.000000</c:v>
                </c:pt>
                <c:pt idx="867">
                  <c:v>17.000000</c:v>
                </c:pt>
                <c:pt idx="868">
                  <c:v>17.000000</c:v>
                </c:pt>
                <c:pt idx="869">
                  <c:v>21.000000</c:v>
                </c:pt>
                <c:pt idx="870">
                  <c:v>19.000000</c:v>
                </c:pt>
                <c:pt idx="871">
                  <c:v>41.000000</c:v>
                </c:pt>
                <c:pt idx="872">
                  <c:v>21.000000</c:v>
                </c:pt>
                <c:pt idx="873">
                  <c:v>28.000000</c:v>
                </c:pt>
                <c:pt idx="874">
                  <c:v>22.000000</c:v>
                </c:pt>
                <c:pt idx="875">
                  <c:v>27.000000</c:v>
                </c:pt>
                <c:pt idx="876">
                  <c:v>15.000000</c:v>
                </c:pt>
                <c:pt idx="877">
                  <c:v>16.000000</c:v>
                </c:pt>
                <c:pt idx="878">
                  <c:v>1.000000</c:v>
                </c:pt>
                <c:pt idx="879">
                  <c:v>25.000000</c:v>
                </c:pt>
                <c:pt idx="880">
                  <c:v>23.000000</c:v>
                </c:pt>
                <c:pt idx="881">
                  <c:v>26.000000</c:v>
                </c:pt>
                <c:pt idx="882">
                  <c:v>30.000000</c:v>
                </c:pt>
                <c:pt idx="883">
                  <c:v>1.000000</c:v>
                </c:pt>
                <c:pt idx="884">
                  <c:v>1.000000</c:v>
                </c:pt>
                <c:pt idx="885">
                  <c:v>25.000000</c:v>
                </c:pt>
                <c:pt idx="886">
                  <c:v>14.000000</c:v>
                </c:pt>
                <c:pt idx="887">
                  <c:v>35.000000</c:v>
                </c:pt>
                <c:pt idx="888">
                  <c:v>16.000000</c:v>
                </c:pt>
                <c:pt idx="889">
                  <c:v>17.000000</c:v>
                </c:pt>
                <c:pt idx="890">
                  <c:v>32.000000</c:v>
                </c:pt>
                <c:pt idx="891">
                  <c:v>29.000000</c:v>
                </c:pt>
                <c:pt idx="892">
                  <c:v>18.000000</c:v>
                </c:pt>
                <c:pt idx="893">
                  <c:v>20.000000</c:v>
                </c:pt>
                <c:pt idx="894">
                  <c:v>23.000000</c:v>
                </c:pt>
                <c:pt idx="895">
                  <c:v>19.000000</c:v>
                </c:pt>
                <c:pt idx="896">
                  <c:v>17.000000</c:v>
                </c:pt>
                <c:pt idx="897">
                  <c:v>27.000000</c:v>
                </c:pt>
                <c:pt idx="898">
                  <c:v>27.000000</c:v>
                </c:pt>
                <c:pt idx="899">
                  <c:v>17.000000</c:v>
                </c:pt>
                <c:pt idx="900">
                  <c:v>24.000000</c:v>
                </c:pt>
                <c:pt idx="901">
                  <c:v>23.000000</c:v>
                </c:pt>
                <c:pt idx="902">
                  <c:v>28.000000</c:v>
                </c:pt>
                <c:pt idx="903">
                  <c:v>16.000000</c:v>
                </c:pt>
                <c:pt idx="904">
                  <c:v>23.000000</c:v>
                </c:pt>
                <c:pt idx="905">
                  <c:v>27.000000</c:v>
                </c:pt>
                <c:pt idx="906">
                  <c:v>41.000000</c:v>
                </c:pt>
                <c:pt idx="907">
                  <c:v>23.000000</c:v>
                </c:pt>
                <c:pt idx="908">
                  <c:v>13.000000</c:v>
                </c:pt>
                <c:pt idx="909">
                  <c:v>22.000000</c:v>
                </c:pt>
                <c:pt idx="910">
                  <c:v>13.000000</c:v>
                </c:pt>
                <c:pt idx="911">
                  <c:v>32.000000</c:v>
                </c:pt>
                <c:pt idx="912">
                  <c:v>27.000000</c:v>
                </c:pt>
                <c:pt idx="913">
                  <c:v>18.000000</c:v>
                </c:pt>
                <c:pt idx="914">
                  <c:v>20.000000</c:v>
                </c:pt>
                <c:pt idx="915">
                  <c:v>28.000000</c:v>
                </c:pt>
                <c:pt idx="916">
                  <c:v>28.000000</c:v>
                </c:pt>
                <c:pt idx="917">
                  <c:v>16.000000</c:v>
                </c:pt>
                <c:pt idx="918">
                  <c:v>17.000000</c:v>
                </c:pt>
                <c:pt idx="919">
                  <c:v>37.000000</c:v>
                </c:pt>
                <c:pt idx="920">
                  <c:v>25.000000</c:v>
                </c:pt>
                <c:pt idx="921">
                  <c:v>27.000000</c:v>
                </c:pt>
                <c:pt idx="922">
                  <c:v>26.000000</c:v>
                </c:pt>
                <c:pt idx="923">
                  <c:v>22.000000</c:v>
                </c:pt>
                <c:pt idx="924">
                  <c:v>35.000000</c:v>
                </c:pt>
                <c:pt idx="925">
                  <c:v>39.000000</c:v>
                </c:pt>
                <c:pt idx="926">
                  <c:v>45.000000</c:v>
                </c:pt>
                <c:pt idx="927">
                  <c:v>16.000000</c:v>
                </c:pt>
                <c:pt idx="928">
                  <c:v>29.000000</c:v>
                </c:pt>
                <c:pt idx="929">
                  <c:v>22.000000</c:v>
                </c:pt>
                <c:pt idx="930">
                  <c:v>20.000000</c:v>
                </c:pt>
                <c:pt idx="931">
                  <c:v>16.000000</c:v>
                </c:pt>
                <c:pt idx="932">
                  <c:v>29.000000</c:v>
                </c:pt>
                <c:pt idx="933">
                  <c:v>35.000000</c:v>
                </c:pt>
                <c:pt idx="934">
                  <c:v>28.000000</c:v>
                </c:pt>
                <c:pt idx="935">
                  <c:v>19.000000</c:v>
                </c:pt>
                <c:pt idx="936">
                  <c:v>16.000000</c:v>
                </c:pt>
                <c:pt idx="937">
                  <c:v>15.000000</c:v>
                </c:pt>
                <c:pt idx="938">
                  <c:v>40.000000</c:v>
                </c:pt>
                <c:pt idx="939">
                  <c:v>28.000000</c:v>
                </c:pt>
                <c:pt idx="940">
                  <c:v>18.000000</c:v>
                </c:pt>
                <c:pt idx="941">
                  <c:v>29.000000</c:v>
                </c:pt>
                <c:pt idx="942">
                  <c:v>26.000000</c:v>
                </c:pt>
                <c:pt idx="943">
                  <c:v>22.000000</c:v>
                </c:pt>
                <c:pt idx="944">
                  <c:v>26.000000</c:v>
                </c:pt>
                <c:pt idx="945">
                  <c:v>17.000000</c:v>
                </c:pt>
                <c:pt idx="946">
                  <c:v>19.000000</c:v>
                </c:pt>
                <c:pt idx="947">
                  <c:v>35.000000</c:v>
                </c:pt>
                <c:pt idx="948">
                  <c:v>19.000000</c:v>
                </c:pt>
                <c:pt idx="949">
                  <c:v>19.000000</c:v>
                </c:pt>
                <c:pt idx="950">
                  <c:v>31.000000</c:v>
                </c:pt>
                <c:pt idx="951">
                  <c:v>23.000000</c:v>
                </c:pt>
                <c:pt idx="952">
                  <c:v>22.000000</c:v>
                </c:pt>
                <c:pt idx="953">
                  <c:v>40.000000</c:v>
                </c:pt>
                <c:pt idx="954">
                  <c:v>16.000000</c:v>
                </c:pt>
                <c:pt idx="955">
                  <c:v>17.000000</c:v>
                </c:pt>
                <c:pt idx="956">
                  <c:v>15.000000</c:v>
                </c:pt>
                <c:pt idx="957">
                  <c:v>26.000000</c:v>
                </c:pt>
                <c:pt idx="958">
                  <c:v>25.000000</c:v>
                </c:pt>
                <c:pt idx="959">
                  <c:v>43.000000</c:v>
                </c:pt>
                <c:pt idx="960">
                  <c:v>30.000000</c:v>
                </c:pt>
                <c:pt idx="961">
                  <c:v>24.000000</c:v>
                </c:pt>
                <c:pt idx="962">
                  <c:v>16.000000</c:v>
                </c:pt>
                <c:pt idx="963">
                  <c:v>18.000000</c:v>
                </c:pt>
                <c:pt idx="964">
                  <c:v>20.000000</c:v>
                </c:pt>
                <c:pt idx="965">
                  <c:v>26.000000</c:v>
                </c:pt>
                <c:pt idx="966">
                  <c:v>16.000000</c:v>
                </c:pt>
                <c:pt idx="967">
                  <c:v>24.000000</c:v>
                </c:pt>
                <c:pt idx="968">
                  <c:v>16.000000</c:v>
                </c:pt>
                <c:pt idx="969">
                  <c:v>28.000000</c:v>
                </c:pt>
                <c:pt idx="970">
                  <c:v>20.000000</c:v>
                </c:pt>
                <c:pt idx="971">
                  <c:v>18.000000</c:v>
                </c:pt>
                <c:pt idx="972">
                  <c:v>36.000000</c:v>
                </c:pt>
                <c:pt idx="973">
                  <c:v>35.000000</c:v>
                </c:pt>
                <c:pt idx="974">
                  <c:v>31.000000</c:v>
                </c:pt>
                <c:pt idx="975">
                  <c:v>21.000000</c:v>
                </c:pt>
                <c:pt idx="976">
                  <c:v>23.000000</c:v>
                </c:pt>
                <c:pt idx="977">
                  <c:v>30.000000</c:v>
                </c:pt>
                <c:pt idx="978">
                  <c:v>34.000000</c:v>
                </c:pt>
                <c:pt idx="979">
                  <c:v>17.000000</c:v>
                </c:pt>
                <c:pt idx="980">
                  <c:v>37.000000</c:v>
                </c:pt>
                <c:pt idx="981">
                  <c:v>41.000000</c:v>
                </c:pt>
                <c:pt idx="982">
                  <c:v>23.000000</c:v>
                </c:pt>
                <c:pt idx="983">
                  <c:v>27.000000</c:v>
                </c:pt>
                <c:pt idx="984">
                  <c:v>16.000000</c:v>
                </c:pt>
                <c:pt idx="985">
                  <c:v>39.000000</c:v>
                </c:pt>
                <c:pt idx="986">
                  <c:v>17.000000</c:v>
                </c:pt>
                <c:pt idx="987">
                  <c:v>37.000000</c:v>
                </c:pt>
                <c:pt idx="988">
                  <c:v>22.000000</c:v>
                </c:pt>
                <c:pt idx="989">
                  <c:v>23.000000</c:v>
                </c:pt>
                <c:pt idx="990">
                  <c:v>21.000000</c:v>
                </c:pt>
                <c:pt idx="991">
                  <c:v>22.000000</c:v>
                </c:pt>
                <c:pt idx="992">
                  <c:v>19.000000</c:v>
                </c:pt>
                <c:pt idx="993">
                  <c:v>28.000000</c:v>
                </c:pt>
                <c:pt idx="994">
                  <c:v>25.000000</c:v>
                </c:pt>
                <c:pt idx="995">
                  <c:v>18.000000</c:v>
                </c:pt>
                <c:pt idx="996">
                  <c:v>34.000000</c:v>
                </c:pt>
                <c:pt idx="997">
                  <c:v>25.000000</c:v>
                </c:pt>
                <c:pt idx="998">
                  <c:v>23.000000</c:v>
                </c:pt>
                <c:pt idx="999">
                  <c:v>38.000000</c:v>
                </c:pt>
                <c:pt idx="1000">
                  <c:v>22.000000</c:v>
                </c:pt>
                <c:pt idx="1001">
                  <c:v>27.000000</c:v>
                </c:pt>
                <c:pt idx="1002">
                  <c:v>28.000000</c:v>
                </c:pt>
                <c:pt idx="1003">
                  <c:v>18.000000</c:v>
                </c:pt>
                <c:pt idx="1004">
                  <c:v>17.000000</c:v>
                </c:pt>
                <c:pt idx="1005">
                  <c:v>26.000000</c:v>
                </c:pt>
                <c:pt idx="1006">
                  <c:v>23.000000</c:v>
                </c:pt>
                <c:pt idx="1007">
                  <c:v>18.000000</c:v>
                </c:pt>
                <c:pt idx="1008">
                  <c:v>28.000000</c:v>
                </c:pt>
                <c:pt idx="1009">
                  <c:v>22.000000</c:v>
                </c:pt>
                <c:pt idx="1010">
                  <c:v>16.000000</c:v>
                </c:pt>
                <c:pt idx="1011">
                  <c:v>18.000000</c:v>
                </c:pt>
                <c:pt idx="1012">
                  <c:v>16.000000</c:v>
                </c:pt>
                <c:pt idx="1013">
                  <c:v>17.000000</c:v>
                </c:pt>
                <c:pt idx="1014">
                  <c:v>34.000000</c:v>
                </c:pt>
                <c:pt idx="1015">
                  <c:v>30.000000</c:v>
                </c:pt>
                <c:pt idx="1016">
                  <c:v>27.000000</c:v>
                </c:pt>
                <c:pt idx="1017">
                  <c:v>24.000000</c:v>
                </c:pt>
                <c:pt idx="1018">
                  <c:v>26.000000</c:v>
                </c:pt>
                <c:pt idx="1019">
                  <c:v>23.000000</c:v>
                </c:pt>
                <c:pt idx="1020">
                  <c:v>29.000000</c:v>
                </c:pt>
                <c:pt idx="1021">
                  <c:v>42.000000</c:v>
                </c:pt>
                <c:pt idx="1022">
                  <c:v>22.000000</c:v>
                </c:pt>
                <c:pt idx="1023">
                  <c:v>26.000000</c:v>
                </c:pt>
                <c:pt idx="1024">
                  <c:v>49.000000</c:v>
                </c:pt>
                <c:pt idx="1025">
                  <c:v>19.000000</c:v>
                </c:pt>
                <c:pt idx="1026">
                  <c:v>22.000000</c:v>
                </c:pt>
                <c:pt idx="1027">
                  <c:v>20.000000</c:v>
                </c:pt>
                <c:pt idx="1028">
                  <c:v>27.000000</c:v>
                </c:pt>
                <c:pt idx="1029">
                  <c:v>28.000000</c:v>
                </c:pt>
                <c:pt idx="1030">
                  <c:v>21.000000</c:v>
                </c:pt>
                <c:pt idx="1031">
                  <c:v>44.000000</c:v>
                </c:pt>
                <c:pt idx="1032">
                  <c:v>32.000000</c:v>
                </c:pt>
                <c:pt idx="1033">
                  <c:v>45.000000</c:v>
                </c:pt>
                <c:pt idx="1034">
                  <c:v>16.000000</c:v>
                </c:pt>
                <c:pt idx="1035">
                  <c:v>17.000000</c:v>
                </c:pt>
                <c:pt idx="1036">
                  <c:v>22.000000</c:v>
                </c:pt>
                <c:pt idx="1037">
                  <c:v>22.000000</c:v>
                </c:pt>
                <c:pt idx="1038">
                  <c:v>19.000000</c:v>
                </c:pt>
                <c:pt idx="1039">
                  <c:v>20.000000</c:v>
                </c:pt>
                <c:pt idx="1040">
                  <c:v>19.000000</c:v>
                </c:pt>
                <c:pt idx="1041">
                  <c:v>32.000000</c:v>
                </c:pt>
                <c:pt idx="1042">
                  <c:v>19.000000</c:v>
                </c:pt>
                <c:pt idx="1043">
                  <c:v>26.000000</c:v>
                </c:pt>
                <c:pt idx="1044">
                  <c:v>33.000000</c:v>
                </c:pt>
                <c:pt idx="1045">
                  <c:v>18.000000</c:v>
                </c:pt>
                <c:pt idx="1046">
                  <c:v>24.000000</c:v>
                </c:pt>
                <c:pt idx="1047">
                  <c:v>18.000000</c:v>
                </c:pt>
                <c:pt idx="1048">
                  <c:v>20.000000</c:v>
                </c:pt>
                <c:pt idx="1049">
                  <c:v>28.000000</c:v>
                </c:pt>
                <c:pt idx="1050">
                  <c:v>20.000000</c:v>
                </c:pt>
                <c:pt idx="1051">
                  <c:v>19.000000</c:v>
                </c:pt>
                <c:pt idx="1052">
                  <c:v>19.000000</c:v>
                </c:pt>
                <c:pt idx="1053">
                  <c:v>28.000000</c:v>
                </c:pt>
                <c:pt idx="1054">
                  <c:v>19.000000</c:v>
                </c:pt>
                <c:pt idx="1055">
                  <c:v>29.000000</c:v>
                </c:pt>
                <c:pt idx="1056">
                  <c:v>18.000000</c:v>
                </c:pt>
                <c:pt idx="1057">
                  <c:v>36.000000</c:v>
                </c:pt>
                <c:pt idx="1058">
                  <c:v>32.000000</c:v>
                </c:pt>
                <c:pt idx="1059">
                  <c:v>22.000000</c:v>
                </c:pt>
                <c:pt idx="1060">
                  <c:v>25.000000</c:v>
                </c:pt>
                <c:pt idx="1061">
                  <c:v>38.000000</c:v>
                </c:pt>
                <c:pt idx="1062">
                  <c:v>32.000000</c:v>
                </c:pt>
                <c:pt idx="1063">
                  <c:v>21.000000</c:v>
                </c:pt>
                <c:pt idx="1064">
                  <c:v>35.000000</c:v>
                </c:pt>
                <c:pt idx="1065">
                  <c:v>32.000000</c:v>
                </c:pt>
                <c:pt idx="1066">
                  <c:v>19.000000</c:v>
                </c:pt>
                <c:pt idx="1067">
                  <c:v>19.000000</c:v>
                </c:pt>
                <c:pt idx="1068">
                  <c:v>22.000000</c:v>
                </c:pt>
                <c:pt idx="1069">
                  <c:v>53.000000</c:v>
                </c:pt>
                <c:pt idx="1070">
                  <c:v>26.000000</c:v>
                </c:pt>
                <c:pt idx="1071">
                  <c:v>26.000000</c:v>
                </c:pt>
                <c:pt idx="1072">
                  <c:v>25.000000</c:v>
                </c:pt>
                <c:pt idx="1073">
                  <c:v>21.000000</c:v>
                </c:pt>
                <c:pt idx="1074">
                  <c:v>25.000000</c:v>
                </c:pt>
                <c:pt idx="1075">
                  <c:v>16.000000</c:v>
                </c:pt>
                <c:pt idx="1076">
                  <c:v>32.000000</c:v>
                </c:pt>
                <c:pt idx="1077">
                  <c:v>22.000000</c:v>
                </c:pt>
                <c:pt idx="1078">
                  <c:v>30.000000</c:v>
                </c:pt>
                <c:pt idx="1079">
                  <c:v>30.000000</c:v>
                </c:pt>
                <c:pt idx="1080">
                  <c:v>28.000000</c:v>
                </c:pt>
                <c:pt idx="1081">
                  <c:v>23.000000</c:v>
                </c:pt>
                <c:pt idx="1082">
                  <c:v>26.000000</c:v>
                </c:pt>
                <c:pt idx="1083">
                  <c:v>19.000000</c:v>
                </c:pt>
                <c:pt idx="1084">
                  <c:v>34.000000</c:v>
                </c:pt>
                <c:pt idx="1085">
                  <c:v>26.000000</c:v>
                </c:pt>
                <c:pt idx="1086">
                  <c:v>24.000000</c:v>
                </c:pt>
                <c:pt idx="1087">
                  <c:v>46.000000</c:v>
                </c:pt>
                <c:pt idx="1088">
                  <c:v>21.000000</c:v>
                </c:pt>
                <c:pt idx="1089">
                  <c:v>18.000000</c:v>
                </c:pt>
                <c:pt idx="1090">
                  <c:v>30.000000</c:v>
                </c:pt>
                <c:pt idx="1091">
                  <c:v>27.000000</c:v>
                </c:pt>
                <c:pt idx="1092">
                  <c:v>27.000000</c:v>
                </c:pt>
                <c:pt idx="1093">
                  <c:v>23.000000</c:v>
                </c:pt>
                <c:pt idx="1094">
                  <c:v>49.000000</c:v>
                </c:pt>
                <c:pt idx="1095">
                  <c:v>22.000000</c:v>
                </c:pt>
                <c:pt idx="1096">
                  <c:v>19.000000</c:v>
                </c:pt>
                <c:pt idx="1097">
                  <c:v>30.000000</c:v>
                </c:pt>
                <c:pt idx="1098">
                  <c:v>32.000000</c:v>
                </c:pt>
                <c:pt idx="1099">
                  <c:v>22.000000</c:v>
                </c:pt>
                <c:pt idx="1100">
                  <c:v>29.000000</c:v>
                </c:pt>
                <c:pt idx="1101">
                  <c:v>31.000000</c:v>
                </c:pt>
                <c:pt idx="1102">
                  <c:v>20.000000</c:v>
                </c:pt>
                <c:pt idx="1103">
                  <c:v>30.000000</c:v>
                </c:pt>
                <c:pt idx="1104">
                  <c:v>49.000000</c:v>
                </c:pt>
                <c:pt idx="1105">
                  <c:v>34.000000</c:v>
                </c:pt>
                <c:pt idx="1106">
                  <c:v>29.000000</c:v>
                </c:pt>
                <c:pt idx="1107">
                  <c:v>26.000000</c:v>
                </c:pt>
                <c:pt idx="1108">
                  <c:v>48.000000</c:v>
                </c:pt>
                <c:pt idx="1109">
                  <c:v>2.000000</c:v>
                </c:pt>
                <c:pt idx="1110">
                  <c:v>29.000000</c:v>
                </c:pt>
                <c:pt idx="1111">
                  <c:v>28.000000</c:v>
                </c:pt>
                <c:pt idx="1112">
                  <c:v>25.000000</c:v>
                </c:pt>
                <c:pt idx="1113">
                  <c:v>19.000000</c:v>
                </c:pt>
                <c:pt idx="1114">
                  <c:v>20.000000</c:v>
                </c:pt>
                <c:pt idx="1115">
                  <c:v>24.000000</c:v>
                </c:pt>
                <c:pt idx="1116">
                  <c:v>1.000000</c:v>
                </c:pt>
                <c:pt idx="1117">
                  <c:v>30.000000</c:v>
                </c:pt>
                <c:pt idx="1118">
                  <c:v>26.000000</c:v>
                </c:pt>
                <c:pt idx="1119">
                  <c:v>18.000000</c:v>
                </c:pt>
                <c:pt idx="1120">
                  <c:v>29.000000</c:v>
                </c:pt>
                <c:pt idx="1121">
                  <c:v>25.000000</c:v>
                </c:pt>
                <c:pt idx="1122">
                  <c:v>28.000000</c:v>
                </c:pt>
                <c:pt idx="1123">
                  <c:v>26.000000</c:v>
                </c:pt>
                <c:pt idx="1124">
                  <c:v>30.000000</c:v>
                </c:pt>
                <c:pt idx="1125">
                  <c:v>26.000000</c:v>
                </c:pt>
                <c:pt idx="1126">
                  <c:v>43.000000</c:v>
                </c:pt>
                <c:pt idx="1127">
                  <c:v>31.000000</c:v>
                </c:pt>
                <c:pt idx="1128">
                  <c:v>23.000000</c:v>
                </c:pt>
                <c:pt idx="1129">
                  <c:v>24.000000</c:v>
                </c:pt>
                <c:pt idx="1130">
                  <c:v>35.000000</c:v>
                </c:pt>
                <c:pt idx="1131">
                  <c:v>24.000000</c:v>
                </c:pt>
                <c:pt idx="1132">
                  <c:v>25.000000</c:v>
                </c:pt>
                <c:pt idx="1133">
                  <c:v>30.000000</c:v>
                </c:pt>
                <c:pt idx="1134">
                  <c:v>23.000000</c:v>
                </c:pt>
                <c:pt idx="1135">
                  <c:v>22.000000</c:v>
                </c:pt>
                <c:pt idx="1136">
                  <c:v>20.000000</c:v>
                </c:pt>
                <c:pt idx="1137">
                  <c:v>26.000000</c:v>
                </c:pt>
                <c:pt idx="1138">
                  <c:v>50.000000</c:v>
                </c:pt>
                <c:pt idx="1139">
                  <c:v>29.000000</c:v>
                </c:pt>
                <c:pt idx="1140">
                  <c:v>35.000000</c:v>
                </c:pt>
                <c:pt idx="1141">
                  <c:v>17.000000</c:v>
                </c:pt>
                <c:pt idx="1142">
                  <c:v>41.000000</c:v>
                </c:pt>
                <c:pt idx="1143">
                  <c:v>20.000000</c:v>
                </c:pt>
                <c:pt idx="1144">
                  <c:v>20.000000</c:v>
                </c:pt>
                <c:pt idx="1145">
                  <c:v>24.000000</c:v>
                </c:pt>
                <c:pt idx="1146">
                  <c:v>30.000000</c:v>
                </c:pt>
                <c:pt idx="1147">
                  <c:v>21.000000</c:v>
                </c:pt>
                <c:pt idx="1148">
                  <c:v>28.000000</c:v>
                </c:pt>
                <c:pt idx="1149">
                  <c:v>19.000000</c:v>
                </c:pt>
                <c:pt idx="1150">
                  <c:v>24.000000</c:v>
                </c:pt>
                <c:pt idx="1151">
                  <c:v>37.000000</c:v>
                </c:pt>
                <c:pt idx="1152">
                  <c:v>28.000000</c:v>
                </c:pt>
                <c:pt idx="1153">
                  <c:v>29.000000</c:v>
                </c:pt>
                <c:pt idx="1154">
                  <c:v>25.000000</c:v>
                </c:pt>
                <c:pt idx="1155">
                  <c:v>21.000000</c:v>
                </c:pt>
                <c:pt idx="1156">
                  <c:v>19.000000</c:v>
                </c:pt>
                <c:pt idx="1157">
                  <c:v>1.000000</c:v>
                </c:pt>
                <c:pt idx="1158">
                  <c:v>26.000000</c:v>
                </c:pt>
                <c:pt idx="1159">
                  <c:v>40.000000</c:v>
                </c:pt>
                <c:pt idx="1160">
                  <c:v>45.000000</c:v>
                </c:pt>
                <c:pt idx="1161">
                  <c:v>38.000000</c:v>
                </c:pt>
                <c:pt idx="1162">
                  <c:v>47.000000</c:v>
                </c:pt>
                <c:pt idx="1163">
                  <c:v>50.000000</c:v>
                </c:pt>
                <c:pt idx="1164">
                  <c:v>24.000000</c:v>
                </c:pt>
                <c:pt idx="1165">
                  <c:v>23.000000</c:v>
                </c:pt>
                <c:pt idx="1166">
                  <c:v>34.000000</c:v>
                </c:pt>
                <c:pt idx="1167">
                  <c:v>17.000000</c:v>
                </c:pt>
                <c:pt idx="1168">
                  <c:v>36.000000</c:v>
                </c:pt>
                <c:pt idx="1169">
                  <c:v>25.000000</c:v>
                </c:pt>
                <c:pt idx="1170">
                  <c:v>27.000000</c:v>
                </c:pt>
                <c:pt idx="1171">
                  <c:v>26.000000</c:v>
                </c:pt>
                <c:pt idx="1172">
                  <c:v>23.000000</c:v>
                </c:pt>
                <c:pt idx="1173">
                  <c:v>31.000000</c:v>
                </c:pt>
                <c:pt idx="1174">
                  <c:v>28.000000</c:v>
                </c:pt>
                <c:pt idx="1175">
                  <c:v>43.000000</c:v>
                </c:pt>
                <c:pt idx="1176">
                  <c:v>21.000000</c:v>
                </c:pt>
                <c:pt idx="1177">
                  <c:v>31.000000</c:v>
                </c:pt>
                <c:pt idx="1178">
                  <c:v>21.000000</c:v>
                </c:pt>
                <c:pt idx="1179">
                  <c:v>40.000000</c:v>
                </c:pt>
                <c:pt idx="1180">
                  <c:v>17.000000</c:v>
                </c:pt>
                <c:pt idx="1181">
                  <c:v>18.000000</c:v>
                </c:pt>
                <c:pt idx="1182">
                  <c:v>21.000000</c:v>
                </c:pt>
                <c:pt idx="1183">
                  <c:v>26.000000</c:v>
                </c:pt>
                <c:pt idx="1184">
                  <c:v>34.000000</c:v>
                </c:pt>
                <c:pt idx="1185">
                  <c:v>24.000000</c:v>
                </c:pt>
                <c:pt idx="1186">
                  <c:v>19.000000</c:v>
                </c:pt>
                <c:pt idx="1187">
                  <c:v>27.000000</c:v>
                </c:pt>
                <c:pt idx="1188">
                  <c:v>29.000000</c:v>
                </c:pt>
                <c:pt idx="1189">
                  <c:v>28.000000</c:v>
                </c:pt>
                <c:pt idx="1190">
                  <c:v>33.000000</c:v>
                </c:pt>
                <c:pt idx="1191">
                  <c:v>35.000000</c:v>
                </c:pt>
                <c:pt idx="1192">
                  <c:v>18.000000</c:v>
                </c:pt>
                <c:pt idx="1193">
                  <c:v>30.000000</c:v>
                </c:pt>
                <c:pt idx="1194">
                  <c:v>27.000000</c:v>
                </c:pt>
                <c:pt idx="1195">
                  <c:v>1.000000</c:v>
                </c:pt>
                <c:pt idx="1196">
                  <c:v>1.000000</c:v>
                </c:pt>
                <c:pt idx="1197">
                  <c:v>42.000000</c:v>
                </c:pt>
                <c:pt idx="1198">
                  <c:v>24.000000</c:v>
                </c:pt>
                <c:pt idx="1199">
                  <c:v>30.000000</c:v>
                </c:pt>
                <c:pt idx="1200">
                  <c:v>20.000000</c:v>
                </c:pt>
                <c:pt idx="1201">
                  <c:v>38.000000</c:v>
                </c:pt>
                <c:pt idx="1202">
                  <c:v>19.000000</c:v>
                </c:pt>
                <c:pt idx="1203">
                  <c:v>28.000000</c:v>
                </c:pt>
                <c:pt idx="1204">
                  <c:v>24.000000</c:v>
                </c:pt>
                <c:pt idx="1205">
                  <c:v>23.000000</c:v>
                </c:pt>
                <c:pt idx="1206">
                  <c:v>29.000000</c:v>
                </c:pt>
                <c:pt idx="1207">
                  <c:v>25.000000</c:v>
                </c:pt>
                <c:pt idx="1208">
                  <c:v>22.000000</c:v>
                </c:pt>
                <c:pt idx="1209">
                  <c:v>27.000000</c:v>
                </c:pt>
                <c:pt idx="1210">
                  <c:v>31.000000</c:v>
                </c:pt>
                <c:pt idx="1211">
                  <c:v>19.000000</c:v>
                </c:pt>
                <c:pt idx="1212">
                  <c:v>23.000000</c:v>
                </c:pt>
                <c:pt idx="1213">
                  <c:v>24.000000</c:v>
                </c:pt>
                <c:pt idx="1214">
                  <c:v>20.000000</c:v>
                </c:pt>
                <c:pt idx="1215">
                  <c:v>31.000000</c:v>
                </c:pt>
                <c:pt idx="1216">
                  <c:v>39.000000</c:v>
                </c:pt>
                <c:pt idx="1217">
                  <c:v>25.000000</c:v>
                </c:pt>
                <c:pt idx="1218">
                  <c:v>25.000000</c:v>
                </c:pt>
                <c:pt idx="1219">
                  <c:v>29.000000</c:v>
                </c:pt>
                <c:pt idx="1220">
                  <c:v>28.000000</c:v>
                </c:pt>
                <c:pt idx="1221">
                  <c:v>22.000000</c:v>
                </c:pt>
                <c:pt idx="1222">
                  <c:v>36.000000</c:v>
                </c:pt>
                <c:pt idx="1223">
                  <c:v>26.000000</c:v>
                </c:pt>
                <c:pt idx="1224">
                  <c:v>28.000000</c:v>
                </c:pt>
                <c:pt idx="1225">
                  <c:v>36.000000</c:v>
                </c:pt>
                <c:pt idx="1226">
                  <c:v>39.000000</c:v>
                </c:pt>
                <c:pt idx="1227">
                  <c:v>21.000000</c:v>
                </c:pt>
                <c:pt idx="1228">
                  <c:v>29.000000</c:v>
                </c:pt>
                <c:pt idx="1229">
                  <c:v>24.000000</c:v>
                </c:pt>
                <c:pt idx="1230">
                  <c:v>2.000000</c:v>
                </c:pt>
                <c:pt idx="1231">
                  <c:v>28.000000</c:v>
                </c:pt>
                <c:pt idx="1232">
                  <c:v>34.000000</c:v>
                </c:pt>
                <c:pt idx="1233">
                  <c:v>21.000000</c:v>
                </c:pt>
                <c:pt idx="1234">
                  <c:v>36.000000</c:v>
                </c:pt>
                <c:pt idx="1235">
                  <c:v>26.000000</c:v>
                </c:pt>
                <c:pt idx="1236">
                  <c:v>33.000000</c:v>
                </c:pt>
                <c:pt idx="1237">
                  <c:v>27.000000</c:v>
                </c:pt>
                <c:pt idx="1238">
                  <c:v>31.000000</c:v>
                </c:pt>
                <c:pt idx="1239">
                  <c:v>23.000000</c:v>
                </c:pt>
                <c:pt idx="1240">
                  <c:v>25.000000</c:v>
                </c:pt>
                <c:pt idx="1241">
                  <c:v>35.000000</c:v>
                </c:pt>
                <c:pt idx="1242">
                  <c:v>29.000000</c:v>
                </c:pt>
                <c:pt idx="1243">
                  <c:v>30.000000</c:v>
                </c:pt>
                <c:pt idx="1244">
                  <c:v>42.000000</c:v>
                </c:pt>
                <c:pt idx="1245">
                  <c:v>27.000000</c:v>
                </c:pt>
                <c:pt idx="1246">
                  <c:v>43.000000</c:v>
                </c:pt>
                <c:pt idx="1247">
                  <c:v>32.000000</c:v>
                </c:pt>
                <c:pt idx="1248">
                  <c:v>21.000000</c:v>
                </c:pt>
                <c:pt idx="1249">
                  <c:v>35.000000</c:v>
                </c:pt>
                <c:pt idx="1250">
                  <c:v>33.000000</c:v>
                </c:pt>
                <c:pt idx="1251">
                  <c:v>31.000000</c:v>
                </c:pt>
                <c:pt idx="1252">
                  <c:v>32.000000</c:v>
                </c:pt>
                <c:pt idx="1253">
                  <c:v>37.000000</c:v>
                </c:pt>
                <c:pt idx="1254">
                  <c:v>43.000000</c:v>
                </c:pt>
                <c:pt idx="1255">
                  <c:v>25.000000</c:v>
                </c:pt>
                <c:pt idx="1256">
                  <c:v>31.000000</c:v>
                </c:pt>
                <c:pt idx="1257">
                  <c:v>21.000000</c:v>
                </c:pt>
                <c:pt idx="1258">
                  <c:v>21.000000</c:v>
                </c:pt>
                <c:pt idx="1259">
                  <c:v>31.000000</c:v>
                </c:pt>
                <c:pt idx="1260">
                  <c:v>46.000000</c:v>
                </c:pt>
                <c:pt idx="1261">
                  <c:v>23.000000</c:v>
                </c:pt>
                <c:pt idx="1262">
                  <c:v>31.000000</c:v>
                </c:pt>
                <c:pt idx="1263">
                  <c:v>38.000000</c:v>
                </c:pt>
                <c:pt idx="1264">
                  <c:v>23.000000</c:v>
                </c:pt>
                <c:pt idx="1265">
                  <c:v>18.000000</c:v>
                </c:pt>
                <c:pt idx="1266">
                  <c:v>22.000000</c:v>
                </c:pt>
                <c:pt idx="1267">
                  <c:v>34.000000</c:v>
                </c:pt>
                <c:pt idx="1268">
                  <c:v>29.000000</c:v>
                </c:pt>
                <c:pt idx="1269">
                  <c:v>21.000000</c:v>
                </c:pt>
                <c:pt idx="1270">
                  <c:v>31.000000</c:v>
                </c:pt>
                <c:pt idx="1271">
                  <c:v>36.000000</c:v>
                </c:pt>
                <c:pt idx="1272">
                  <c:v>55.000000</c:v>
                </c:pt>
                <c:pt idx="1273">
                  <c:v>40.000000</c:v>
                </c:pt>
                <c:pt idx="1274">
                  <c:v>21.000000</c:v>
                </c:pt>
                <c:pt idx="1275">
                  <c:v>2.000000</c:v>
                </c:pt>
                <c:pt idx="1276">
                  <c:v>20.000000</c:v>
                </c:pt>
                <c:pt idx="1277">
                  <c:v>31.000000</c:v>
                </c:pt>
                <c:pt idx="1278">
                  <c:v>25.000000</c:v>
                </c:pt>
                <c:pt idx="1279">
                  <c:v>32.000000</c:v>
                </c:pt>
                <c:pt idx="1280">
                  <c:v>33.000000</c:v>
                </c:pt>
                <c:pt idx="1281">
                  <c:v>38.000000</c:v>
                </c:pt>
                <c:pt idx="1282">
                  <c:v>22.000000</c:v>
                </c:pt>
                <c:pt idx="1283">
                  <c:v>27.000000</c:v>
                </c:pt>
                <c:pt idx="1284">
                  <c:v>31.000000</c:v>
                </c:pt>
                <c:pt idx="1285">
                  <c:v>30.000000</c:v>
                </c:pt>
                <c:pt idx="1286">
                  <c:v>37.000000</c:v>
                </c:pt>
                <c:pt idx="1287">
                  <c:v>30.000000</c:v>
                </c:pt>
                <c:pt idx="1288">
                  <c:v>24.000000</c:v>
                </c:pt>
                <c:pt idx="1289">
                  <c:v>25.000000</c:v>
                </c:pt>
                <c:pt idx="1290">
                  <c:v>24.000000</c:v>
                </c:pt>
                <c:pt idx="1291">
                  <c:v>41.000000</c:v>
                </c:pt>
                <c:pt idx="1292">
                  <c:v>40.000000</c:v>
                </c:pt>
                <c:pt idx="1293">
                  <c:v>41.000000</c:v>
                </c:pt>
                <c:pt idx="1294">
                  <c:v>38.000000</c:v>
                </c:pt>
                <c:pt idx="1295">
                  <c:v>37.000000</c:v>
                </c:pt>
                <c:pt idx="1296">
                  <c:v>23.000000</c:v>
                </c:pt>
                <c:pt idx="1297">
                  <c:v>30.000000</c:v>
                </c:pt>
                <c:pt idx="1298">
                  <c:v>27.000000</c:v>
                </c:pt>
                <c:pt idx="1299">
                  <c:v>31.000000</c:v>
                </c:pt>
                <c:pt idx="1300">
                  <c:v>32.000000</c:v>
                </c:pt>
                <c:pt idx="1301">
                  <c:v>41.000000</c:v>
                </c:pt>
                <c:pt idx="1302">
                  <c:v>29.000000</c:v>
                </c:pt>
                <c:pt idx="1303">
                  <c:v>38.000000</c:v>
                </c:pt>
                <c:pt idx="1304">
                  <c:v>19.000000</c:v>
                </c:pt>
                <c:pt idx="1305">
                  <c:v>42.000000</c:v>
                </c:pt>
                <c:pt idx="1306">
                  <c:v>20.000000</c:v>
                </c:pt>
                <c:pt idx="1307">
                  <c:v>45.000000</c:v>
                </c:pt>
                <c:pt idx="1308">
                  <c:v>23.000000</c:v>
                </c:pt>
                <c:pt idx="1309">
                  <c:v>37.000000</c:v>
                </c:pt>
                <c:pt idx="1310">
                  <c:v>23.000000</c:v>
                </c:pt>
                <c:pt idx="1311">
                  <c:v>33.000000</c:v>
                </c:pt>
                <c:pt idx="1312">
                  <c:v>22.000000</c:v>
                </c:pt>
                <c:pt idx="1313">
                  <c:v>37.000000</c:v>
                </c:pt>
                <c:pt idx="1314">
                  <c:v>50.000000</c:v>
                </c:pt>
                <c:pt idx="1315">
                  <c:v>44.000000</c:v>
                </c:pt>
                <c:pt idx="1316">
                  <c:v>34.000000</c:v>
                </c:pt>
                <c:pt idx="1317">
                  <c:v>55.000000</c:v>
                </c:pt>
                <c:pt idx="1318">
                  <c:v>46.000000</c:v>
                </c:pt>
                <c:pt idx="1319">
                  <c:v>24.000000</c:v>
                </c:pt>
                <c:pt idx="1320">
                  <c:v>24.000000</c:v>
                </c:pt>
                <c:pt idx="1321">
                  <c:v>59.000000</c:v>
                </c:pt>
                <c:pt idx="1322">
                  <c:v>22.000000</c:v>
                </c:pt>
                <c:pt idx="1323">
                  <c:v>48.000000</c:v>
                </c:pt>
                <c:pt idx="1324">
                  <c:v>27.000000</c:v>
                </c:pt>
                <c:pt idx="1325">
                  <c:v>23.000000</c:v>
                </c:pt>
                <c:pt idx="1326">
                  <c:v>31.000000</c:v>
                </c:pt>
                <c:pt idx="1327">
                  <c:v>26.000000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5"/>
        <c:minorUnit val="7.5"/>
      </c:valAx>
      <c:spPr>
        <a:noFill/>
        <a:ln w="12700" cap="flat">
          <a:noFill/>
          <a:miter lim="400000"/>
        </a:ln>
        <a:effectLst/>
      </c:spPr>
    </c:plotArea>
    <c:legend>
      <c:legendPos val="t"/>
      <c:layout>
        <c:manualLayout>
          <c:xMode val="edge"/>
          <c:yMode val="edge"/>
          <c:x val="0.0346515"/>
          <c:y val="0"/>
          <c:w val="0.916542"/>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22</xdr:col>
      <xdr:colOff>339281</xdr:colOff>
      <xdr:row>149</xdr:row>
      <xdr:rowOff>64287</xdr:rowOff>
    </xdr:from>
    <xdr:to>
      <xdr:col>33</xdr:col>
      <xdr:colOff>129295</xdr:colOff>
      <xdr:row>179</xdr:row>
      <xdr:rowOff>51473</xdr:rowOff>
    </xdr:to>
    <xdr:graphicFrame>
      <xdr:nvGraphicFramePr>
        <xdr:cNvPr id="2" name="Chart 2"/>
        <xdr:cNvGraphicFramePr/>
      </xdr:nvGraphicFramePr>
      <xdr:xfrm>
        <a:off x="17103281" y="24664187"/>
        <a:ext cx="8172015" cy="494018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23</xdr:col>
      <xdr:colOff>21082</xdr:colOff>
      <xdr:row>183</xdr:row>
      <xdr:rowOff>51513</xdr:rowOff>
    </xdr:from>
    <xdr:to>
      <xdr:col>32</xdr:col>
      <xdr:colOff>214172</xdr:colOff>
      <xdr:row>207</xdr:row>
      <xdr:rowOff>137684</xdr:rowOff>
    </xdr:to>
    <xdr:graphicFrame>
      <xdr:nvGraphicFramePr>
        <xdr:cNvPr id="3" name="Chart 3"/>
        <xdr:cNvGraphicFramePr/>
      </xdr:nvGraphicFramePr>
      <xdr:xfrm>
        <a:off x="17547082" y="30264813"/>
        <a:ext cx="7051091" cy="404857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21</xdr:col>
      <xdr:colOff>299841</xdr:colOff>
      <xdr:row>210</xdr:row>
      <xdr:rowOff>23384</xdr:rowOff>
    </xdr:from>
    <xdr:to>
      <xdr:col>27</xdr:col>
      <xdr:colOff>716159</xdr:colOff>
      <xdr:row>233</xdr:row>
      <xdr:rowOff>36084</xdr:rowOff>
    </xdr:to>
    <xdr:graphicFrame>
      <xdr:nvGraphicFramePr>
        <xdr:cNvPr id="4" name="Chart 4"/>
        <xdr:cNvGraphicFramePr/>
      </xdr:nvGraphicFramePr>
      <xdr:xfrm>
        <a:off x="16301841" y="34694384"/>
        <a:ext cx="4988318" cy="3810001"/>
      </xdr:xfrm>
      <a:graphic xmlns:a="http://schemas.openxmlformats.org/drawingml/2006/main">
        <a:graphicData uri="http://schemas.openxmlformats.org/drawingml/2006/chart">
          <c:chart xmlns:c="http://schemas.openxmlformats.org/drawingml/2006/chart" r:id="rId3"/>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23</v>
      </c>
      <c r="D11" t="s" s="5">
        <v>24</v>
      </c>
    </row>
    <row r="12">
      <c r="B12" s="4"/>
      <c r="C12" t="s" s="4">
        <v>25</v>
      </c>
      <c r="D12" t="s" s="5">
        <v>26</v>
      </c>
    </row>
    <row r="13">
      <c r="B13" s="4"/>
      <c r="C13" t="s" s="4">
        <v>27</v>
      </c>
      <c r="D13" t="s" s="5">
        <v>28</v>
      </c>
    </row>
  </sheetData>
  <mergeCells count="1">
    <mergeCell ref="B3:D3"/>
  </mergeCells>
  <hyperlinks>
    <hyperlink ref="D10" location="'Task Durations - Task Data'!R2C1" tooltip="" display="Task Durations - Task Data"/>
    <hyperlink ref="D11" location="'Task Durations - Poisson'!R2C1" tooltip="" display="Task Durations - Poisson"/>
    <hyperlink ref="D12" location="'Task Durations - Table 1'!R2C1" tooltip="" display="Task Durations - Table 1"/>
    <hyperlink ref="D13" location="'Task Durations - Drawings'!R1C1" tooltip="" display="Task Durations - Drawings"/>
  </hyperlinks>
</worksheet>
</file>

<file path=xl/worksheets/sheet2.xml><?xml version="1.0" encoding="utf-8"?>
<worksheet xmlns:r="http://schemas.openxmlformats.org/officeDocument/2006/relationships" xmlns="http://schemas.openxmlformats.org/spreadsheetml/2006/main">
  <sheetPr>
    <pageSetUpPr fitToPage="1"/>
  </sheetPr>
  <dimension ref="A2:P133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 width="16.3516" style="6" customWidth="1"/>
    <col min="3" max="3" width="9.17188" style="6" customWidth="1"/>
    <col min="4" max="4" width="12.6719" style="6" customWidth="1"/>
    <col min="5" max="5" width="12.8516" style="6" customWidth="1"/>
    <col min="6" max="6" width="9.35156" style="6" customWidth="1"/>
    <col min="7" max="8" width="5.67188" style="6" customWidth="1"/>
    <col min="9" max="9" width="5.85156" style="6" customWidth="1"/>
    <col min="10" max="16" width="16.3516" style="6" customWidth="1"/>
    <col min="17" max="256" width="16.3516" style="6" customWidth="1"/>
  </cols>
  <sheetData>
    <row r="1" ht="27.65" customHeight="1">
      <c r="A1" t="s" s="7">
        <v>5</v>
      </c>
      <c r="B1" s="7"/>
      <c r="C1" s="7"/>
      <c r="D1" s="7"/>
      <c r="E1" s="7"/>
      <c r="F1" s="7"/>
      <c r="G1" s="7"/>
      <c r="H1" s="7"/>
      <c r="I1" s="7"/>
      <c r="J1" s="7"/>
      <c r="K1" s="7"/>
      <c r="L1" s="7"/>
      <c r="M1" s="7"/>
      <c r="N1" s="7"/>
      <c r="O1" s="7"/>
      <c r="P1" s="7"/>
    </row>
    <row r="2" ht="32.25" customHeight="1">
      <c r="A2" t="s" s="8">
        <v>7</v>
      </c>
      <c r="B2" t="s" s="8">
        <v>8</v>
      </c>
      <c r="C2" t="s" s="8">
        <v>9</v>
      </c>
      <c r="D2" t="s" s="8">
        <v>10</v>
      </c>
      <c r="E2" t="s" s="8">
        <v>11</v>
      </c>
      <c r="F2" t="s" s="8">
        <v>12</v>
      </c>
      <c r="G2" t="s" s="8">
        <v>13</v>
      </c>
      <c r="H2" t="s" s="8">
        <v>14</v>
      </c>
      <c r="I2" t="s" s="8">
        <v>15</v>
      </c>
      <c r="J2" t="s" s="8">
        <v>16</v>
      </c>
      <c r="K2" t="s" s="8">
        <v>17</v>
      </c>
      <c r="L2" t="s" s="8">
        <v>18</v>
      </c>
      <c r="M2" t="s" s="8">
        <v>19</v>
      </c>
      <c r="N2" t="s" s="8">
        <v>20</v>
      </c>
      <c r="O2" t="s" s="8">
        <v>21</v>
      </c>
      <c r="P2" t="s" s="8">
        <v>22</v>
      </c>
    </row>
    <row r="3" ht="20.25" customHeight="1">
      <c r="A3" s="9">
        <v>1</v>
      </c>
      <c r="B3" s="10">
        <f>2*EXP(A3/750)</f>
        <v>2.002668445234832</v>
      </c>
      <c r="C3" s="11">
        <f t="shared" si="1" ref="C3:C257">RANDBETWEEN(0,100)</f>
        <v>91</v>
      </c>
      <c r="D3" s="11">
        <f>IF(C3&lt;33,1,0)</f>
        <v>0</v>
      </c>
      <c r="E3" s="11">
        <f>IF(AND(C3&gt;=33,C3&lt;66),1,0)</f>
        <v>0</v>
      </c>
      <c r="F3" s="11">
        <f>IF(D3+E3&gt;0,0,1)</f>
        <v>1</v>
      </c>
      <c r="G3" s="11">
        <f t="shared" si="5" ref="G3:I3">INT(CHOOSE(1+MOD($C3+RANDBETWEEN(0,1),7),1,2,3,5,8,13,21)+$B3)</f>
        <v>3</v>
      </c>
      <c r="H3" s="11">
        <f t="shared" si="5"/>
        <v>4</v>
      </c>
      <c r="I3" s="11">
        <f t="shared" si="5"/>
        <v>3</v>
      </c>
      <c r="J3" s="11">
        <f>AVERAGE(G3:I3)</f>
        <v>3.333333333333333</v>
      </c>
      <c r="K3" s="11">
        <f>IF(OR(AND(D3,IF($C3&lt;80,1,0)),AND(E3,IF($C3&lt;20,1,0))),1,0)*$J3</f>
        <v>0</v>
      </c>
      <c r="L3" s="11">
        <f>IF(AND(K3=0,E3=1),1,0)*$J3</f>
        <v>0</v>
      </c>
      <c r="M3" s="11">
        <f>IF(K3+L3=0,1,0)*$J3</f>
        <v>3.333333333333333</v>
      </c>
      <c r="N3" s="11">
        <f>MATCH(C3,INDEX('Task Durations - Poisson'!$B$2:$AZ$73,,5),-1)</f>
        <v>10</v>
      </c>
      <c r="O3" s="11">
        <f>INT(SUMPRODUCT(B3:N3,'Task Durations - Table 1'!$A$3:$M$3))</f>
        <v>12</v>
      </c>
      <c r="P3" s="11">
        <f>MATCH(100-C3,INDEX('Task Durations - Poisson'!$B$2:$AZ$73,,O3),-1)</f>
        <v>1</v>
      </c>
    </row>
    <row r="4" ht="20.05" customHeight="1">
      <c r="A4" s="12">
        <v>2</v>
      </c>
      <c r="B4" s="13">
        <f>2*EXP(A4/750)</f>
        <v>2.005340450769648</v>
      </c>
      <c r="C4" s="14">
        <f t="shared" si="1"/>
        <v>33</v>
      </c>
      <c r="D4" s="14">
        <f>IF(C4&lt;33,1,0)</f>
        <v>0</v>
      </c>
      <c r="E4" s="14">
        <f>IF(AND(C4&gt;=33,C4&lt;66),1,0)</f>
        <v>1</v>
      </c>
      <c r="F4" s="14">
        <f>IF(D4+E4&gt;0,0,1)</f>
        <v>0</v>
      </c>
      <c r="G4" s="14">
        <f>INT(CHOOSE(1+MOD($C4+RANDBETWEEN(0,1),7),1,2,3,5,8,13,21)+$B4)</f>
        <v>15</v>
      </c>
      <c r="H4" s="14">
        <f>INT(CHOOSE(1+MOD($C4+RANDBETWEEN(0,1),7),1,2,3,5,8,13,21)+$B4)</f>
        <v>23</v>
      </c>
      <c r="I4" s="14">
        <f>INT(CHOOSE(1+MOD($C4+RANDBETWEEN(0,1),7),1,2,3,5,8,13,21)+$B4)</f>
        <v>15</v>
      </c>
      <c r="J4" s="14">
        <f>AVERAGE(G4:I4)</f>
        <v>17.66666666666667</v>
      </c>
      <c r="K4" s="14">
        <f>IF(OR(AND(D4,IF($C4&lt;80,1,0)),AND(E4,IF($C4&lt;20,1,0))),1,0)*$J4</f>
        <v>0</v>
      </c>
      <c r="L4" s="14">
        <f>IF(AND(K4=0,E4=1),1,0)*$J4</f>
        <v>17.66666666666667</v>
      </c>
      <c r="M4" s="14">
        <f>IF(K4+L4=0,1,0)*$J4</f>
        <v>0</v>
      </c>
      <c r="N4" s="14">
        <f>MATCH(C4,INDEX('Task Durations - Poisson'!$B$2:$AZ$73,,5),-1)</f>
        <v>6</v>
      </c>
      <c r="O4" s="14">
        <f>INT(SUMPRODUCT(B4:N4,'Task Durations - Table 1'!$A$3:$M$3))</f>
        <v>19</v>
      </c>
      <c r="P4" s="14">
        <f>MATCH(100-C4,INDEX('Task Durations - Poisson'!$B$2:$AZ$73,,O4),-1)</f>
        <v>23</v>
      </c>
    </row>
    <row r="5" ht="20.05" customHeight="1">
      <c r="A5" s="12">
        <v>3</v>
      </c>
      <c r="B5" s="13">
        <f>2*EXP(A5/750)</f>
        <v>2.008016021354684</v>
      </c>
      <c r="C5" s="14">
        <f t="shared" si="1"/>
        <v>91</v>
      </c>
      <c r="D5" s="14">
        <f>IF(C5&lt;33,1,0)</f>
        <v>0</v>
      </c>
      <c r="E5" s="14">
        <f>IF(AND(C5&gt;=33,C5&lt;66),1,0)</f>
        <v>0</v>
      </c>
      <c r="F5" s="14">
        <f>IF(D5+E5&gt;0,0,1)</f>
        <v>1</v>
      </c>
      <c r="G5" s="14">
        <f>INT(CHOOSE(1+MOD($C5+RANDBETWEEN(0,1),7),1,2,3,5,8,13,21)+$B5)</f>
        <v>3</v>
      </c>
      <c r="H5" s="14">
        <f>INT(CHOOSE(1+MOD($C5+RANDBETWEEN(0,1),7),1,2,3,5,8,13,21)+$B5)</f>
        <v>3</v>
      </c>
      <c r="I5" s="14">
        <f>INT(CHOOSE(1+MOD($C5+RANDBETWEEN(0,1),7),1,2,3,5,8,13,21)+$B5)</f>
        <v>3</v>
      </c>
      <c r="J5" s="14">
        <f>AVERAGE(G5:I5)</f>
        <v>3</v>
      </c>
      <c r="K5" s="14">
        <f>IF(OR(AND(D5,IF($C5&lt;80,1,0)),AND(E5,IF($C5&lt;20,1,0))),1,0)*$J5</f>
        <v>0</v>
      </c>
      <c r="L5" s="14">
        <f>IF(AND(K5=0,E5=1),1,0)*$J5</f>
        <v>0</v>
      </c>
      <c r="M5" s="14">
        <f>IF(K5+L5=0,1,0)*$J5</f>
        <v>3</v>
      </c>
      <c r="N5" s="14">
        <f>MATCH(C5,INDEX('Task Durations - Poisson'!$B$2:$AZ$73,,5),-1)</f>
        <v>10</v>
      </c>
      <c r="O5" s="14">
        <f>INT(SUMPRODUCT(B5:N5,'Task Durations - Table 1'!$A$3:$M$3))</f>
        <v>12</v>
      </c>
      <c r="P5" s="14">
        <f>MATCH(100-C5,INDEX('Task Durations - Poisson'!$B$2:$AZ$73,,O5),-1)</f>
        <v>1</v>
      </c>
    </row>
    <row r="6" ht="20.05" customHeight="1">
      <c r="A6" s="12">
        <v>4</v>
      </c>
      <c r="B6" s="13">
        <f>2*EXP(A6/750)</f>
        <v>2.010695161746508</v>
      </c>
      <c r="C6" s="14">
        <f t="shared" si="1"/>
        <v>70</v>
      </c>
      <c r="D6" s="14">
        <f>IF(C6&lt;33,1,0)</f>
        <v>0</v>
      </c>
      <c r="E6" s="14">
        <f>IF(AND(C6&gt;=33,C6&lt;66),1,0)</f>
        <v>0</v>
      </c>
      <c r="F6" s="14">
        <f>IF(D6+E6&gt;0,0,1)</f>
        <v>1</v>
      </c>
      <c r="G6" s="14">
        <f>INT(CHOOSE(1+MOD($C6+RANDBETWEEN(0,1),7),1,2,3,5,8,13,21)+$B6)</f>
        <v>4</v>
      </c>
      <c r="H6" s="14">
        <f>INT(CHOOSE(1+MOD($C6+RANDBETWEEN(0,1),7),1,2,3,5,8,13,21)+$B6)</f>
        <v>3</v>
      </c>
      <c r="I6" s="14">
        <f>INT(CHOOSE(1+MOD($C6+RANDBETWEEN(0,1),7),1,2,3,5,8,13,21)+$B6)</f>
        <v>4</v>
      </c>
      <c r="J6" s="14">
        <f>AVERAGE(G6:I6)</f>
        <v>3.666666666666667</v>
      </c>
      <c r="K6" s="14">
        <f>IF(OR(AND(D6,IF($C6&lt;80,1,0)),AND(E6,IF($C6&lt;20,1,0))),1,0)*$J6</f>
        <v>0</v>
      </c>
      <c r="L6" s="14">
        <f>IF(AND(K6=0,E6=1),1,0)*$J6</f>
        <v>0</v>
      </c>
      <c r="M6" s="14">
        <f>IF(K6+L6=0,1,0)*$J6</f>
        <v>3.666666666666667</v>
      </c>
      <c r="N6" s="14">
        <f>MATCH(C6,INDEX('Task Durations - Poisson'!$B$2:$AZ$73,,5),-1)</f>
        <v>8</v>
      </c>
      <c r="O6" s="14">
        <f>INT(SUMPRODUCT(B6:N6,'Task Durations - Table 1'!$A$3:$M$3))</f>
        <v>12</v>
      </c>
      <c r="P6" s="14">
        <f>MATCH(100-C6,INDEX('Task Durations - Poisson'!$B$2:$AZ$73,,O6),-1)</f>
        <v>12</v>
      </c>
    </row>
    <row r="7" ht="20.05" customHeight="1">
      <c r="A7" s="12">
        <v>5</v>
      </c>
      <c r="B7" s="13">
        <f>2*EXP(A7/750)</f>
        <v>2.013377876708039</v>
      </c>
      <c r="C7" s="14">
        <f t="shared" si="1"/>
        <v>63</v>
      </c>
      <c r="D7" s="14">
        <f>IF(C7&lt;33,1,0)</f>
        <v>0</v>
      </c>
      <c r="E7" s="14">
        <f>IF(AND(C7&gt;=33,C7&lt;66),1,0)</f>
        <v>1</v>
      </c>
      <c r="F7" s="14">
        <f>IF(D7+E7&gt;0,0,1)</f>
        <v>0</v>
      </c>
      <c r="G7" s="14">
        <f>INT(CHOOSE(1+MOD($C7+RANDBETWEEN(0,1),7),1,2,3,5,8,13,21)+$B7)</f>
        <v>3</v>
      </c>
      <c r="H7" s="14">
        <f>INT(CHOOSE(1+MOD($C7+RANDBETWEEN(0,1),7),1,2,3,5,8,13,21)+$B7)</f>
        <v>4</v>
      </c>
      <c r="I7" s="14">
        <f>INT(CHOOSE(1+MOD($C7+RANDBETWEEN(0,1),7),1,2,3,5,8,13,21)+$B7)</f>
        <v>3</v>
      </c>
      <c r="J7" s="14">
        <f>AVERAGE(G7:I7)</f>
        <v>3.333333333333333</v>
      </c>
      <c r="K7" s="14">
        <f>IF(OR(AND(D7,IF($C7&lt;80,1,0)),AND(E7,IF($C7&lt;20,1,0))),1,0)*$J7</f>
        <v>0</v>
      </c>
      <c r="L7" s="14">
        <f>IF(AND(K7=0,E7=1),1,0)*$J7</f>
        <v>3.333333333333333</v>
      </c>
      <c r="M7" s="14">
        <f>IF(K7+L7=0,1,0)*$J7</f>
        <v>0</v>
      </c>
      <c r="N7" s="14">
        <f>MATCH(C7,INDEX('Task Durations - Poisson'!$B$2:$AZ$73,,5),-1)</f>
        <v>8</v>
      </c>
      <c r="O7" s="14">
        <f>INT(SUMPRODUCT(B7:N7,'Task Durations - Table 1'!$A$3:$M$3))</f>
        <v>9</v>
      </c>
      <c r="P7" s="14">
        <f>MATCH(100-C7,INDEX('Task Durations - Poisson'!$B$2:$AZ$73,,O7),-1)</f>
        <v>10</v>
      </c>
    </row>
    <row r="8" ht="20.05" customHeight="1">
      <c r="A8" s="12">
        <v>6</v>
      </c>
      <c r="B8" s="13">
        <f>2*EXP(A8/750)</f>
        <v>2.016064171008547</v>
      </c>
      <c r="C8" s="14">
        <f t="shared" si="1"/>
        <v>15</v>
      </c>
      <c r="D8" s="14">
        <f>IF(C8&lt;33,1,0)</f>
        <v>1</v>
      </c>
      <c r="E8" s="14">
        <f>IF(AND(C8&gt;=33,C8&lt;66),1,0)</f>
        <v>0</v>
      </c>
      <c r="F8" s="14">
        <f>IF(D8+E8&gt;0,0,1)</f>
        <v>0</v>
      </c>
      <c r="G8" s="14">
        <f>INT(CHOOSE(1+MOD($C8+RANDBETWEEN(0,1),7),1,2,3,5,8,13,21)+$B8)</f>
        <v>4</v>
      </c>
      <c r="H8" s="14">
        <f>INT(CHOOSE(1+MOD($C8+RANDBETWEEN(0,1),7),1,2,3,5,8,13,21)+$B8)</f>
        <v>4</v>
      </c>
      <c r="I8" s="14">
        <f>INT(CHOOSE(1+MOD($C8+RANDBETWEEN(0,1),7),1,2,3,5,8,13,21)+$B8)</f>
        <v>5</v>
      </c>
      <c r="J8" s="14">
        <f>AVERAGE(G8:I8)</f>
        <v>4.333333333333333</v>
      </c>
      <c r="K8" s="14">
        <f>IF(OR(AND(D8,IF($C8&lt;80,1,0)),AND(E8,IF($C8&lt;20,1,0))),1,0)*$J8</f>
        <v>4.333333333333333</v>
      </c>
      <c r="L8" s="14">
        <f>IF(AND(K8=0,E8=1),1,0)*$J8</f>
        <v>0</v>
      </c>
      <c r="M8" s="14">
        <f>IF(K8+L8=0,1,0)*$J8</f>
        <v>0</v>
      </c>
      <c r="N8" s="14">
        <f>MATCH(C8,INDEX('Task Durations - Poisson'!$B$2:$AZ$73,,5),-1)</f>
        <v>5</v>
      </c>
      <c r="O8" s="14">
        <f>INT(SUMPRODUCT(B8:N8,'Task Durations - Table 1'!$A$3:$M$3))</f>
        <v>10</v>
      </c>
      <c r="P8" s="14">
        <f>MATCH(100-C8,INDEX('Task Durations - Poisson'!$B$2:$AZ$73,,O8),-1)</f>
        <v>15</v>
      </c>
    </row>
    <row r="9" ht="20.05" customHeight="1">
      <c r="A9" s="12">
        <v>7</v>
      </c>
      <c r="B9" s="13">
        <f>2*EXP(A9/750)</f>
        <v>2.018754049423668</v>
      </c>
      <c r="C9" s="14">
        <f t="shared" si="1"/>
        <v>89</v>
      </c>
      <c r="D9" s="14">
        <f>IF(C9&lt;33,1,0)</f>
        <v>0</v>
      </c>
      <c r="E9" s="14">
        <f>IF(AND(C9&gt;=33,C9&lt;66),1,0)</f>
        <v>0</v>
      </c>
      <c r="F9" s="14">
        <f>IF(D9+E9&gt;0,0,1)</f>
        <v>1</v>
      </c>
      <c r="G9" s="14">
        <f>INT(CHOOSE(1+MOD($C9+RANDBETWEEN(0,1),7),1,2,3,5,8,13,21)+$B9)</f>
        <v>15</v>
      </c>
      <c r="H9" s="14">
        <f>INT(CHOOSE(1+MOD($C9+RANDBETWEEN(0,1),7),1,2,3,5,8,13,21)+$B9)</f>
        <v>23</v>
      </c>
      <c r="I9" s="14">
        <f>INT(CHOOSE(1+MOD($C9+RANDBETWEEN(0,1),7),1,2,3,5,8,13,21)+$B9)</f>
        <v>15</v>
      </c>
      <c r="J9" s="14">
        <f>AVERAGE(G9:I9)</f>
        <v>17.66666666666667</v>
      </c>
      <c r="K9" s="14">
        <f>IF(OR(AND(D9,IF($C9&lt;80,1,0)),AND(E9,IF($C9&lt;20,1,0))),1,0)*$J9</f>
        <v>0</v>
      </c>
      <c r="L9" s="14">
        <f>IF(AND(K9=0,E9=1),1,0)*$J9</f>
        <v>0</v>
      </c>
      <c r="M9" s="14">
        <f>IF(K9+L9=0,1,0)*$J9</f>
        <v>17.66666666666667</v>
      </c>
      <c r="N9" s="14">
        <f>MATCH(C9,INDEX('Task Durations - Poisson'!$B$2:$AZ$73,,5),-1)</f>
        <v>10</v>
      </c>
      <c r="O9" s="14">
        <f>INT(SUMPRODUCT(B9:N9,'Task Durations - Table 1'!$A$3:$M$3))</f>
        <v>26</v>
      </c>
      <c r="P9" s="14">
        <f>MATCH(100-C9,INDEX('Task Durations - Poisson'!$B$2:$AZ$73,,O9),-1)</f>
        <v>22</v>
      </c>
    </row>
    <row r="10" ht="20.05" customHeight="1">
      <c r="A10" s="12">
        <v>8</v>
      </c>
      <c r="B10" s="13">
        <f>2*EXP(A10/750)</f>
        <v>2.021447516735408</v>
      </c>
      <c r="C10" s="14">
        <f t="shared" si="1"/>
        <v>15</v>
      </c>
      <c r="D10" s="14">
        <f>IF(C10&lt;33,1,0)</f>
        <v>1</v>
      </c>
      <c r="E10" s="14">
        <f>IF(AND(C10&gt;=33,C10&lt;66),1,0)</f>
        <v>0</v>
      </c>
      <c r="F10" s="14">
        <f>IF(D10+E10&gt;0,0,1)</f>
        <v>0</v>
      </c>
      <c r="G10" s="14">
        <f>INT(CHOOSE(1+MOD($C10+RANDBETWEEN(0,1),7),1,2,3,5,8,13,21)+$B10)</f>
        <v>5</v>
      </c>
      <c r="H10" s="14">
        <f>INT(CHOOSE(1+MOD($C10+RANDBETWEEN(0,1),7),1,2,3,5,8,13,21)+$B10)</f>
        <v>4</v>
      </c>
      <c r="I10" s="14">
        <f>INT(CHOOSE(1+MOD($C10+RANDBETWEEN(0,1),7),1,2,3,5,8,13,21)+$B10)</f>
        <v>5</v>
      </c>
      <c r="J10" s="14">
        <f>AVERAGE(G10:I10)</f>
        <v>4.666666666666667</v>
      </c>
      <c r="K10" s="14">
        <f>IF(OR(AND(D10,IF($C10&lt;80,1,0)),AND(E10,IF($C10&lt;20,1,0))),1,0)*$J10</f>
        <v>4.666666666666667</v>
      </c>
      <c r="L10" s="14">
        <f>IF(AND(K10=0,E10=1),1,0)*$J10</f>
        <v>0</v>
      </c>
      <c r="M10" s="14">
        <f>IF(K10+L10=0,1,0)*$J10</f>
        <v>0</v>
      </c>
      <c r="N10" s="14">
        <f>MATCH(C10,INDEX('Task Durations - Poisson'!$B$2:$AZ$73,,5),-1)</f>
        <v>5</v>
      </c>
      <c r="O10" s="14">
        <f>INT(SUMPRODUCT(B10:N10,'Task Durations - Table 1'!$A$3:$M$3))</f>
        <v>11</v>
      </c>
      <c r="P10" s="14">
        <f>MATCH(100-C10,INDEX('Task Durations - Poisson'!$B$2:$AZ$73,,O10),-1)</f>
        <v>16</v>
      </c>
    </row>
    <row r="11" ht="20.05" customHeight="1">
      <c r="A11" s="12">
        <v>9</v>
      </c>
      <c r="B11" s="13">
        <f>2*EXP(A11/750)</f>
        <v>2.024144577732156</v>
      </c>
      <c r="C11" s="14">
        <f t="shared" si="1"/>
        <v>82</v>
      </c>
      <c r="D11" s="14">
        <f>IF(C11&lt;33,1,0)</f>
        <v>0</v>
      </c>
      <c r="E11" s="14">
        <f>IF(AND(C11&gt;=33,C11&lt;66),1,0)</f>
        <v>0</v>
      </c>
      <c r="F11" s="14">
        <f>IF(D11+E11&gt;0,0,1)</f>
        <v>1</v>
      </c>
      <c r="G11" s="14">
        <f>INT(CHOOSE(1+MOD($C11+RANDBETWEEN(0,1),7),1,2,3,5,8,13,21)+$B11)</f>
        <v>23</v>
      </c>
      <c r="H11" s="14">
        <f>INT(CHOOSE(1+MOD($C11+RANDBETWEEN(0,1),7),1,2,3,5,8,13,21)+$B11)</f>
        <v>23</v>
      </c>
      <c r="I11" s="14">
        <f>INT(CHOOSE(1+MOD($C11+RANDBETWEEN(0,1),7),1,2,3,5,8,13,21)+$B11)</f>
        <v>15</v>
      </c>
      <c r="J11" s="14">
        <f>AVERAGE(G11:I11)</f>
        <v>20.33333333333333</v>
      </c>
      <c r="K11" s="14">
        <f>IF(OR(AND(D11,IF($C11&lt;80,1,0)),AND(E11,IF($C11&lt;20,1,0))),1,0)*$J11</f>
        <v>0</v>
      </c>
      <c r="L11" s="14">
        <f>IF(AND(K11=0,E11=1),1,0)*$J11</f>
        <v>0</v>
      </c>
      <c r="M11" s="14">
        <f>IF(K11+L11=0,1,0)*$J11</f>
        <v>20.33333333333333</v>
      </c>
      <c r="N11" s="14">
        <f>MATCH(C11,INDEX('Task Durations - Poisson'!$B$2:$AZ$73,,5),-1)</f>
        <v>9</v>
      </c>
      <c r="O11" s="14">
        <f>INT(SUMPRODUCT(B11:N11,'Task Durations - Table 1'!$A$3:$M$3))</f>
        <v>28</v>
      </c>
      <c r="P11" s="14">
        <f>MATCH(100-C11,INDEX('Task Durations - Poisson'!$B$2:$AZ$73,,O11),-1)</f>
        <v>25</v>
      </c>
    </row>
    <row r="12" ht="20.05" customHeight="1">
      <c r="A12" s="12">
        <v>10</v>
      </c>
      <c r="B12" s="13">
        <f>2*EXP(A12/750)</f>
        <v>2.026845237208685</v>
      </c>
      <c r="C12" s="14">
        <f t="shared" si="1"/>
        <v>40</v>
      </c>
      <c r="D12" s="14">
        <f>IF(C12&lt;33,1,0)</f>
        <v>0</v>
      </c>
      <c r="E12" s="14">
        <f>IF(AND(C12&gt;=33,C12&lt;66),1,0)</f>
        <v>1</v>
      </c>
      <c r="F12" s="14">
        <f>IF(D12+E12&gt;0,0,1)</f>
        <v>0</v>
      </c>
      <c r="G12" s="14">
        <f>INT(CHOOSE(1+MOD($C12+RANDBETWEEN(0,1),7),1,2,3,5,8,13,21)+$B12)</f>
        <v>23</v>
      </c>
      <c r="H12" s="14">
        <f>INT(CHOOSE(1+MOD($C12+RANDBETWEEN(0,1),7),1,2,3,5,8,13,21)+$B12)</f>
        <v>23</v>
      </c>
      <c r="I12" s="14">
        <f>INT(CHOOSE(1+MOD($C12+RANDBETWEEN(0,1),7),1,2,3,5,8,13,21)+$B12)</f>
        <v>23</v>
      </c>
      <c r="J12" s="14">
        <f>AVERAGE(G12:I12)</f>
        <v>23</v>
      </c>
      <c r="K12" s="14">
        <f>IF(OR(AND(D12,IF($C12&lt;80,1,0)),AND(E12,IF($C12&lt;20,1,0))),1,0)*$J12</f>
        <v>0</v>
      </c>
      <c r="L12" s="14">
        <f>IF(AND(K12=0,E12=1),1,0)*$J12</f>
        <v>23</v>
      </c>
      <c r="M12" s="14">
        <f>IF(K12+L12=0,1,0)*$J12</f>
        <v>0</v>
      </c>
      <c r="N12" s="14">
        <f>MATCH(C12,INDEX('Task Durations - Poisson'!$B$2:$AZ$73,,5),-1)</f>
        <v>6</v>
      </c>
      <c r="O12" s="14">
        <f>INT(SUMPRODUCT(B12:N12,'Task Durations - Table 1'!$A$3:$M$3))</f>
        <v>23</v>
      </c>
      <c r="P12" s="14">
        <f>MATCH(100-C12,INDEX('Task Durations - Poisson'!$B$2:$AZ$73,,O12),-1)</f>
        <v>26</v>
      </c>
    </row>
    <row r="13" ht="20.05" customHeight="1">
      <c r="A13" s="12">
        <v>11</v>
      </c>
      <c r="B13" s="13">
        <f>2*EXP(A13/750)</f>
        <v>2.02954949996617</v>
      </c>
      <c r="C13" s="14">
        <f t="shared" si="1"/>
        <v>57</v>
      </c>
      <c r="D13" s="14">
        <f>IF(C13&lt;33,1,0)</f>
        <v>0</v>
      </c>
      <c r="E13" s="14">
        <f>IF(AND(C13&gt;=33,C13&lt;66),1,0)</f>
        <v>1</v>
      </c>
      <c r="F13" s="14">
        <f>IF(D13+E13&gt;0,0,1)</f>
        <v>0</v>
      </c>
      <c r="G13" s="14">
        <f>INT(CHOOSE(1+MOD($C13+RANDBETWEEN(0,1),7),1,2,3,5,8,13,21)+$B13)</f>
        <v>4</v>
      </c>
      <c r="H13" s="14">
        <f>INT(CHOOSE(1+MOD($C13+RANDBETWEEN(0,1),7),1,2,3,5,8,13,21)+$B13)</f>
        <v>4</v>
      </c>
      <c r="I13" s="14">
        <f>INT(CHOOSE(1+MOD($C13+RANDBETWEEN(0,1),7),1,2,3,5,8,13,21)+$B13)</f>
        <v>4</v>
      </c>
      <c r="J13" s="14">
        <f>AVERAGE(G13:I13)</f>
        <v>4</v>
      </c>
      <c r="K13" s="14">
        <f>IF(OR(AND(D13,IF($C13&lt;80,1,0)),AND(E13,IF($C13&lt;20,1,0))),1,0)*$J13</f>
        <v>0</v>
      </c>
      <c r="L13" s="14">
        <f>IF(AND(K13=0,E13=1),1,0)*$J13</f>
        <v>4</v>
      </c>
      <c r="M13" s="14">
        <f>IF(K13+L13=0,1,0)*$J13</f>
        <v>0</v>
      </c>
      <c r="N13" s="14">
        <f>MATCH(C13,INDEX('Task Durations - Poisson'!$B$2:$AZ$73,,5),-1)</f>
        <v>7</v>
      </c>
      <c r="O13" s="14">
        <f>INT(SUMPRODUCT(B13:N13,'Task Durations - Table 1'!$A$3:$M$3))</f>
        <v>9</v>
      </c>
      <c r="P13" s="14">
        <f>MATCH(100-C13,INDEX('Task Durations - Poisson'!$B$2:$AZ$73,,O13),-1)</f>
        <v>10</v>
      </c>
    </row>
    <row r="14" ht="20.05" customHeight="1">
      <c r="A14" s="12">
        <v>12</v>
      </c>
      <c r="B14" s="13">
        <f>2*EXP(A14/750)</f>
        <v>2.03225737081219</v>
      </c>
      <c r="C14" s="14">
        <f t="shared" si="1"/>
        <v>32</v>
      </c>
      <c r="D14" s="14">
        <f>IF(C14&lt;33,1,0)</f>
        <v>1</v>
      </c>
      <c r="E14" s="14">
        <f>IF(AND(C14&gt;=33,C14&lt;66),1,0)</f>
        <v>0</v>
      </c>
      <c r="F14" s="14">
        <f>IF(D14+E14&gt;0,0,1)</f>
        <v>0</v>
      </c>
      <c r="G14" s="14">
        <f>INT(CHOOSE(1+MOD($C14+RANDBETWEEN(0,1),7),1,2,3,5,8,13,21)+$B14)</f>
        <v>15</v>
      </c>
      <c r="H14" s="14">
        <f>INT(CHOOSE(1+MOD($C14+RANDBETWEEN(0,1),7),1,2,3,5,8,13,21)+$B14)</f>
        <v>15</v>
      </c>
      <c r="I14" s="14">
        <f>INT(CHOOSE(1+MOD($C14+RANDBETWEEN(0,1),7),1,2,3,5,8,13,21)+$B14)</f>
        <v>15</v>
      </c>
      <c r="J14" s="14">
        <f>AVERAGE(G14:I14)</f>
        <v>15</v>
      </c>
      <c r="K14" s="14">
        <f>IF(OR(AND(D14,IF($C14&lt;80,1,0)),AND(E14,IF($C14&lt;20,1,0))),1,0)*$J14</f>
        <v>15</v>
      </c>
      <c r="L14" s="14">
        <f>IF(AND(K14=0,E14=1),1,0)*$J14</f>
        <v>0</v>
      </c>
      <c r="M14" s="14">
        <f>IF(K14+L14=0,1,0)*$J14</f>
        <v>0</v>
      </c>
      <c r="N14" s="14">
        <f>MATCH(C14,INDEX('Task Durations - Poisson'!$B$2:$AZ$73,,5),-1)</f>
        <v>6</v>
      </c>
      <c r="O14" s="14">
        <f>INT(SUMPRODUCT(B14:N14,'Task Durations - Table 1'!$A$3:$M$3))</f>
        <v>23</v>
      </c>
      <c r="P14" s="14">
        <f>MATCH(100-C14,INDEX('Task Durations - Poisson'!$B$2:$AZ$73,,O14),-1)</f>
        <v>27</v>
      </c>
    </row>
    <row r="15" ht="20.05" customHeight="1">
      <c r="A15" s="12">
        <v>13</v>
      </c>
      <c r="B15" s="13">
        <f>2*EXP(A15/750)</f>
        <v>2.034968854560737</v>
      </c>
      <c r="C15" s="14">
        <f t="shared" si="1"/>
        <v>25</v>
      </c>
      <c r="D15" s="14">
        <f>IF(C15&lt;33,1,0)</f>
        <v>1</v>
      </c>
      <c r="E15" s="14">
        <f>IF(AND(C15&gt;=33,C15&lt;66),1,0)</f>
        <v>0</v>
      </c>
      <c r="F15" s="14">
        <f>IF(D15+E15&gt;0,0,1)</f>
        <v>0</v>
      </c>
      <c r="G15" s="14">
        <f>INT(CHOOSE(1+MOD($C15+RANDBETWEEN(0,1),7),1,2,3,5,8,13,21)+$B15)</f>
        <v>10</v>
      </c>
      <c r="H15" s="14">
        <f>INT(CHOOSE(1+MOD($C15+RANDBETWEEN(0,1),7),1,2,3,5,8,13,21)+$B15)</f>
        <v>10</v>
      </c>
      <c r="I15" s="14">
        <f>INT(CHOOSE(1+MOD($C15+RANDBETWEEN(0,1),7),1,2,3,5,8,13,21)+$B15)</f>
        <v>10</v>
      </c>
      <c r="J15" s="14">
        <f>AVERAGE(G15:I15)</f>
        <v>10</v>
      </c>
      <c r="K15" s="14">
        <f>IF(OR(AND(D15,IF($C15&lt;80,1,0)),AND(E15,IF($C15&lt;20,1,0))),1,0)*$J15</f>
        <v>10</v>
      </c>
      <c r="L15" s="14">
        <f>IF(AND(K15=0,E15=1),1,0)*$J15</f>
        <v>0</v>
      </c>
      <c r="M15" s="14">
        <f>IF(K15+L15=0,1,0)*$J15</f>
        <v>0</v>
      </c>
      <c r="N15" s="14">
        <f>MATCH(C15,INDEX('Task Durations - Poisson'!$B$2:$AZ$73,,5),-1)</f>
        <v>5</v>
      </c>
      <c r="O15" s="14">
        <f>INT(SUMPRODUCT(B15:N15,'Task Durations - Table 1'!$A$3:$M$3))</f>
        <v>17</v>
      </c>
      <c r="P15" s="14">
        <f>MATCH(100-C15,INDEX('Task Durations - Poisson'!$B$2:$AZ$73,,O15),-1)</f>
        <v>22</v>
      </c>
    </row>
    <row r="16" ht="20.05" customHeight="1">
      <c r="A16" s="12">
        <v>14</v>
      </c>
      <c r="B16" s="13">
        <f>2*EXP(A16/750)</f>
        <v>2.037683956032228</v>
      </c>
      <c r="C16" s="14">
        <f t="shared" si="1"/>
        <v>95</v>
      </c>
      <c r="D16" s="14">
        <f>IF(C16&lt;33,1,0)</f>
        <v>0</v>
      </c>
      <c r="E16" s="14">
        <f>IF(AND(C16&gt;=33,C16&lt;66),1,0)</f>
        <v>0</v>
      </c>
      <c r="F16" s="14">
        <f>IF(D16+E16&gt;0,0,1)</f>
        <v>1</v>
      </c>
      <c r="G16" s="14">
        <f>INT(CHOOSE(1+MOD($C16+RANDBETWEEN(0,1),7),1,2,3,5,8,13,21)+$B16)</f>
        <v>15</v>
      </c>
      <c r="H16" s="14">
        <f>INT(CHOOSE(1+MOD($C16+RANDBETWEEN(0,1),7),1,2,3,5,8,13,21)+$B16)</f>
        <v>15</v>
      </c>
      <c r="I16" s="14">
        <f>INT(CHOOSE(1+MOD($C16+RANDBETWEEN(0,1),7),1,2,3,5,8,13,21)+$B16)</f>
        <v>10</v>
      </c>
      <c r="J16" s="14">
        <f>AVERAGE(G16:I16)</f>
        <v>13.33333333333333</v>
      </c>
      <c r="K16" s="14">
        <f>IF(OR(AND(D16,IF($C16&lt;80,1,0)),AND(E16,IF($C16&lt;20,1,0))),1,0)*$J16</f>
        <v>0</v>
      </c>
      <c r="L16" s="14">
        <f>IF(AND(K16=0,E16=1),1,0)*$J16</f>
        <v>0</v>
      </c>
      <c r="M16" s="14">
        <f>IF(K16+L16=0,1,0)*$J16</f>
        <v>13.33333333333333</v>
      </c>
      <c r="N16" s="14">
        <f>MATCH(C16,INDEX('Task Durations - Poisson'!$B$2:$AZ$73,,5),-1)</f>
        <v>11</v>
      </c>
      <c r="O16" s="14">
        <f>INT(SUMPRODUCT(B16:N16,'Task Durations - Table 1'!$A$3:$M$3))</f>
        <v>23</v>
      </c>
      <c r="P16" s="14">
        <f>MATCH(100-C16,INDEX('Task Durations - Poisson'!$B$2:$AZ$73,,O16),-1)</f>
        <v>17</v>
      </c>
    </row>
    <row r="17" ht="20.05" customHeight="1">
      <c r="A17" s="12">
        <v>15</v>
      </c>
      <c r="B17" s="13">
        <f>2*EXP(A17/750)</f>
        <v>2.040402680053512</v>
      </c>
      <c r="C17" s="14">
        <f t="shared" si="1"/>
        <v>92</v>
      </c>
      <c r="D17" s="14">
        <f>IF(C17&lt;33,1,0)</f>
        <v>0</v>
      </c>
      <c r="E17" s="14">
        <f>IF(AND(C17&gt;=33,C17&lt;66),1,0)</f>
        <v>0</v>
      </c>
      <c r="F17" s="14">
        <f>IF(D17+E17&gt;0,0,1)</f>
        <v>1</v>
      </c>
      <c r="G17" s="14">
        <f>INT(CHOOSE(1+MOD($C17+RANDBETWEEN(0,1),7),1,2,3,5,8,13,21)+$B17)</f>
        <v>5</v>
      </c>
      <c r="H17" s="14">
        <f>INT(CHOOSE(1+MOD($C17+RANDBETWEEN(0,1),7),1,2,3,5,8,13,21)+$B17)</f>
        <v>5</v>
      </c>
      <c r="I17" s="14">
        <f>INT(CHOOSE(1+MOD($C17+RANDBETWEEN(0,1),7),1,2,3,5,8,13,21)+$B17)</f>
        <v>4</v>
      </c>
      <c r="J17" s="14">
        <f>AVERAGE(G17:I17)</f>
        <v>4.666666666666667</v>
      </c>
      <c r="K17" s="14">
        <f>IF(OR(AND(D17,IF($C17&lt;80,1,0)),AND(E17,IF($C17&lt;20,1,0))),1,0)*$J17</f>
        <v>0</v>
      </c>
      <c r="L17" s="14">
        <f>IF(AND(K17=0,E17=1),1,0)*$J17</f>
        <v>0</v>
      </c>
      <c r="M17" s="14">
        <f>IF(K17+L17=0,1,0)*$J17</f>
        <v>4.666666666666667</v>
      </c>
      <c r="N17" s="14">
        <f>MATCH(C17,INDEX('Task Durations - Poisson'!$B$2:$AZ$73,,5),-1)</f>
        <v>10</v>
      </c>
      <c r="O17" s="14">
        <f>INT(SUMPRODUCT(B17:N17,'Task Durations - Table 1'!$A$3:$M$3))</f>
        <v>14</v>
      </c>
      <c r="P17" s="14">
        <f>MATCH(100-C17,INDEX('Task Durations - Poisson'!$B$2:$AZ$73,,O17),-1)</f>
        <v>11</v>
      </c>
    </row>
    <row r="18" ht="20.05" customHeight="1">
      <c r="A18" s="12">
        <v>16</v>
      </c>
      <c r="B18" s="13">
        <f>2*EXP(A18/750)</f>
        <v>2.043125031457874</v>
      </c>
      <c r="C18" s="14">
        <f t="shared" si="1"/>
        <v>99</v>
      </c>
      <c r="D18" s="14">
        <f>IF(C18&lt;33,1,0)</f>
        <v>0</v>
      </c>
      <c r="E18" s="14">
        <f>IF(AND(C18&gt;=33,C18&lt;66),1,0)</f>
        <v>0</v>
      </c>
      <c r="F18" s="14">
        <f>IF(D18+E18&gt;0,0,1)</f>
        <v>1</v>
      </c>
      <c r="G18" s="14">
        <f>INT(CHOOSE(1+MOD($C18+RANDBETWEEN(0,1),7),1,2,3,5,8,13,21)+$B18)</f>
        <v>5</v>
      </c>
      <c r="H18" s="14">
        <f>INT(CHOOSE(1+MOD($C18+RANDBETWEEN(0,1),7),1,2,3,5,8,13,21)+$B18)</f>
        <v>5</v>
      </c>
      <c r="I18" s="14">
        <f>INT(CHOOSE(1+MOD($C18+RANDBETWEEN(0,1),7),1,2,3,5,8,13,21)+$B18)</f>
        <v>4</v>
      </c>
      <c r="J18" s="14">
        <f>AVERAGE(G18:I18)</f>
        <v>4.666666666666667</v>
      </c>
      <c r="K18" s="14">
        <f>IF(OR(AND(D18,IF($C18&lt;80,1,0)),AND(E18,IF($C18&lt;20,1,0))),1,0)*$J18</f>
        <v>0</v>
      </c>
      <c r="L18" s="14">
        <f>IF(AND(K18=0,E18=1),1,0)*$J18</f>
        <v>0</v>
      </c>
      <c r="M18" s="14">
        <f>IF(K18+L18=0,1,0)*$J18</f>
        <v>4.666666666666667</v>
      </c>
      <c r="N18" s="14">
        <f>MATCH(C18,INDEX('Task Durations - Poisson'!$B$2:$AZ$73,,5),-1)</f>
        <v>13</v>
      </c>
      <c r="O18" s="14">
        <f>INT(SUMPRODUCT(B18:N18,'Task Durations - Table 1'!$A$3:$M$3))</f>
        <v>15</v>
      </c>
      <c r="P18" s="14">
        <f>MATCH(100-C18,INDEX('Task Durations - Poisson'!$B$2:$AZ$73,,O18),-1)</f>
        <v>9</v>
      </c>
    </row>
    <row r="19" ht="20.05" customHeight="1">
      <c r="A19" s="12">
        <v>17</v>
      </c>
      <c r="B19" s="13">
        <f>2*EXP(A19/750)</f>
        <v>2.045851015085054</v>
      </c>
      <c r="C19" s="14">
        <f t="shared" si="1"/>
        <v>96</v>
      </c>
      <c r="D19" s="14">
        <f>IF(C19&lt;33,1,0)</f>
        <v>0</v>
      </c>
      <c r="E19" s="14">
        <f>IF(AND(C19&gt;=33,C19&lt;66),1,0)</f>
        <v>0</v>
      </c>
      <c r="F19" s="14">
        <f>IF(D19+E19&gt;0,0,1)</f>
        <v>1</v>
      </c>
      <c r="G19" s="14">
        <f>INT(CHOOSE(1+MOD($C19+RANDBETWEEN(0,1),7),1,2,3,5,8,13,21)+$B19)</f>
        <v>23</v>
      </c>
      <c r="H19" s="14">
        <f>INT(CHOOSE(1+MOD($C19+RANDBETWEEN(0,1),7),1,2,3,5,8,13,21)+$B19)</f>
        <v>15</v>
      </c>
      <c r="I19" s="14">
        <f>INT(CHOOSE(1+MOD($C19+RANDBETWEEN(0,1),7),1,2,3,5,8,13,21)+$B19)</f>
        <v>15</v>
      </c>
      <c r="J19" s="14">
        <f>AVERAGE(G19:I19)</f>
        <v>17.66666666666667</v>
      </c>
      <c r="K19" s="14">
        <f>IF(OR(AND(D19,IF($C19&lt;80,1,0)),AND(E19,IF($C19&lt;20,1,0))),1,0)*$J19</f>
        <v>0</v>
      </c>
      <c r="L19" s="14">
        <f>IF(AND(K19=0,E19=1),1,0)*$J19</f>
        <v>0</v>
      </c>
      <c r="M19" s="14">
        <f>IF(K19+L19=0,1,0)*$J19</f>
        <v>17.66666666666667</v>
      </c>
      <c r="N19" s="14">
        <f>MATCH(C19,INDEX('Task Durations - Poisson'!$B$2:$AZ$73,,5),-1)</f>
        <v>11</v>
      </c>
      <c r="O19" s="14">
        <f>INT(SUMPRODUCT(B19:N19,'Task Durations - Table 1'!$A$3:$M$3))</f>
        <v>27</v>
      </c>
      <c r="P19" s="14">
        <f>MATCH(100-C19,INDEX('Task Durations - Poisson'!$B$2:$AZ$73,,O19),-1)</f>
        <v>20</v>
      </c>
    </row>
    <row r="20" ht="20.05" customHeight="1">
      <c r="A20" s="12">
        <v>18</v>
      </c>
      <c r="B20" s="13">
        <f>2*EXP(A20/750)</f>
        <v>2.048580635781243</v>
      </c>
      <c r="C20" s="14">
        <f t="shared" si="1"/>
        <v>68</v>
      </c>
      <c r="D20" s="14">
        <f>IF(C20&lt;33,1,0)</f>
        <v>0</v>
      </c>
      <c r="E20" s="14">
        <f>IF(AND(C20&gt;=33,C20&lt;66),1,0)</f>
        <v>0</v>
      </c>
      <c r="F20" s="14">
        <f>IF(D20+E20&gt;0,0,1)</f>
        <v>1</v>
      </c>
      <c r="G20" s="14">
        <f>INT(CHOOSE(1+MOD($C20+RANDBETWEEN(0,1),7),1,2,3,5,8,13,21)+$B20)</f>
        <v>23</v>
      </c>
      <c r="H20" s="14">
        <f>INT(CHOOSE(1+MOD($C20+RANDBETWEEN(0,1),7),1,2,3,5,8,13,21)+$B20)</f>
        <v>23</v>
      </c>
      <c r="I20" s="14">
        <f>INT(CHOOSE(1+MOD($C20+RANDBETWEEN(0,1),7),1,2,3,5,8,13,21)+$B20)</f>
        <v>23</v>
      </c>
      <c r="J20" s="14">
        <f>AVERAGE(G20:I20)</f>
        <v>23</v>
      </c>
      <c r="K20" s="14">
        <f>IF(OR(AND(D20,IF($C20&lt;80,1,0)),AND(E20,IF($C20&lt;20,1,0))),1,0)*$J20</f>
        <v>0</v>
      </c>
      <c r="L20" s="14">
        <f>IF(AND(K20=0,E20=1),1,0)*$J20</f>
        <v>0</v>
      </c>
      <c r="M20" s="14">
        <f>IF(K20+L20=0,1,0)*$J20</f>
        <v>23</v>
      </c>
      <c r="N20" s="14">
        <f>MATCH(C20,INDEX('Task Durations - Poisson'!$B$2:$AZ$73,,5),-1)</f>
        <v>8</v>
      </c>
      <c r="O20" s="14">
        <f>INT(SUMPRODUCT(B20:N20,'Task Durations - Table 1'!$A$3:$M$3))</f>
        <v>31</v>
      </c>
      <c r="P20" s="14">
        <f>MATCH(100-C20,INDEX('Task Durations - Poisson'!$B$2:$AZ$73,,O20),-1)</f>
        <v>30</v>
      </c>
    </row>
    <row r="21" ht="20.05" customHeight="1">
      <c r="A21" s="12">
        <v>19</v>
      </c>
      <c r="B21" s="13">
        <f>2*EXP(A21/750)</f>
        <v>2.051313898399102</v>
      </c>
      <c r="C21" s="14">
        <f t="shared" si="1"/>
        <v>23</v>
      </c>
      <c r="D21" s="14">
        <f>IF(C21&lt;33,1,0)</f>
        <v>1</v>
      </c>
      <c r="E21" s="14">
        <f>IF(AND(C21&gt;=33,C21&lt;66),1,0)</f>
        <v>0</v>
      </c>
      <c r="F21" s="14">
        <f>IF(D21+E21&gt;0,0,1)</f>
        <v>0</v>
      </c>
      <c r="G21" s="14">
        <f>INT(CHOOSE(1+MOD($C21+RANDBETWEEN(0,1),7),1,2,3,5,8,13,21)+$B21)</f>
        <v>7</v>
      </c>
      <c r="H21" s="14">
        <f>INT(CHOOSE(1+MOD($C21+RANDBETWEEN(0,1),7),1,2,3,5,8,13,21)+$B21)</f>
        <v>5</v>
      </c>
      <c r="I21" s="14">
        <f>INT(CHOOSE(1+MOD($C21+RANDBETWEEN(0,1),7),1,2,3,5,8,13,21)+$B21)</f>
        <v>5</v>
      </c>
      <c r="J21" s="14">
        <f>AVERAGE(G21:I21)</f>
        <v>5.666666666666667</v>
      </c>
      <c r="K21" s="14">
        <f>IF(OR(AND(D21,IF($C21&lt;80,1,0)),AND(E21,IF($C21&lt;20,1,0))),1,0)*$J21</f>
        <v>5.666666666666667</v>
      </c>
      <c r="L21" s="14">
        <f>IF(AND(K21=0,E21=1),1,0)*$J21</f>
        <v>0</v>
      </c>
      <c r="M21" s="14">
        <f>IF(K21+L21=0,1,0)*$J21</f>
        <v>0</v>
      </c>
      <c r="N21" s="14">
        <f>MATCH(C21,INDEX('Task Durations - Poisson'!$B$2:$AZ$73,,5),-1)</f>
        <v>5</v>
      </c>
      <c r="O21" s="14">
        <f>INT(SUMPRODUCT(B21:N21,'Task Durations - Table 1'!$A$3:$M$3))</f>
        <v>12</v>
      </c>
      <c r="P21" s="14">
        <f>MATCH(100-C21,INDEX('Task Durations - Poisson'!$B$2:$AZ$73,,O21),-1)</f>
        <v>16</v>
      </c>
    </row>
    <row r="22" ht="20.05" customHeight="1">
      <c r="A22" s="12">
        <v>20</v>
      </c>
      <c r="B22" s="13">
        <f>2*EXP(A22/750)</f>
        <v>2.054050807797765</v>
      </c>
      <c r="C22" s="14">
        <f t="shared" si="1"/>
        <v>52</v>
      </c>
      <c r="D22" s="14">
        <f>IF(C22&lt;33,1,0)</f>
        <v>0</v>
      </c>
      <c r="E22" s="14">
        <f>IF(AND(C22&gt;=33,C22&lt;66),1,0)</f>
        <v>1</v>
      </c>
      <c r="F22" s="14">
        <f>IF(D22+E22&gt;0,0,1)</f>
        <v>0</v>
      </c>
      <c r="G22" s="14">
        <f>INT(CHOOSE(1+MOD($C22+RANDBETWEEN(0,1),7),1,2,3,5,8,13,21)+$B22)</f>
        <v>7</v>
      </c>
      <c r="H22" s="14">
        <f>INT(CHOOSE(1+MOD($C22+RANDBETWEEN(0,1),7),1,2,3,5,8,13,21)+$B22)</f>
        <v>10</v>
      </c>
      <c r="I22" s="14">
        <f>INT(CHOOSE(1+MOD($C22+RANDBETWEEN(0,1),7),1,2,3,5,8,13,21)+$B22)</f>
        <v>7</v>
      </c>
      <c r="J22" s="14">
        <f>AVERAGE(G22:I22)</f>
        <v>8</v>
      </c>
      <c r="K22" s="14">
        <f>IF(OR(AND(D22,IF($C22&lt;80,1,0)),AND(E22,IF($C22&lt;20,1,0))),1,0)*$J22</f>
        <v>0</v>
      </c>
      <c r="L22" s="14">
        <f>IF(AND(K22=0,E22=1),1,0)*$J22</f>
        <v>8</v>
      </c>
      <c r="M22" s="14">
        <f>IF(K22+L22=0,1,0)*$J22</f>
        <v>0</v>
      </c>
      <c r="N22" s="14">
        <f>MATCH(C22,INDEX('Task Durations - Poisson'!$B$2:$AZ$73,,5),-1)</f>
        <v>7</v>
      </c>
      <c r="O22" s="14">
        <f>INT(SUMPRODUCT(B22:N22,'Task Durations - Table 1'!$A$3:$M$3))</f>
        <v>12</v>
      </c>
      <c r="P22" s="14">
        <f>MATCH(100-C22,INDEX('Task Durations - Poisson'!$B$2:$AZ$73,,O22),-1)</f>
        <v>14</v>
      </c>
    </row>
    <row r="23" ht="20.05" customHeight="1">
      <c r="A23" s="12">
        <v>21</v>
      </c>
      <c r="B23" s="13">
        <f>2*EXP(A23/750)</f>
        <v>2.05679136884285</v>
      </c>
      <c r="C23" s="14">
        <f t="shared" si="1"/>
        <v>98</v>
      </c>
      <c r="D23" s="14">
        <f>IF(C23&lt;33,1,0)</f>
        <v>0</v>
      </c>
      <c r="E23" s="14">
        <f>IF(AND(C23&gt;=33,C23&lt;66),1,0)</f>
        <v>0</v>
      </c>
      <c r="F23" s="14">
        <f>IF(D23+E23&gt;0,0,1)</f>
        <v>1</v>
      </c>
      <c r="G23" s="14">
        <f>INT(CHOOSE(1+MOD($C23+RANDBETWEEN(0,1),7),1,2,3,5,8,13,21)+$B23)</f>
        <v>3</v>
      </c>
      <c r="H23" s="14">
        <f>INT(CHOOSE(1+MOD($C23+RANDBETWEEN(0,1),7),1,2,3,5,8,13,21)+$B23)</f>
        <v>4</v>
      </c>
      <c r="I23" s="14">
        <f>INT(CHOOSE(1+MOD($C23+RANDBETWEEN(0,1),7),1,2,3,5,8,13,21)+$B23)</f>
        <v>3</v>
      </c>
      <c r="J23" s="14">
        <f>AVERAGE(G23:I23)</f>
        <v>3.333333333333333</v>
      </c>
      <c r="K23" s="14">
        <f>IF(OR(AND(D23,IF($C23&lt;80,1,0)),AND(E23,IF($C23&lt;20,1,0))),1,0)*$J23</f>
        <v>0</v>
      </c>
      <c r="L23" s="14">
        <f>IF(AND(K23=0,E23=1),1,0)*$J23</f>
        <v>0</v>
      </c>
      <c r="M23" s="14">
        <f>IF(K23+L23=0,1,0)*$J23</f>
        <v>3.333333333333333</v>
      </c>
      <c r="N23" s="14">
        <f>MATCH(C23,INDEX('Task Durations - Poisson'!$B$2:$AZ$73,,5),-1)</f>
        <v>12</v>
      </c>
      <c r="O23" s="14">
        <f>INT(SUMPRODUCT(B23:N23,'Task Durations - Table 1'!$A$3:$M$3))</f>
        <v>13</v>
      </c>
      <c r="P23" s="14">
        <f>MATCH(100-C23,INDEX('Task Durations - Poisson'!$B$2:$AZ$73,,O23),-1)</f>
        <v>8</v>
      </c>
    </row>
    <row r="24" ht="20.05" customHeight="1">
      <c r="A24" s="12">
        <v>22</v>
      </c>
      <c r="B24" s="13">
        <f>2*EXP(A24/750)</f>
        <v>2.059535586406466</v>
      </c>
      <c r="C24" s="14">
        <f t="shared" si="1"/>
        <v>76</v>
      </c>
      <c r="D24" s="14">
        <f>IF(C24&lt;33,1,0)</f>
        <v>0</v>
      </c>
      <c r="E24" s="14">
        <f>IF(AND(C24&gt;=33,C24&lt;66),1,0)</f>
        <v>0</v>
      </c>
      <c r="F24" s="14">
        <f>IF(D24+E24&gt;0,0,1)</f>
        <v>1</v>
      </c>
      <c r="G24" s="14">
        <f>INT(CHOOSE(1+MOD($C24+RANDBETWEEN(0,1),7),1,2,3,5,8,13,21)+$B24)</f>
        <v>3</v>
      </c>
      <c r="H24" s="14">
        <f>INT(CHOOSE(1+MOD($C24+RANDBETWEEN(0,1),7),1,2,3,5,8,13,21)+$B24)</f>
        <v>3</v>
      </c>
      <c r="I24" s="14">
        <f>INT(CHOOSE(1+MOD($C24+RANDBETWEEN(0,1),7),1,2,3,5,8,13,21)+$B24)</f>
        <v>23</v>
      </c>
      <c r="J24" s="14">
        <f>AVERAGE(G24:I24)</f>
        <v>9.666666666666666</v>
      </c>
      <c r="K24" s="14">
        <f>IF(OR(AND(D24,IF($C24&lt;80,1,0)),AND(E24,IF($C24&lt;20,1,0))),1,0)*$J24</f>
        <v>0</v>
      </c>
      <c r="L24" s="14">
        <f>IF(AND(K24=0,E24=1),1,0)*$J24</f>
        <v>0</v>
      </c>
      <c r="M24" s="14">
        <f>IF(K24+L24=0,1,0)*$J24</f>
        <v>9.666666666666666</v>
      </c>
      <c r="N24" s="14">
        <f>MATCH(C24,INDEX('Task Durations - Poisson'!$B$2:$AZ$73,,5),-1)</f>
        <v>8</v>
      </c>
      <c r="O24" s="14">
        <f>INT(SUMPRODUCT(B24:N24,'Task Durations - Table 1'!$A$3:$M$3))</f>
        <v>19</v>
      </c>
      <c r="P24" s="14">
        <f>MATCH(100-C24,INDEX('Task Durations - Poisson'!$B$2:$AZ$73,,O24),-1)</f>
        <v>18</v>
      </c>
    </row>
    <row r="25" ht="20.05" customHeight="1">
      <c r="A25" s="12">
        <v>23</v>
      </c>
      <c r="B25" s="13">
        <f>2*EXP(A25/750)</f>
        <v>2.062283465367222</v>
      </c>
      <c r="C25" s="14">
        <f t="shared" si="1"/>
        <v>12</v>
      </c>
      <c r="D25" s="14">
        <f>IF(C25&lt;33,1,0)</f>
        <v>1</v>
      </c>
      <c r="E25" s="14">
        <f>IF(AND(C25&gt;=33,C25&lt;66),1,0)</f>
        <v>0</v>
      </c>
      <c r="F25" s="14">
        <f>IF(D25+E25&gt;0,0,1)</f>
        <v>0</v>
      </c>
      <c r="G25" s="14">
        <f>INT(CHOOSE(1+MOD($C25+RANDBETWEEN(0,1),7),1,2,3,5,8,13,21)+$B25)</f>
        <v>23</v>
      </c>
      <c r="H25" s="14">
        <f>INT(CHOOSE(1+MOD($C25+RANDBETWEEN(0,1),7),1,2,3,5,8,13,21)+$B25)</f>
        <v>23</v>
      </c>
      <c r="I25" s="14">
        <f>INT(CHOOSE(1+MOD($C25+RANDBETWEEN(0,1),7),1,2,3,5,8,13,21)+$B25)</f>
        <v>23</v>
      </c>
      <c r="J25" s="14">
        <f>AVERAGE(G25:I25)</f>
        <v>23</v>
      </c>
      <c r="K25" s="14">
        <f>IF(OR(AND(D25,IF($C25&lt;80,1,0)),AND(E25,IF($C25&lt;20,1,0))),1,0)*$J25</f>
        <v>23</v>
      </c>
      <c r="L25" s="14">
        <f>IF(AND(K25=0,E25=1),1,0)*$J25</f>
        <v>0</v>
      </c>
      <c r="M25" s="14">
        <f>IF(K25+L25=0,1,0)*$J25</f>
        <v>0</v>
      </c>
      <c r="N25" s="14">
        <f>MATCH(C25,INDEX('Task Durations - Poisson'!$B$2:$AZ$73,,5),-1)</f>
        <v>4</v>
      </c>
      <c r="O25" s="14">
        <f>INT(SUMPRODUCT(B25:N25,'Task Durations - Table 1'!$A$3:$M$3))</f>
        <v>31</v>
      </c>
      <c r="P25" s="14">
        <f>MATCH(100-C25,INDEX('Task Durations - Poisson'!$B$2:$AZ$73,,O25),-1)</f>
        <v>40</v>
      </c>
    </row>
    <row r="26" ht="20.05" customHeight="1">
      <c r="A26" s="12">
        <v>24</v>
      </c>
      <c r="B26" s="13">
        <f>2*EXP(A26/750)</f>
        <v>2.065035010610237</v>
      </c>
      <c r="C26" s="14">
        <f t="shared" si="1"/>
        <v>84</v>
      </c>
      <c r="D26" s="14">
        <f>IF(C26&lt;33,1,0)</f>
        <v>0</v>
      </c>
      <c r="E26" s="14">
        <f>IF(AND(C26&gt;=33,C26&lt;66),1,0)</f>
        <v>0</v>
      </c>
      <c r="F26" s="14">
        <f>IF(D26+E26&gt;0,0,1)</f>
        <v>1</v>
      </c>
      <c r="G26" s="14">
        <f>INT(CHOOSE(1+MOD($C26+RANDBETWEEN(0,1),7),1,2,3,5,8,13,21)+$B26)</f>
        <v>4</v>
      </c>
      <c r="H26" s="14">
        <f>INT(CHOOSE(1+MOD($C26+RANDBETWEEN(0,1),7),1,2,3,5,8,13,21)+$B26)</f>
        <v>3</v>
      </c>
      <c r="I26" s="14">
        <f>INT(CHOOSE(1+MOD($C26+RANDBETWEEN(0,1),7),1,2,3,5,8,13,21)+$B26)</f>
        <v>4</v>
      </c>
      <c r="J26" s="14">
        <f>AVERAGE(G26:I26)</f>
        <v>3.666666666666667</v>
      </c>
      <c r="K26" s="14">
        <f>IF(OR(AND(D26,IF($C26&lt;80,1,0)),AND(E26,IF($C26&lt;20,1,0))),1,0)*$J26</f>
        <v>0</v>
      </c>
      <c r="L26" s="14">
        <f>IF(AND(K26=0,E26=1),1,0)*$J26</f>
        <v>0</v>
      </c>
      <c r="M26" s="14">
        <f>IF(K26+L26=0,1,0)*$J26</f>
        <v>3.666666666666667</v>
      </c>
      <c r="N26" s="14">
        <f>MATCH(C26,INDEX('Task Durations - Poisson'!$B$2:$AZ$73,,5),-1)</f>
        <v>9</v>
      </c>
      <c r="O26" s="14">
        <f>INT(SUMPRODUCT(B26:N26,'Task Durations - Table 1'!$A$3:$M$3))</f>
        <v>12</v>
      </c>
      <c r="P26" s="14">
        <f>MATCH(100-C26,INDEX('Task Durations - Poisson'!$B$2:$AZ$73,,O26),-1)</f>
        <v>11</v>
      </c>
    </row>
    <row r="27" ht="20.05" customHeight="1">
      <c r="A27" s="12">
        <v>25</v>
      </c>
      <c r="B27" s="13">
        <f>2*EXP(A27/750)</f>
        <v>2.067790227027148</v>
      </c>
      <c r="C27" s="14">
        <f t="shared" si="1"/>
        <v>78</v>
      </c>
      <c r="D27" s="14">
        <f>IF(C27&lt;33,1,0)</f>
        <v>0</v>
      </c>
      <c r="E27" s="14">
        <f>IF(AND(C27&gt;=33,C27&lt;66),1,0)</f>
        <v>0</v>
      </c>
      <c r="F27" s="14">
        <f>IF(D27+E27&gt;0,0,1)</f>
        <v>1</v>
      </c>
      <c r="G27" s="14">
        <f>INT(CHOOSE(1+MOD($C27+RANDBETWEEN(0,1),7),1,2,3,5,8,13,21)+$B27)</f>
        <v>4</v>
      </c>
      <c r="H27" s="14">
        <f>INT(CHOOSE(1+MOD($C27+RANDBETWEEN(0,1),7),1,2,3,5,8,13,21)+$B27)</f>
        <v>5</v>
      </c>
      <c r="I27" s="14">
        <f>INT(CHOOSE(1+MOD($C27+RANDBETWEEN(0,1),7),1,2,3,5,8,13,21)+$B27)</f>
        <v>4</v>
      </c>
      <c r="J27" s="14">
        <f>AVERAGE(G27:I27)</f>
        <v>4.333333333333333</v>
      </c>
      <c r="K27" s="14">
        <f>IF(OR(AND(D27,IF($C27&lt;80,1,0)),AND(E27,IF($C27&lt;20,1,0))),1,0)*$J27</f>
        <v>0</v>
      </c>
      <c r="L27" s="14">
        <f>IF(AND(K27=0,E27=1),1,0)*$J27</f>
        <v>0</v>
      </c>
      <c r="M27" s="14">
        <f>IF(K27+L27=0,1,0)*$J27</f>
        <v>4.333333333333333</v>
      </c>
      <c r="N27" s="14">
        <f>MATCH(C27,INDEX('Task Durations - Poisson'!$B$2:$AZ$73,,5),-1)</f>
        <v>9</v>
      </c>
      <c r="O27" s="14">
        <f>INT(SUMPRODUCT(B27:N27,'Task Durations - Table 1'!$A$3:$M$3))</f>
        <v>13</v>
      </c>
      <c r="P27" s="14">
        <f>MATCH(100-C27,INDEX('Task Durations - Poisson'!$B$2:$AZ$73,,O27),-1)</f>
        <v>12</v>
      </c>
    </row>
    <row r="28" ht="20.05" customHeight="1">
      <c r="A28" s="12">
        <v>26</v>
      </c>
      <c r="B28" s="13">
        <f>2*EXP(A28/750)</f>
        <v>2.070549119516119</v>
      </c>
      <c r="C28" s="14">
        <f t="shared" si="1"/>
        <v>61</v>
      </c>
      <c r="D28" s="14">
        <f>IF(C28&lt;33,1,0)</f>
        <v>0</v>
      </c>
      <c r="E28" s="14">
        <f>IF(AND(C28&gt;=33,C28&lt;66),1,0)</f>
        <v>1</v>
      </c>
      <c r="F28" s="14">
        <f>IF(D28+E28&gt;0,0,1)</f>
        <v>0</v>
      </c>
      <c r="G28" s="14">
        <f>INT(CHOOSE(1+MOD($C28+RANDBETWEEN(0,1),7),1,2,3,5,8,13,21)+$B28)</f>
        <v>23</v>
      </c>
      <c r="H28" s="14">
        <f>INT(CHOOSE(1+MOD($C28+RANDBETWEEN(0,1),7),1,2,3,5,8,13,21)+$B28)</f>
        <v>15</v>
      </c>
      <c r="I28" s="14">
        <f>INT(CHOOSE(1+MOD($C28+RANDBETWEEN(0,1),7),1,2,3,5,8,13,21)+$B28)</f>
        <v>23</v>
      </c>
      <c r="J28" s="14">
        <f>AVERAGE(G28:I28)</f>
        <v>20.33333333333333</v>
      </c>
      <c r="K28" s="14">
        <f>IF(OR(AND(D28,IF($C28&lt;80,1,0)),AND(E28,IF($C28&lt;20,1,0))),1,0)*$J28</f>
        <v>0</v>
      </c>
      <c r="L28" s="14">
        <f>IF(AND(K28=0,E28=1),1,0)*$J28</f>
        <v>20.33333333333333</v>
      </c>
      <c r="M28" s="14">
        <f>IF(K28+L28=0,1,0)*$J28</f>
        <v>0</v>
      </c>
      <c r="N28" s="14">
        <f>MATCH(C28,INDEX('Task Durations - Poisson'!$B$2:$AZ$73,,5),-1)</f>
        <v>7</v>
      </c>
      <c r="O28" s="14">
        <f>INT(SUMPRODUCT(B28:N28,'Task Durations - Table 1'!$A$3:$M$3))</f>
        <v>22</v>
      </c>
      <c r="P28" s="14">
        <f>MATCH(100-C28,INDEX('Task Durations - Poisson'!$B$2:$AZ$73,,O28),-1)</f>
        <v>23</v>
      </c>
    </row>
    <row r="29" ht="20.05" customHeight="1">
      <c r="A29" s="12">
        <v>27</v>
      </c>
      <c r="B29" s="13">
        <f>2*EXP(A29/750)</f>
        <v>2.073311692981847</v>
      </c>
      <c r="C29" s="14">
        <f t="shared" si="1"/>
        <v>54</v>
      </c>
      <c r="D29" s="14">
        <f>IF(C29&lt;33,1,0)</f>
        <v>0</v>
      </c>
      <c r="E29" s="14">
        <f>IF(AND(C29&gt;=33,C29&lt;66),1,0)</f>
        <v>1</v>
      </c>
      <c r="F29" s="14">
        <f>IF(D29+E29&gt;0,0,1)</f>
        <v>0</v>
      </c>
      <c r="G29" s="14">
        <f>INT(CHOOSE(1+MOD($C29+RANDBETWEEN(0,1),7),1,2,3,5,8,13,21)+$B29)</f>
        <v>23</v>
      </c>
      <c r="H29" s="14">
        <f>INT(CHOOSE(1+MOD($C29+RANDBETWEEN(0,1),7),1,2,3,5,8,13,21)+$B29)</f>
        <v>23</v>
      </c>
      <c r="I29" s="14">
        <f>INT(CHOOSE(1+MOD($C29+RANDBETWEEN(0,1),7),1,2,3,5,8,13,21)+$B29)</f>
        <v>23</v>
      </c>
      <c r="J29" s="14">
        <f>AVERAGE(G29:I29)</f>
        <v>23</v>
      </c>
      <c r="K29" s="14">
        <f>IF(OR(AND(D29,IF($C29&lt;80,1,0)),AND(E29,IF($C29&lt;20,1,0))),1,0)*$J29</f>
        <v>0</v>
      </c>
      <c r="L29" s="14">
        <f>IF(AND(K29=0,E29=1),1,0)*$J29</f>
        <v>23</v>
      </c>
      <c r="M29" s="14">
        <f>IF(K29+L29=0,1,0)*$J29</f>
        <v>0</v>
      </c>
      <c r="N29" s="14">
        <f>MATCH(C29,INDEX('Task Durations - Poisson'!$B$2:$AZ$73,,5),-1)</f>
        <v>7</v>
      </c>
      <c r="O29" s="14">
        <f>INT(SUMPRODUCT(B29:N29,'Task Durations - Table 1'!$A$3:$M$3))</f>
        <v>24</v>
      </c>
      <c r="P29" s="14">
        <f>MATCH(100-C29,INDEX('Task Durations - Poisson'!$B$2:$AZ$73,,O29),-1)</f>
        <v>25</v>
      </c>
    </row>
    <row r="30" ht="20.05" customHeight="1">
      <c r="A30" s="12">
        <v>28</v>
      </c>
      <c r="B30" s="13">
        <f>2*EXP(A30/750)</f>
        <v>2.076077952335576</v>
      </c>
      <c r="C30" s="14">
        <f t="shared" si="1"/>
        <v>35</v>
      </c>
      <c r="D30" s="14">
        <f>IF(C30&lt;33,1,0)</f>
        <v>0</v>
      </c>
      <c r="E30" s="14">
        <f>IF(AND(C30&gt;=33,C30&lt;66),1,0)</f>
        <v>1</v>
      </c>
      <c r="F30" s="14">
        <f>IF(D30+E30&gt;0,0,1)</f>
        <v>0</v>
      </c>
      <c r="G30" s="14">
        <f>INT(CHOOSE(1+MOD($C30+RANDBETWEEN(0,1),7),1,2,3,5,8,13,21)+$B30)</f>
        <v>4</v>
      </c>
      <c r="H30" s="14">
        <f>INT(CHOOSE(1+MOD($C30+RANDBETWEEN(0,1),7),1,2,3,5,8,13,21)+$B30)</f>
        <v>4</v>
      </c>
      <c r="I30" s="14">
        <f>INT(CHOOSE(1+MOD($C30+RANDBETWEEN(0,1),7),1,2,3,5,8,13,21)+$B30)</f>
        <v>4</v>
      </c>
      <c r="J30" s="14">
        <f>AVERAGE(G30:I30)</f>
        <v>4</v>
      </c>
      <c r="K30" s="14">
        <f>IF(OR(AND(D30,IF($C30&lt;80,1,0)),AND(E30,IF($C30&lt;20,1,0))),1,0)*$J30</f>
        <v>0</v>
      </c>
      <c r="L30" s="14">
        <f>IF(AND(K30=0,E30=1),1,0)*$J30</f>
        <v>4</v>
      </c>
      <c r="M30" s="14">
        <f>IF(K30+L30=0,1,0)*$J30</f>
        <v>0</v>
      </c>
      <c r="N30" s="14">
        <f>MATCH(C30,INDEX('Task Durations - Poisson'!$B$2:$AZ$73,,5),-1)</f>
        <v>6</v>
      </c>
      <c r="O30" s="14">
        <f>INT(SUMPRODUCT(B30:N30,'Task Durations - Table 1'!$A$3:$M$3))</f>
        <v>8</v>
      </c>
      <c r="P30" s="14">
        <f>MATCH(100-C30,INDEX('Task Durations - Poisson'!$B$2:$AZ$73,,O30),-1)</f>
        <v>11</v>
      </c>
    </row>
    <row r="31" ht="20.05" customHeight="1">
      <c r="A31" s="12">
        <v>29</v>
      </c>
      <c r="B31" s="13">
        <f>2*EXP(A31/750)</f>
        <v>2.078847902495101</v>
      </c>
      <c r="C31" s="14">
        <f t="shared" si="1"/>
        <v>42</v>
      </c>
      <c r="D31" s="14">
        <f>IF(C31&lt;33,1,0)</f>
        <v>0</v>
      </c>
      <c r="E31" s="14">
        <f>IF(AND(C31&gt;=33,C31&lt;66),1,0)</f>
        <v>1</v>
      </c>
      <c r="F31" s="14">
        <f>IF(D31+E31&gt;0,0,1)</f>
        <v>0</v>
      </c>
      <c r="G31" s="14">
        <f>INT(CHOOSE(1+MOD($C31+RANDBETWEEN(0,1),7),1,2,3,5,8,13,21)+$B31)</f>
        <v>3</v>
      </c>
      <c r="H31" s="14">
        <f>INT(CHOOSE(1+MOD($C31+RANDBETWEEN(0,1),7),1,2,3,5,8,13,21)+$B31)</f>
        <v>3</v>
      </c>
      <c r="I31" s="14">
        <f>INT(CHOOSE(1+MOD($C31+RANDBETWEEN(0,1),7),1,2,3,5,8,13,21)+$B31)</f>
        <v>4</v>
      </c>
      <c r="J31" s="14">
        <f>AVERAGE(G31:I31)</f>
        <v>3.333333333333333</v>
      </c>
      <c r="K31" s="14">
        <f>IF(OR(AND(D31,IF($C31&lt;80,1,0)),AND(E31,IF($C31&lt;20,1,0))),1,0)*$J31</f>
        <v>0</v>
      </c>
      <c r="L31" s="14">
        <f>IF(AND(K31=0,E31=1),1,0)*$J31</f>
        <v>3.333333333333333</v>
      </c>
      <c r="M31" s="14">
        <f>IF(K31+L31=0,1,0)*$J31</f>
        <v>0</v>
      </c>
      <c r="N31" s="14">
        <f>MATCH(C31,INDEX('Task Durations - Poisson'!$B$2:$AZ$73,,5),-1)</f>
        <v>6</v>
      </c>
      <c r="O31" s="14">
        <f>INT(SUMPRODUCT(B31:N31,'Task Durations - Table 1'!$A$3:$M$3))</f>
        <v>8</v>
      </c>
      <c r="P31" s="14">
        <f>MATCH(100-C31,INDEX('Task Durations - Poisson'!$B$2:$AZ$73,,O31),-1)</f>
        <v>10</v>
      </c>
    </row>
    <row r="32" ht="20.05" customHeight="1">
      <c r="A32" s="12">
        <v>30</v>
      </c>
      <c r="B32" s="13">
        <f>2*EXP(A32/750)</f>
        <v>2.081621548384776</v>
      </c>
      <c r="C32" s="14">
        <f t="shared" si="1"/>
        <v>47</v>
      </c>
      <c r="D32" s="14">
        <f>IF(C32&lt;33,1,0)</f>
        <v>0</v>
      </c>
      <c r="E32" s="14">
        <f>IF(AND(C32&gt;=33,C32&lt;66),1,0)</f>
        <v>1</v>
      </c>
      <c r="F32" s="14">
        <f>IF(D32+E32&gt;0,0,1)</f>
        <v>0</v>
      </c>
      <c r="G32" s="14">
        <f>INT(CHOOSE(1+MOD($C32+RANDBETWEEN(0,1),7),1,2,3,5,8,13,21)+$B32)</f>
        <v>23</v>
      </c>
      <c r="H32" s="14">
        <f>INT(CHOOSE(1+MOD($C32+RANDBETWEEN(0,1),7),1,2,3,5,8,13,21)+$B32)</f>
        <v>23</v>
      </c>
      <c r="I32" s="14">
        <f>INT(CHOOSE(1+MOD($C32+RANDBETWEEN(0,1),7),1,2,3,5,8,13,21)+$B32)</f>
        <v>23</v>
      </c>
      <c r="J32" s="14">
        <f>AVERAGE(G32:I32)</f>
        <v>23</v>
      </c>
      <c r="K32" s="14">
        <f>IF(OR(AND(D32,IF($C32&lt;80,1,0)),AND(E32,IF($C32&lt;20,1,0))),1,0)*$J32</f>
        <v>0</v>
      </c>
      <c r="L32" s="14">
        <f>IF(AND(K32=0,E32=1),1,0)*$J32</f>
        <v>23</v>
      </c>
      <c r="M32" s="14">
        <f>IF(K32+L32=0,1,0)*$J32</f>
        <v>0</v>
      </c>
      <c r="N32" s="14">
        <f>MATCH(C32,INDEX('Task Durations - Poisson'!$B$2:$AZ$73,,5),-1)</f>
        <v>7</v>
      </c>
      <c r="O32" s="14">
        <f>INT(SUMPRODUCT(B32:N32,'Task Durations - Table 1'!$A$3:$M$3))</f>
        <v>24</v>
      </c>
      <c r="P32" s="14">
        <f>MATCH(100-C32,INDEX('Task Durations - Poisson'!$B$2:$AZ$73,,O32),-1)</f>
        <v>26</v>
      </c>
    </row>
    <row r="33" ht="20.05" customHeight="1">
      <c r="A33" s="12">
        <v>31</v>
      </c>
      <c r="B33" s="13">
        <f>2*EXP(A33/750)</f>
        <v>2.084398894935531</v>
      </c>
      <c r="C33" s="14">
        <f t="shared" si="1"/>
        <v>94</v>
      </c>
      <c r="D33" s="14">
        <f>IF(C33&lt;33,1,0)</f>
        <v>0</v>
      </c>
      <c r="E33" s="14">
        <f>IF(AND(C33&gt;=33,C33&lt;66),1,0)</f>
        <v>0</v>
      </c>
      <c r="F33" s="14">
        <f>IF(D33+E33&gt;0,0,1)</f>
        <v>1</v>
      </c>
      <c r="G33" s="14">
        <f>INT(CHOOSE(1+MOD($C33+RANDBETWEEN(0,1),7),1,2,3,5,8,13,21)+$B33)</f>
        <v>7</v>
      </c>
      <c r="H33" s="14">
        <f>INT(CHOOSE(1+MOD($C33+RANDBETWEEN(0,1),7),1,2,3,5,8,13,21)+$B33)</f>
        <v>10</v>
      </c>
      <c r="I33" s="14">
        <f>INT(CHOOSE(1+MOD($C33+RANDBETWEEN(0,1),7),1,2,3,5,8,13,21)+$B33)</f>
        <v>7</v>
      </c>
      <c r="J33" s="14">
        <f>AVERAGE(G33:I33)</f>
        <v>8</v>
      </c>
      <c r="K33" s="14">
        <f>IF(OR(AND(D33,IF($C33&lt;80,1,0)),AND(E33,IF($C33&lt;20,1,0))),1,0)*$J33</f>
        <v>0</v>
      </c>
      <c r="L33" s="14">
        <f>IF(AND(K33=0,E33=1),1,0)*$J33</f>
        <v>0</v>
      </c>
      <c r="M33" s="14">
        <f>IF(K33+L33=0,1,0)*$J33</f>
        <v>8</v>
      </c>
      <c r="N33" s="14">
        <f>MATCH(C33,INDEX('Task Durations - Poisson'!$B$2:$AZ$73,,5),-1)</f>
        <v>11</v>
      </c>
      <c r="O33" s="14">
        <f>INT(SUMPRODUCT(B33:N33,'Task Durations - Table 1'!$A$3:$M$3))</f>
        <v>17</v>
      </c>
      <c r="P33" s="14">
        <f>MATCH(100-C33,INDEX('Task Durations - Poisson'!$B$2:$AZ$73,,O33),-1)</f>
        <v>13</v>
      </c>
    </row>
    <row r="34" ht="20.05" customHeight="1">
      <c r="A34" s="12">
        <v>32</v>
      </c>
      <c r="B34" s="13">
        <f>2*EXP(A34/750)</f>
        <v>2.08717994708487</v>
      </c>
      <c r="C34" s="14">
        <f t="shared" si="1"/>
        <v>72</v>
      </c>
      <c r="D34" s="14">
        <f>IF(C34&lt;33,1,0)</f>
        <v>0</v>
      </c>
      <c r="E34" s="14">
        <f>IF(AND(C34&gt;=33,C34&lt;66),1,0)</f>
        <v>0</v>
      </c>
      <c r="F34" s="14">
        <f>IF(D34+E34&gt;0,0,1)</f>
        <v>1</v>
      </c>
      <c r="G34" s="14">
        <f>INT(CHOOSE(1+MOD($C34+RANDBETWEEN(0,1),7),1,2,3,5,8,13,21)+$B34)</f>
        <v>5</v>
      </c>
      <c r="H34" s="14">
        <f>INT(CHOOSE(1+MOD($C34+RANDBETWEEN(0,1),7),1,2,3,5,8,13,21)+$B34)</f>
        <v>5</v>
      </c>
      <c r="I34" s="14">
        <f>INT(CHOOSE(1+MOD($C34+RANDBETWEEN(0,1),7),1,2,3,5,8,13,21)+$B34)</f>
        <v>5</v>
      </c>
      <c r="J34" s="14">
        <f>AVERAGE(G34:I34)</f>
        <v>5</v>
      </c>
      <c r="K34" s="14">
        <f>IF(OR(AND(D34,IF($C34&lt;80,1,0)),AND(E34,IF($C34&lt;20,1,0))),1,0)*$J34</f>
        <v>0</v>
      </c>
      <c r="L34" s="14">
        <f>IF(AND(K34=0,E34=1),1,0)*$J34</f>
        <v>0</v>
      </c>
      <c r="M34" s="14">
        <f>IF(K34+L34=0,1,0)*$J34</f>
        <v>5</v>
      </c>
      <c r="N34" s="14">
        <f>MATCH(C34,INDEX('Task Durations - Poisson'!$B$2:$AZ$73,,5),-1)</f>
        <v>8</v>
      </c>
      <c r="O34" s="14">
        <f>INT(SUMPRODUCT(B34:N34,'Task Durations - Table 1'!$A$3:$M$3))</f>
        <v>13</v>
      </c>
      <c r="P34" s="14">
        <f>MATCH(100-C34,INDEX('Task Durations - Poisson'!$B$2:$AZ$73,,O34),-1)</f>
        <v>13</v>
      </c>
    </row>
    <row r="35" ht="20.05" customHeight="1">
      <c r="A35" s="12">
        <v>33</v>
      </c>
      <c r="B35" s="13">
        <f>2*EXP(A35/750)</f>
        <v>2.089964709776888</v>
      </c>
      <c r="C35" s="14">
        <f t="shared" si="1"/>
        <v>6</v>
      </c>
      <c r="D35" s="14">
        <f>IF(C35&lt;33,1,0)</f>
        <v>1</v>
      </c>
      <c r="E35" s="14">
        <f>IF(AND(C35&gt;=33,C35&lt;66),1,0)</f>
        <v>0</v>
      </c>
      <c r="F35" s="14">
        <f>IF(D35+E35&gt;0,0,1)</f>
        <v>0</v>
      </c>
      <c r="G35" s="14">
        <f>INT(CHOOSE(1+MOD($C35+RANDBETWEEN(0,1),7),1,2,3,5,8,13,21)+$B35)</f>
        <v>3</v>
      </c>
      <c r="H35" s="14">
        <f>INT(CHOOSE(1+MOD($C35+RANDBETWEEN(0,1),7),1,2,3,5,8,13,21)+$B35)</f>
        <v>23</v>
      </c>
      <c r="I35" s="14">
        <f>INT(CHOOSE(1+MOD($C35+RANDBETWEEN(0,1),7),1,2,3,5,8,13,21)+$B35)</f>
        <v>23</v>
      </c>
      <c r="J35" s="14">
        <f>AVERAGE(G35:I35)</f>
        <v>16.33333333333333</v>
      </c>
      <c r="K35" s="14">
        <f>IF(OR(AND(D35,IF($C35&lt;80,1,0)),AND(E35,IF($C35&lt;20,1,0))),1,0)*$J35</f>
        <v>16.33333333333333</v>
      </c>
      <c r="L35" s="14">
        <f>IF(AND(K35=0,E35=1),1,0)*$J35</f>
        <v>0</v>
      </c>
      <c r="M35" s="14">
        <f>IF(K35+L35=0,1,0)*$J35</f>
        <v>0</v>
      </c>
      <c r="N35" s="14">
        <f>MATCH(C35,INDEX('Task Durations - Poisson'!$B$2:$AZ$73,,5),-1)</f>
        <v>4</v>
      </c>
      <c r="O35" s="14">
        <f>INT(SUMPRODUCT(B35:N35,'Task Durations - Table 1'!$A$3:$M$3))</f>
        <v>24</v>
      </c>
      <c r="P35" s="14">
        <f>MATCH(100-C35,INDEX('Task Durations - Poisson'!$B$2:$AZ$73,,O35),-1)</f>
        <v>34</v>
      </c>
    </row>
    <row r="36" ht="20.05" customHeight="1">
      <c r="A36" s="12">
        <v>34</v>
      </c>
      <c r="B36" s="13">
        <f>2*EXP(A36/750)</f>
        <v>2.092753187962272</v>
      </c>
      <c r="C36" s="14">
        <f t="shared" si="1"/>
        <v>41</v>
      </c>
      <c r="D36" s="14">
        <f>IF(C36&lt;33,1,0)</f>
        <v>0</v>
      </c>
      <c r="E36" s="14">
        <f>IF(AND(C36&gt;=33,C36&lt;66),1,0)</f>
        <v>1</v>
      </c>
      <c r="F36" s="14">
        <f>IF(D36+E36&gt;0,0,1)</f>
        <v>0</v>
      </c>
      <c r="G36" s="14">
        <f>INT(CHOOSE(1+MOD($C36+RANDBETWEEN(0,1),7),1,2,3,5,8,13,21)+$B36)</f>
        <v>3</v>
      </c>
      <c r="H36" s="14">
        <f>INT(CHOOSE(1+MOD($C36+RANDBETWEEN(0,1),7),1,2,3,5,8,13,21)+$B36)</f>
        <v>3</v>
      </c>
      <c r="I36" s="14">
        <f>INT(CHOOSE(1+MOD($C36+RANDBETWEEN(0,1),7),1,2,3,5,8,13,21)+$B36)</f>
        <v>23</v>
      </c>
      <c r="J36" s="14">
        <f>AVERAGE(G36:I36)</f>
        <v>9.666666666666666</v>
      </c>
      <c r="K36" s="14">
        <f>IF(OR(AND(D36,IF($C36&lt;80,1,0)),AND(E36,IF($C36&lt;20,1,0))),1,0)*$J36</f>
        <v>0</v>
      </c>
      <c r="L36" s="14">
        <f>IF(AND(K36=0,E36=1),1,0)*$J36</f>
        <v>9.666666666666666</v>
      </c>
      <c r="M36" s="14">
        <f>IF(K36+L36=0,1,0)*$J36</f>
        <v>0</v>
      </c>
      <c r="N36" s="14">
        <f>MATCH(C36,INDEX('Task Durations - Poisson'!$B$2:$AZ$73,,5),-1)</f>
        <v>6</v>
      </c>
      <c r="O36" s="14">
        <f>INT(SUMPRODUCT(B36:N36,'Task Durations - Table 1'!$A$3:$M$3))</f>
        <v>14</v>
      </c>
      <c r="P36" s="14">
        <f>MATCH(100-C36,INDEX('Task Durations - Poisson'!$B$2:$AZ$73,,O36),-1)</f>
        <v>17</v>
      </c>
    </row>
    <row r="37" ht="20.05" customHeight="1">
      <c r="A37" s="12">
        <v>35</v>
      </c>
      <c r="B37" s="13">
        <f>2*EXP(A37/750)</f>
        <v>2.09554538659832</v>
      </c>
      <c r="C37" s="14">
        <f t="shared" si="1"/>
        <v>38</v>
      </c>
      <c r="D37" s="14">
        <f>IF(C37&lt;33,1,0)</f>
        <v>0</v>
      </c>
      <c r="E37" s="14">
        <f>IF(AND(C37&gt;=33,C37&lt;66),1,0)</f>
        <v>1</v>
      </c>
      <c r="F37" s="14">
        <f>IF(D37+E37&gt;0,0,1)</f>
        <v>0</v>
      </c>
      <c r="G37" s="14">
        <f>INT(CHOOSE(1+MOD($C37+RANDBETWEEN(0,1),7),1,2,3,5,8,13,21)+$B37)</f>
        <v>7</v>
      </c>
      <c r="H37" s="14">
        <f>INT(CHOOSE(1+MOD($C37+RANDBETWEEN(0,1),7),1,2,3,5,8,13,21)+$B37)</f>
        <v>7</v>
      </c>
      <c r="I37" s="14">
        <f>INT(CHOOSE(1+MOD($C37+RANDBETWEEN(0,1),7),1,2,3,5,8,13,21)+$B37)</f>
        <v>10</v>
      </c>
      <c r="J37" s="14">
        <f>AVERAGE(G37:I37)</f>
        <v>8</v>
      </c>
      <c r="K37" s="14">
        <f>IF(OR(AND(D37,IF($C37&lt;80,1,0)),AND(E37,IF($C37&lt;20,1,0))),1,0)*$J37</f>
        <v>0</v>
      </c>
      <c r="L37" s="14">
        <f>IF(AND(K37=0,E37=1),1,0)*$J37</f>
        <v>8</v>
      </c>
      <c r="M37" s="14">
        <f>IF(K37+L37=0,1,0)*$J37</f>
        <v>0</v>
      </c>
      <c r="N37" s="14">
        <f>MATCH(C37,INDEX('Task Durations - Poisson'!$B$2:$AZ$73,,5),-1)</f>
        <v>6</v>
      </c>
      <c r="O37" s="14">
        <f>INT(SUMPRODUCT(B37:N37,'Task Durations - Table 1'!$A$3:$M$3))</f>
        <v>11</v>
      </c>
      <c r="P37" s="14">
        <f>MATCH(100-C37,INDEX('Task Durations - Poisson'!$B$2:$AZ$73,,O37),-1)</f>
        <v>14</v>
      </c>
    </row>
    <row r="38" ht="20.05" customHeight="1">
      <c r="A38" s="12">
        <v>36</v>
      </c>
      <c r="B38" s="13">
        <f>2*EXP(A38/750)</f>
        <v>2.098341310648941</v>
      </c>
      <c r="C38" s="14">
        <f t="shared" si="1"/>
        <v>17</v>
      </c>
      <c r="D38" s="14">
        <f>IF(C38&lt;33,1,0)</f>
        <v>1</v>
      </c>
      <c r="E38" s="14">
        <f>IF(AND(C38&gt;=33,C38&lt;66),1,0)</f>
        <v>0</v>
      </c>
      <c r="F38" s="14">
        <f>IF(D38+E38&gt;0,0,1)</f>
        <v>0</v>
      </c>
      <c r="G38" s="14">
        <f>INT(CHOOSE(1+MOD($C38+RANDBETWEEN(0,1),7),1,2,3,5,8,13,21)+$B38)</f>
        <v>7</v>
      </c>
      <c r="H38" s="14">
        <f>INT(CHOOSE(1+MOD($C38+RANDBETWEEN(0,1),7),1,2,3,5,8,13,21)+$B38)</f>
        <v>7</v>
      </c>
      <c r="I38" s="14">
        <f>INT(CHOOSE(1+MOD($C38+RANDBETWEEN(0,1),7),1,2,3,5,8,13,21)+$B38)</f>
        <v>7</v>
      </c>
      <c r="J38" s="14">
        <f>AVERAGE(G38:I38)</f>
        <v>7</v>
      </c>
      <c r="K38" s="14">
        <f>IF(OR(AND(D38,IF($C38&lt;80,1,0)),AND(E38,IF($C38&lt;20,1,0))),1,0)*$J38</f>
        <v>7</v>
      </c>
      <c r="L38" s="14">
        <f>IF(AND(K38=0,E38=1),1,0)*$J38</f>
        <v>0</v>
      </c>
      <c r="M38" s="14">
        <f>IF(K38+L38=0,1,0)*$J38</f>
        <v>0</v>
      </c>
      <c r="N38" s="14">
        <f>MATCH(C38,INDEX('Task Durations - Poisson'!$B$2:$AZ$73,,5),-1)</f>
        <v>5</v>
      </c>
      <c r="O38" s="14">
        <f>INT(SUMPRODUCT(B38:N38,'Task Durations - Table 1'!$A$3:$M$3))</f>
        <v>13</v>
      </c>
      <c r="P38" s="14">
        <f>MATCH(100-C38,INDEX('Task Durations - Poisson'!$B$2:$AZ$73,,O38),-1)</f>
        <v>18</v>
      </c>
    </row>
    <row r="39" ht="20.05" customHeight="1">
      <c r="A39" s="12">
        <v>37</v>
      </c>
      <c r="B39" s="13">
        <f>2*EXP(A39/750)</f>
        <v>2.101140965084666</v>
      </c>
      <c r="C39" s="14">
        <f t="shared" si="1"/>
        <v>95</v>
      </c>
      <c r="D39" s="14">
        <f>IF(C39&lt;33,1,0)</f>
        <v>0</v>
      </c>
      <c r="E39" s="14">
        <f>IF(AND(C39&gt;=33,C39&lt;66),1,0)</f>
        <v>0</v>
      </c>
      <c r="F39" s="14">
        <f>IF(D39+E39&gt;0,0,1)</f>
        <v>1</v>
      </c>
      <c r="G39" s="14">
        <f>INT(CHOOSE(1+MOD($C39+RANDBETWEEN(0,1),7),1,2,3,5,8,13,21)+$B39)</f>
        <v>10</v>
      </c>
      <c r="H39" s="14">
        <f>INT(CHOOSE(1+MOD($C39+RANDBETWEEN(0,1),7),1,2,3,5,8,13,21)+$B39)</f>
        <v>10</v>
      </c>
      <c r="I39" s="14">
        <f>INT(CHOOSE(1+MOD($C39+RANDBETWEEN(0,1),7),1,2,3,5,8,13,21)+$B39)</f>
        <v>15</v>
      </c>
      <c r="J39" s="14">
        <f>AVERAGE(G39:I39)</f>
        <v>11.66666666666667</v>
      </c>
      <c r="K39" s="14">
        <f>IF(OR(AND(D39,IF($C39&lt;80,1,0)),AND(E39,IF($C39&lt;20,1,0))),1,0)*$J39</f>
        <v>0</v>
      </c>
      <c r="L39" s="14">
        <f>IF(AND(K39=0,E39=1),1,0)*$J39</f>
        <v>0</v>
      </c>
      <c r="M39" s="14">
        <f>IF(K39+L39=0,1,0)*$J39</f>
        <v>11.66666666666667</v>
      </c>
      <c r="N39" s="14">
        <f>MATCH(C39,INDEX('Task Durations - Poisson'!$B$2:$AZ$73,,5),-1)</f>
        <v>11</v>
      </c>
      <c r="O39" s="14">
        <f>INT(SUMPRODUCT(B39:N39,'Task Durations - Table 1'!$A$3:$M$3))</f>
        <v>22</v>
      </c>
      <c r="P39" s="14">
        <f>MATCH(100-C39,INDEX('Task Durations - Poisson'!$B$2:$AZ$73,,O39),-1)</f>
        <v>17</v>
      </c>
    </row>
    <row r="40" ht="20.05" customHeight="1">
      <c r="A40" s="12">
        <v>38</v>
      </c>
      <c r="B40" s="13">
        <f>2*EXP(A40/750)</f>
        <v>2.103944354882661</v>
      </c>
      <c r="C40" s="14">
        <f t="shared" si="1"/>
        <v>8</v>
      </c>
      <c r="D40" s="14">
        <f>IF(C40&lt;33,1,0)</f>
        <v>1</v>
      </c>
      <c r="E40" s="14">
        <f>IF(AND(C40&gt;=33,C40&lt;66),1,0)</f>
        <v>0</v>
      </c>
      <c r="F40" s="14">
        <f>IF(D40+E40&gt;0,0,1)</f>
        <v>0</v>
      </c>
      <c r="G40" s="14">
        <f>INT(CHOOSE(1+MOD($C40+RANDBETWEEN(0,1),7),1,2,3,5,8,13,21)+$B40)</f>
        <v>5</v>
      </c>
      <c r="H40" s="14">
        <f>INT(CHOOSE(1+MOD($C40+RANDBETWEEN(0,1),7),1,2,3,5,8,13,21)+$B40)</f>
        <v>5</v>
      </c>
      <c r="I40" s="14">
        <f>INT(CHOOSE(1+MOD($C40+RANDBETWEEN(0,1),7),1,2,3,5,8,13,21)+$B40)</f>
        <v>4</v>
      </c>
      <c r="J40" s="14">
        <f>AVERAGE(G40:I40)</f>
        <v>4.666666666666667</v>
      </c>
      <c r="K40" s="14">
        <f>IF(OR(AND(D40,IF($C40&lt;80,1,0)),AND(E40,IF($C40&lt;20,1,0))),1,0)*$J40</f>
        <v>4.666666666666667</v>
      </c>
      <c r="L40" s="14">
        <f>IF(AND(K40=0,E40=1),1,0)*$J40</f>
        <v>0</v>
      </c>
      <c r="M40" s="14">
        <f>IF(K40+L40=0,1,0)*$J40</f>
        <v>0</v>
      </c>
      <c r="N40" s="14">
        <f>MATCH(C40,INDEX('Task Durations - Poisson'!$B$2:$AZ$73,,5),-1)</f>
        <v>4</v>
      </c>
      <c r="O40" s="14">
        <f>INT(SUMPRODUCT(B40:N40,'Task Durations - Table 1'!$A$3:$M$3))</f>
        <v>10</v>
      </c>
      <c r="P40" s="14">
        <f>MATCH(100-C40,INDEX('Task Durations - Poisson'!$B$2:$AZ$73,,O40),-1)</f>
        <v>17</v>
      </c>
    </row>
    <row r="41" ht="20.05" customHeight="1">
      <c r="A41" s="12">
        <v>39</v>
      </c>
      <c r="B41" s="13">
        <f>2*EXP(A41/750)</f>
        <v>2.106751485026729</v>
      </c>
      <c r="C41" s="14">
        <f t="shared" si="1"/>
        <v>7</v>
      </c>
      <c r="D41" s="14">
        <f>IF(C41&lt;33,1,0)</f>
        <v>1</v>
      </c>
      <c r="E41" s="14">
        <f>IF(AND(C41&gt;=33,C41&lt;66),1,0)</f>
        <v>0</v>
      </c>
      <c r="F41" s="14">
        <f>IF(D41+E41&gt;0,0,1)</f>
        <v>0</v>
      </c>
      <c r="G41" s="14">
        <f>INT(CHOOSE(1+MOD($C41+RANDBETWEEN(0,1),7),1,2,3,5,8,13,21)+$B41)</f>
        <v>3</v>
      </c>
      <c r="H41" s="14">
        <f>INT(CHOOSE(1+MOD($C41+RANDBETWEEN(0,1),7),1,2,3,5,8,13,21)+$B41)</f>
        <v>3</v>
      </c>
      <c r="I41" s="14">
        <f>INT(CHOOSE(1+MOD($C41+RANDBETWEEN(0,1),7),1,2,3,5,8,13,21)+$B41)</f>
        <v>3</v>
      </c>
      <c r="J41" s="14">
        <f>AVERAGE(G41:I41)</f>
        <v>3</v>
      </c>
      <c r="K41" s="14">
        <f>IF(OR(AND(D41,IF($C41&lt;80,1,0)),AND(E41,IF($C41&lt;20,1,0))),1,0)*$J41</f>
        <v>3</v>
      </c>
      <c r="L41" s="14">
        <f>IF(AND(K41=0,E41=1),1,0)*$J41</f>
        <v>0</v>
      </c>
      <c r="M41" s="14">
        <f>IF(K41+L41=0,1,0)*$J41</f>
        <v>0</v>
      </c>
      <c r="N41" s="14">
        <f>MATCH(C41,INDEX('Task Durations - Poisson'!$B$2:$AZ$73,,5),-1)</f>
        <v>4</v>
      </c>
      <c r="O41" s="14">
        <f>INT(SUMPRODUCT(B41:N41,'Task Durations - Table 1'!$A$3:$M$3))</f>
        <v>8</v>
      </c>
      <c r="P41" s="14">
        <f>MATCH(100-C41,INDEX('Task Durations - Poisson'!$B$2:$AZ$73,,O41),-1)</f>
        <v>14</v>
      </c>
    </row>
    <row r="42" ht="20.05" customHeight="1">
      <c r="A42" s="12">
        <v>40</v>
      </c>
      <c r="B42" s="13">
        <f>2*EXP(A42/750)</f>
        <v>2.109562360507326</v>
      </c>
      <c r="C42" s="14">
        <f t="shared" si="1"/>
        <v>55</v>
      </c>
      <c r="D42" s="14">
        <f>IF(C42&lt;33,1,0)</f>
        <v>0</v>
      </c>
      <c r="E42" s="14">
        <f>IF(AND(C42&gt;=33,C42&lt;66),1,0)</f>
        <v>1</v>
      </c>
      <c r="F42" s="14">
        <f>IF(D42+E42&gt;0,0,1)</f>
        <v>0</v>
      </c>
      <c r="G42" s="14">
        <f>INT(CHOOSE(1+MOD($C42+RANDBETWEEN(0,1),7),1,2,3,5,8,13,21)+$B42)</f>
        <v>23</v>
      </c>
      <c r="H42" s="14">
        <f>INT(CHOOSE(1+MOD($C42+RANDBETWEEN(0,1),7),1,2,3,5,8,13,21)+$B42)</f>
        <v>23</v>
      </c>
      <c r="I42" s="14">
        <f>INT(CHOOSE(1+MOD($C42+RANDBETWEEN(0,1),7),1,2,3,5,8,13,21)+$B42)</f>
        <v>23</v>
      </c>
      <c r="J42" s="14">
        <f>AVERAGE(G42:I42)</f>
        <v>23</v>
      </c>
      <c r="K42" s="14">
        <f>IF(OR(AND(D42,IF($C42&lt;80,1,0)),AND(E42,IF($C42&lt;20,1,0))),1,0)*$J42</f>
        <v>0</v>
      </c>
      <c r="L42" s="14">
        <f>IF(AND(K42=0,E42=1),1,0)*$J42</f>
        <v>23</v>
      </c>
      <c r="M42" s="14">
        <f>IF(K42+L42=0,1,0)*$J42</f>
        <v>0</v>
      </c>
      <c r="N42" s="14">
        <f>MATCH(C42,INDEX('Task Durations - Poisson'!$B$2:$AZ$73,,5),-1)</f>
        <v>7</v>
      </c>
      <c r="O42" s="14">
        <f>INT(SUMPRODUCT(B42:N42,'Task Durations - Table 1'!$A$3:$M$3))</f>
        <v>24</v>
      </c>
      <c r="P42" s="14">
        <f>MATCH(100-C42,INDEX('Task Durations - Poisson'!$B$2:$AZ$73,,O42),-1)</f>
        <v>25</v>
      </c>
    </row>
    <row r="43" ht="20.05" customHeight="1">
      <c r="A43" s="12">
        <v>41</v>
      </c>
      <c r="B43" s="13">
        <f>2*EXP(A43/750)</f>
        <v>2.112376986321564</v>
      </c>
      <c r="C43" s="14">
        <f t="shared" si="1"/>
        <v>54</v>
      </c>
      <c r="D43" s="14">
        <f>IF(C43&lt;33,1,0)</f>
        <v>0</v>
      </c>
      <c r="E43" s="14">
        <f>IF(AND(C43&gt;=33,C43&lt;66),1,0)</f>
        <v>1</v>
      </c>
      <c r="F43" s="14">
        <f>IF(D43+E43&gt;0,0,1)</f>
        <v>0</v>
      </c>
      <c r="G43" s="14">
        <f>INT(CHOOSE(1+MOD($C43+RANDBETWEEN(0,1),7),1,2,3,5,8,13,21)+$B43)</f>
        <v>15</v>
      </c>
      <c r="H43" s="14">
        <f>INT(CHOOSE(1+MOD($C43+RANDBETWEEN(0,1),7),1,2,3,5,8,13,21)+$B43)</f>
        <v>23</v>
      </c>
      <c r="I43" s="14">
        <f>INT(CHOOSE(1+MOD($C43+RANDBETWEEN(0,1),7),1,2,3,5,8,13,21)+$B43)</f>
        <v>15</v>
      </c>
      <c r="J43" s="14">
        <f>AVERAGE(G43:I43)</f>
        <v>17.66666666666667</v>
      </c>
      <c r="K43" s="14">
        <f>IF(OR(AND(D43,IF($C43&lt;80,1,0)),AND(E43,IF($C43&lt;20,1,0))),1,0)*$J43</f>
        <v>0</v>
      </c>
      <c r="L43" s="14">
        <f>IF(AND(K43=0,E43=1),1,0)*$J43</f>
        <v>17.66666666666667</v>
      </c>
      <c r="M43" s="14">
        <f>IF(K43+L43=0,1,0)*$J43</f>
        <v>0</v>
      </c>
      <c r="N43" s="14">
        <f>MATCH(C43,INDEX('Task Durations - Poisson'!$B$2:$AZ$73,,5),-1)</f>
        <v>7</v>
      </c>
      <c r="O43" s="14">
        <f>INT(SUMPRODUCT(B43:N43,'Task Durations - Table 1'!$A$3:$M$3))</f>
        <v>19</v>
      </c>
      <c r="P43" s="14">
        <f>MATCH(100-C43,INDEX('Task Durations - Poisson'!$B$2:$AZ$73,,O43),-1)</f>
        <v>20</v>
      </c>
    </row>
    <row r="44" ht="20.05" customHeight="1">
      <c r="A44" s="12">
        <v>42</v>
      </c>
      <c r="B44" s="13">
        <f>2*EXP(A44/750)</f>
        <v>2.115195367473222</v>
      </c>
      <c r="C44" s="14">
        <f t="shared" si="1"/>
        <v>1</v>
      </c>
      <c r="D44" s="14">
        <f>IF(C44&lt;33,1,0)</f>
        <v>1</v>
      </c>
      <c r="E44" s="14">
        <f>IF(AND(C44&gt;=33,C44&lt;66),1,0)</f>
        <v>0</v>
      </c>
      <c r="F44" s="14">
        <f>IF(D44+E44&gt;0,0,1)</f>
        <v>0</v>
      </c>
      <c r="G44" s="14">
        <f>INT(CHOOSE(1+MOD($C44+RANDBETWEEN(0,1),7),1,2,3,5,8,13,21)+$B44)</f>
        <v>4</v>
      </c>
      <c r="H44" s="14">
        <f>INT(CHOOSE(1+MOD($C44+RANDBETWEEN(0,1),7),1,2,3,5,8,13,21)+$B44)</f>
        <v>5</v>
      </c>
      <c r="I44" s="14">
        <f>INT(CHOOSE(1+MOD($C44+RANDBETWEEN(0,1),7),1,2,3,5,8,13,21)+$B44)</f>
        <v>5</v>
      </c>
      <c r="J44" s="14">
        <f>AVERAGE(G44:I44)</f>
        <v>4.666666666666667</v>
      </c>
      <c r="K44" s="14">
        <f>IF(OR(AND(D44,IF($C44&lt;80,1,0)),AND(E44,IF($C44&lt;20,1,0))),1,0)*$J44</f>
        <v>4.666666666666667</v>
      </c>
      <c r="L44" s="14">
        <f>IF(AND(K44=0,E44=1),1,0)*$J44</f>
        <v>0</v>
      </c>
      <c r="M44" s="14">
        <f>IF(K44+L44=0,1,0)*$J44</f>
        <v>0</v>
      </c>
      <c r="N44" s="14">
        <f>MATCH(C44,INDEX('Task Durations - Poisson'!$B$2:$AZ$73,,5),-1)</f>
        <v>3</v>
      </c>
      <c r="O44" s="14">
        <f>INT(SUMPRODUCT(B44:N44,'Task Durations - Table 1'!$A$3:$M$3))</f>
        <v>10</v>
      </c>
      <c r="P44" s="14">
        <f>MATCH(100-C44,INDEX('Task Durations - Poisson'!$B$2:$AZ$73,,O44),-1)</f>
        <v>20</v>
      </c>
    </row>
    <row r="45" ht="20.05" customHeight="1">
      <c r="A45" s="12">
        <v>43</v>
      </c>
      <c r="B45" s="13">
        <f>2*EXP(A45/750)</f>
        <v>2.118017508972758</v>
      </c>
      <c r="C45" s="14">
        <f t="shared" si="1"/>
        <v>80</v>
      </c>
      <c r="D45" s="14">
        <f>IF(C45&lt;33,1,0)</f>
        <v>0</v>
      </c>
      <c r="E45" s="14">
        <f>IF(AND(C45&gt;=33,C45&lt;66),1,0)</f>
        <v>0</v>
      </c>
      <c r="F45" s="14">
        <f>IF(D45+E45&gt;0,0,1)</f>
        <v>1</v>
      </c>
      <c r="G45" s="14">
        <f>INT(CHOOSE(1+MOD($C45+RANDBETWEEN(0,1),7),1,2,3,5,8,13,21)+$B45)</f>
        <v>10</v>
      </c>
      <c r="H45" s="14">
        <f>INT(CHOOSE(1+MOD($C45+RANDBETWEEN(0,1),7),1,2,3,5,8,13,21)+$B45)</f>
        <v>10</v>
      </c>
      <c r="I45" s="14">
        <f>INT(CHOOSE(1+MOD($C45+RANDBETWEEN(0,1),7),1,2,3,5,8,13,21)+$B45)</f>
        <v>10</v>
      </c>
      <c r="J45" s="14">
        <f>AVERAGE(G45:I45)</f>
        <v>10</v>
      </c>
      <c r="K45" s="14">
        <f>IF(OR(AND(D45,IF($C45&lt;80,1,0)),AND(E45,IF($C45&lt;20,1,0))),1,0)*$J45</f>
        <v>0</v>
      </c>
      <c r="L45" s="14">
        <f>IF(AND(K45=0,E45=1),1,0)*$J45</f>
        <v>0</v>
      </c>
      <c r="M45" s="14">
        <f>IF(K45+L45=0,1,0)*$J45</f>
        <v>10</v>
      </c>
      <c r="N45" s="14">
        <f>MATCH(C45,INDEX('Task Durations - Poisson'!$B$2:$AZ$73,,5),-1)</f>
        <v>9</v>
      </c>
      <c r="O45" s="14">
        <f>INT(SUMPRODUCT(B45:N45,'Task Durations - Table 1'!$A$3:$M$3))</f>
        <v>19</v>
      </c>
      <c r="P45" s="14">
        <f>MATCH(100-C45,INDEX('Task Durations - Poisson'!$B$2:$AZ$73,,O45),-1)</f>
        <v>17</v>
      </c>
    </row>
    <row r="46" ht="20.05" customHeight="1">
      <c r="A46" s="12">
        <v>44</v>
      </c>
      <c r="B46" s="13">
        <f>2*EXP(A46/750)</f>
        <v>2.120843415837312</v>
      </c>
      <c r="C46" s="14">
        <f t="shared" si="1"/>
        <v>61</v>
      </c>
      <c r="D46" s="14">
        <f>IF(C46&lt;33,1,0)</f>
        <v>0</v>
      </c>
      <c r="E46" s="14">
        <f>IF(AND(C46&gt;=33,C46&lt;66),1,0)</f>
        <v>1</v>
      </c>
      <c r="F46" s="14">
        <f>IF(D46+E46&gt;0,0,1)</f>
        <v>0</v>
      </c>
      <c r="G46" s="14">
        <f>INT(CHOOSE(1+MOD($C46+RANDBETWEEN(0,1),7),1,2,3,5,8,13,21)+$B46)</f>
        <v>23</v>
      </c>
      <c r="H46" s="14">
        <f>INT(CHOOSE(1+MOD($C46+RANDBETWEEN(0,1),7),1,2,3,5,8,13,21)+$B46)</f>
        <v>23</v>
      </c>
      <c r="I46" s="14">
        <f>INT(CHOOSE(1+MOD($C46+RANDBETWEEN(0,1),7),1,2,3,5,8,13,21)+$B46)</f>
        <v>23</v>
      </c>
      <c r="J46" s="14">
        <f>AVERAGE(G46:I46)</f>
        <v>23</v>
      </c>
      <c r="K46" s="14">
        <f>IF(OR(AND(D46,IF($C46&lt;80,1,0)),AND(E46,IF($C46&lt;20,1,0))),1,0)*$J46</f>
        <v>0</v>
      </c>
      <c r="L46" s="14">
        <f>IF(AND(K46=0,E46=1),1,0)*$J46</f>
        <v>23</v>
      </c>
      <c r="M46" s="14">
        <f>IF(K46+L46=0,1,0)*$J46</f>
        <v>0</v>
      </c>
      <c r="N46" s="14">
        <f>MATCH(C46,INDEX('Task Durations - Poisson'!$B$2:$AZ$73,,5),-1)</f>
        <v>7</v>
      </c>
      <c r="O46" s="14">
        <f>INT(SUMPRODUCT(B46:N46,'Task Durations - Table 1'!$A$3:$M$3))</f>
        <v>24</v>
      </c>
      <c r="P46" s="14">
        <f>MATCH(100-C46,INDEX('Task Durations - Poisson'!$B$2:$AZ$73,,O46),-1)</f>
        <v>24</v>
      </c>
    </row>
    <row r="47" ht="20.05" customHeight="1">
      <c r="A47" s="12">
        <v>45</v>
      </c>
      <c r="B47" s="13">
        <f>2*EXP(A47/750)</f>
        <v>2.123673093090719</v>
      </c>
      <c r="C47" s="14">
        <f t="shared" si="1"/>
        <v>18</v>
      </c>
      <c r="D47" s="14">
        <f>IF(C47&lt;33,1,0)</f>
        <v>1</v>
      </c>
      <c r="E47" s="14">
        <f>IF(AND(C47&gt;=33,C47&lt;66),1,0)</f>
        <v>0</v>
      </c>
      <c r="F47" s="14">
        <f>IF(D47+E47&gt;0,0,1)</f>
        <v>0</v>
      </c>
      <c r="G47" s="14">
        <f>INT(CHOOSE(1+MOD($C47+RANDBETWEEN(0,1),7),1,2,3,5,8,13,21)+$B47)</f>
        <v>10</v>
      </c>
      <c r="H47" s="14">
        <f>INT(CHOOSE(1+MOD($C47+RANDBETWEEN(0,1),7),1,2,3,5,8,13,21)+$B47)</f>
        <v>10</v>
      </c>
      <c r="I47" s="14">
        <f>INT(CHOOSE(1+MOD($C47+RANDBETWEEN(0,1),7),1,2,3,5,8,13,21)+$B47)</f>
        <v>15</v>
      </c>
      <c r="J47" s="14">
        <f>AVERAGE(G47:I47)</f>
        <v>11.66666666666667</v>
      </c>
      <c r="K47" s="14">
        <f>IF(OR(AND(D47,IF($C47&lt;80,1,0)),AND(E47,IF($C47&lt;20,1,0))),1,0)*$J47</f>
        <v>11.66666666666667</v>
      </c>
      <c r="L47" s="14">
        <f>IF(AND(K47=0,E47=1),1,0)*$J47</f>
        <v>0</v>
      </c>
      <c r="M47" s="14">
        <f>IF(K47+L47=0,1,0)*$J47</f>
        <v>0</v>
      </c>
      <c r="N47" s="14">
        <f>MATCH(C47,INDEX('Task Durations - Poisson'!$B$2:$AZ$73,,5),-1)</f>
        <v>5</v>
      </c>
      <c r="O47" s="14">
        <f>INT(SUMPRODUCT(B47:N47,'Task Durations - Table 1'!$A$3:$M$3))</f>
        <v>19</v>
      </c>
      <c r="P47" s="14">
        <f>MATCH(100-C47,INDEX('Task Durations - Poisson'!$B$2:$AZ$73,,O47),-1)</f>
        <v>25</v>
      </c>
    </row>
    <row r="48" ht="20.05" customHeight="1">
      <c r="A48" s="12">
        <v>46</v>
      </c>
      <c r="B48" s="13">
        <f>2*EXP(A48/750)</f>
        <v>2.126506545763518</v>
      </c>
      <c r="C48" s="14">
        <f t="shared" si="1"/>
        <v>23</v>
      </c>
      <c r="D48" s="14">
        <f>IF(C48&lt;33,1,0)</f>
        <v>1</v>
      </c>
      <c r="E48" s="14">
        <f>IF(AND(C48&gt;=33,C48&lt;66),1,0)</f>
        <v>0</v>
      </c>
      <c r="F48" s="14">
        <f>IF(D48+E48&gt;0,0,1)</f>
        <v>0</v>
      </c>
      <c r="G48" s="14">
        <f>INT(CHOOSE(1+MOD($C48+RANDBETWEEN(0,1),7),1,2,3,5,8,13,21)+$B48)</f>
        <v>5</v>
      </c>
      <c r="H48" s="14">
        <f>INT(CHOOSE(1+MOD($C48+RANDBETWEEN(0,1),7),1,2,3,5,8,13,21)+$B48)</f>
        <v>5</v>
      </c>
      <c r="I48" s="14">
        <f>INT(CHOOSE(1+MOD($C48+RANDBETWEEN(0,1),7),1,2,3,5,8,13,21)+$B48)</f>
        <v>7</v>
      </c>
      <c r="J48" s="14">
        <f>AVERAGE(G48:I48)</f>
        <v>5.666666666666667</v>
      </c>
      <c r="K48" s="14">
        <f>IF(OR(AND(D48,IF($C48&lt;80,1,0)),AND(E48,IF($C48&lt;20,1,0))),1,0)*$J48</f>
        <v>5.666666666666667</v>
      </c>
      <c r="L48" s="14">
        <f>IF(AND(K48=0,E48=1),1,0)*$J48</f>
        <v>0</v>
      </c>
      <c r="M48" s="14">
        <f>IF(K48+L48=0,1,0)*$J48</f>
        <v>0</v>
      </c>
      <c r="N48" s="14">
        <f>MATCH(C48,INDEX('Task Durations - Poisson'!$B$2:$AZ$73,,5),-1)</f>
        <v>5</v>
      </c>
      <c r="O48" s="14">
        <f>INT(SUMPRODUCT(B48:N48,'Task Durations - Table 1'!$A$3:$M$3))</f>
        <v>12</v>
      </c>
      <c r="P48" s="14">
        <f>MATCH(100-C48,INDEX('Task Durations - Poisson'!$B$2:$AZ$73,,O48),-1)</f>
        <v>16</v>
      </c>
    </row>
    <row r="49" ht="20.05" customHeight="1">
      <c r="A49" s="12">
        <v>47</v>
      </c>
      <c r="B49" s="13">
        <f>2*EXP(A49/750)</f>
        <v>2.129343778892958</v>
      </c>
      <c r="C49" s="14">
        <f t="shared" si="1"/>
        <v>52</v>
      </c>
      <c r="D49" s="14">
        <f>IF(C49&lt;33,1,0)</f>
        <v>0</v>
      </c>
      <c r="E49" s="14">
        <f>IF(AND(C49&gt;=33,C49&lt;66),1,0)</f>
        <v>1</v>
      </c>
      <c r="F49" s="14">
        <f>IF(D49+E49&gt;0,0,1)</f>
        <v>0</v>
      </c>
      <c r="G49" s="14">
        <f>INT(CHOOSE(1+MOD($C49+RANDBETWEEN(0,1),7),1,2,3,5,8,13,21)+$B49)</f>
        <v>10</v>
      </c>
      <c r="H49" s="14">
        <f>INT(CHOOSE(1+MOD($C49+RANDBETWEEN(0,1),7),1,2,3,5,8,13,21)+$B49)</f>
        <v>10</v>
      </c>
      <c r="I49" s="14">
        <f>INT(CHOOSE(1+MOD($C49+RANDBETWEEN(0,1),7),1,2,3,5,8,13,21)+$B49)</f>
        <v>10</v>
      </c>
      <c r="J49" s="14">
        <f>AVERAGE(G49:I49)</f>
        <v>10</v>
      </c>
      <c r="K49" s="14">
        <f>IF(OR(AND(D49,IF($C49&lt;80,1,0)),AND(E49,IF($C49&lt;20,1,0))),1,0)*$J49</f>
        <v>0</v>
      </c>
      <c r="L49" s="14">
        <f>IF(AND(K49=0,E49=1),1,0)*$J49</f>
        <v>10</v>
      </c>
      <c r="M49" s="14">
        <f>IF(K49+L49=0,1,0)*$J49</f>
        <v>0</v>
      </c>
      <c r="N49" s="14">
        <f>MATCH(C49,INDEX('Task Durations - Poisson'!$B$2:$AZ$73,,5),-1)</f>
        <v>7</v>
      </c>
      <c r="O49" s="14">
        <f>INT(SUMPRODUCT(B49:N49,'Task Durations - Table 1'!$A$3:$M$3))</f>
        <v>13</v>
      </c>
      <c r="P49" s="14">
        <f>MATCH(100-C49,INDEX('Task Durations - Poisson'!$B$2:$AZ$73,,O49),-1)</f>
        <v>15</v>
      </c>
    </row>
    <row r="50" ht="20.05" customHeight="1">
      <c r="A50" s="12">
        <v>48</v>
      </c>
      <c r="B50" s="13">
        <f>2*EXP(A50/750)</f>
        <v>2.13218479752301</v>
      </c>
      <c r="C50" s="14">
        <f t="shared" si="1"/>
        <v>45</v>
      </c>
      <c r="D50" s="14">
        <f>IF(C50&lt;33,1,0)</f>
        <v>0</v>
      </c>
      <c r="E50" s="14">
        <f>IF(AND(C50&gt;=33,C50&lt;66),1,0)</f>
        <v>1</v>
      </c>
      <c r="F50" s="14">
        <f>IF(D50+E50&gt;0,0,1)</f>
        <v>0</v>
      </c>
      <c r="G50" s="14">
        <f>INT(CHOOSE(1+MOD($C50+RANDBETWEEN(0,1),7),1,2,3,5,8,13,21)+$B50)</f>
        <v>10</v>
      </c>
      <c r="H50" s="14">
        <f>INT(CHOOSE(1+MOD($C50+RANDBETWEEN(0,1),7),1,2,3,5,8,13,21)+$B50)</f>
        <v>7</v>
      </c>
      <c r="I50" s="14">
        <f>INT(CHOOSE(1+MOD($C50+RANDBETWEEN(0,1),7),1,2,3,5,8,13,21)+$B50)</f>
        <v>10</v>
      </c>
      <c r="J50" s="14">
        <f>AVERAGE(G50:I50)</f>
        <v>9</v>
      </c>
      <c r="K50" s="14">
        <f>IF(OR(AND(D50,IF($C50&lt;80,1,0)),AND(E50,IF($C50&lt;20,1,0))),1,0)*$J50</f>
        <v>0</v>
      </c>
      <c r="L50" s="14">
        <f>IF(AND(K50=0,E50=1),1,0)*$J50</f>
        <v>9</v>
      </c>
      <c r="M50" s="14">
        <f>IF(K50+L50=0,1,0)*$J50</f>
        <v>0</v>
      </c>
      <c r="N50" s="14">
        <f>MATCH(C50,INDEX('Task Durations - Poisson'!$B$2:$AZ$73,,5),-1)</f>
        <v>7</v>
      </c>
      <c r="O50" s="14">
        <f>INT(SUMPRODUCT(B50:N50,'Task Durations - Table 1'!$A$3:$M$3))</f>
        <v>13</v>
      </c>
      <c r="P50" s="14">
        <f>MATCH(100-C50,INDEX('Task Durations - Poisson'!$B$2:$AZ$73,,O50),-1)</f>
        <v>15</v>
      </c>
    </row>
    <row r="51" ht="20.05" customHeight="1">
      <c r="A51" s="12">
        <v>49</v>
      </c>
      <c r="B51" s="13">
        <f>2*EXP(A51/750)</f>
        <v>2.135029606704375</v>
      </c>
      <c r="C51" s="14">
        <f t="shared" si="1"/>
        <v>69</v>
      </c>
      <c r="D51" s="14">
        <f>IF(C51&lt;33,1,0)</f>
        <v>0</v>
      </c>
      <c r="E51" s="14">
        <f>IF(AND(C51&gt;=33,C51&lt;66),1,0)</f>
        <v>0</v>
      </c>
      <c r="F51" s="14">
        <f>IF(D51+E51&gt;0,0,1)</f>
        <v>1</v>
      </c>
      <c r="G51" s="14">
        <f>INT(CHOOSE(1+MOD($C51+RANDBETWEEN(0,1),7),1,2,3,5,8,13,21)+$B51)</f>
        <v>23</v>
      </c>
      <c r="H51" s="14">
        <f>INT(CHOOSE(1+MOD($C51+RANDBETWEEN(0,1),7),1,2,3,5,8,13,21)+$B51)</f>
        <v>3</v>
      </c>
      <c r="I51" s="14">
        <f>INT(CHOOSE(1+MOD($C51+RANDBETWEEN(0,1),7),1,2,3,5,8,13,21)+$B51)</f>
        <v>23</v>
      </c>
      <c r="J51" s="14">
        <f>AVERAGE(G51:I51)</f>
        <v>16.33333333333333</v>
      </c>
      <c r="K51" s="14">
        <f>IF(OR(AND(D51,IF($C51&lt;80,1,0)),AND(E51,IF($C51&lt;20,1,0))),1,0)*$J51</f>
        <v>0</v>
      </c>
      <c r="L51" s="14">
        <f>IF(AND(K51=0,E51=1),1,0)*$J51</f>
        <v>0</v>
      </c>
      <c r="M51" s="14">
        <f>IF(K51+L51=0,1,0)*$J51</f>
        <v>16.33333333333333</v>
      </c>
      <c r="N51" s="14">
        <f>MATCH(C51,INDEX('Task Durations - Poisson'!$B$2:$AZ$73,,5),-1)</f>
        <v>8</v>
      </c>
      <c r="O51" s="14">
        <f>INT(SUMPRODUCT(B51:N51,'Task Durations - Table 1'!$A$3:$M$3))</f>
        <v>25</v>
      </c>
      <c r="P51" s="14">
        <f>MATCH(100-C51,INDEX('Task Durations - Poisson'!$B$2:$AZ$73,,O51),-1)</f>
        <v>24</v>
      </c>
    </row>
    <row r="52" ht="20.05" customHeight="1">
      <c r="A52" s="12">
        <v>50</v>
      </c>
      <c r="B52" s="13">
        <f>2*EXP(A52/750)</f>
        <v>2.137878211494493</v>
      </c>
      <c r="C52" s="14">
        <f t="shared" si="1"/>
        <v>15</v>
      </c>
      <c r="D52" s="14">
        <f>IF(C52&lt;33,1,0)</f>
        <v>1</v>
      </c>
      <c r="E52" s="14">
        <f>IF(AND(C52&gt;=33,C52&lt;66),1,0)</f>
        <v>0</v>
      </c>
      <c r="F52" s="14">
        <f>IF(D52+E52&gt;0,0,1)</f>
        <v>0</v>
      </c>
      <c r="G52" s="14">
        <f>INT(CHOOSE(1+MOD($C52+RANDBETWEEN(0,1),7),1,2,3,5,8,13,21)+$B52)</f>
        <v>4</v>
      </c>
      <c r="H52" s="14">
        <f>INT(CHOOSE(1+MOD($C52+RANDBETWEEN(0,1),7),1,2,3,5,8,13,21)+$B52)</f>
        <v>5</v>
      </c>
      <c r="I52" s="14">
        <f>INT(CHOOSE(1+MOD($C52+RANDBETWEEN(0,1),7),1,2,3,5,8,13,21)+$B52)</f>
        <v>4</v>
      </c>
      <c r="J52" s="14">
        <f>AVERAGE(G52:I52)</f>
        <v>4.333333333333333</v>
      </c>
      <c r="K52" s="14">
        <f>IF(OR(AND(D52,IF($C52&lt;80,1,0)),AND(E52,IF($C52&lt;20,1,0))),1,0)*$J52</f>
        <v>4.333333333333333</v>
      </c>
      <c r="L52" s="14">
        <f>IF(AND(K52=0,E52=1),1,0)*$J52</f>
        <v>0</v>
      </c>
      <c r="M52" s="14">
        <f>IF(K52+L52=0,1,0)*$J52</f>
        <v>0</v>
      </c>
      <c r="N52" s="14">
        <f>MATCH(C52,INDEX('Task Durations - Poisson'!$B$2:$AZ$73,,5),-1)</f>
        <v>5</v>
      </c>
      <c r="O52" s="14">
        <f>INT(SUMPRODUCT(B52:N52,'Task Durations - Table 1'!$A$3:$M$3))</f>
        <v>10</v>
      </c>
      <c r="P52" s="14">
        <f>MATCH(100-C52,INDEX('Task Durations - Poisson'!$B$2:$AZ$73,,O52),-1)</f>
        <v>15</v>
      </c>
    </row>
    <row r="53" ht="20.05" customHeight="1">
      <c r="A53" s="12">
        <v>51</v>
      </c>
      <c r="B53" s="13">
        <f>2*EXP(A53/750)</f>
        <v>2.140730616957549</v>
      </c>
      <c r="C53" s="14">
        <f t="shared" si="1"/>
        <v>24</v>
      </c>
      <c r="D53" s="14">
        <f>IF(C53&lt;33,1,0)</f>
        <v>1</v>
      </c>
      <c r="E53" s="14">
        <f>IF(AND(C53&gt;=33,C53&lt;66),1,0)</f>
        <v>0</v>
      </c>
      <c r="F53" s="14">
        <f>IF(D53+E53&gt;0,0,1)</f>
        <v>0</v>
      </c>
      <c r="G53" s="14">
        <f>INT(CHOOSE(1+MOD($C53+RANDBETWEEN(0,1),7),1,2,3,5,8,13,21)+$B53)</f>
        <v>10</v>
      </c>
      <c r="H53" s="14">
        <f>INT(CHOOSE(1+MOD($C53+RANDBETWEEN(0,1),7),1,2,3,5,8,13,21)+$B53)</f>
        <v>10</v>
      </c>
      <c r="I53" s="14">
        <f>INT(CHOOSE(1+MOD($C53+RANDBETWEEN(0,1),7),1,2,3,5,8,13,21)+$B53)</f>
        <v>10</v>
      </c>
      <c r="J53" s="14">
        <f>AVERAGE(G53:I53)</f>
        <v>10</v>
      </c>
      <c r="K53" s="14">
        <f>IF(OR(AND(D53,IF($C53&lt;80,1,0)),AND(E53,IF($C53&lt;20,1,0))),1,0)*$J53</f>
        <v>10</v>
      </c>
      <c r="L53" s="14">
        <f>IF(AND(K53=0,E53=1),1,0)*$J53</f>
        <v>0</v>
      </c>
      <c r="M53" s="14">
        <f>IF(K53+L53=0,1,0)*$J53</f>
        <v>0</v>
      </c>
      <c r="N53" s="14">
        <f>MATCH(C53,INDEX('Task Durations - Poisson'!$B$2:$AZ$73,,5),-1)</f>
        <v>5</v>
      </c>
      <c r="O53" s="14">
        <f>INT(SUMPRODUCT(B53:N53,'Task Durations - Table 1'!$A$3:$M$3))</f>
        <v>17</v>
      </c>
      <c r="P53" s="14">
        <f>MATCH(100-C53,INDEX('Task Durations - Poisson'!$B$2:$AZ$73,,O53),-1)</f>
        <v>22</v>
      </c>
    </row>
    <row r="54" ht="20.05" customHeight="1">
      <c r="A54" s="12">
        <v>52</v>
      </c>
      <c r="B54" s="13">
        <f>2*EXP(A54/750)</f>
        <v>2.143586828164488</v>
      </c>
      <c r="C54" s="14">
        <f t="shared" si="1"/>
        <v>63</v>
      </c>
      <c r="D54" s="14">
        <f>IF(C54&lt;33,1,0)</f>
        <v>0</v>
      </c>
      <c r="E54" s="14">
        <f>IF(AND(C54&gt;=33,C54&lt;66),1,0)</f>
        <v>1</v>
      </c>
      <c r="F54" s="14">
        <f>IF(D54+E54&gt;0,0,1)</f>
        <v>0</v>
      </c>
      <c r="G54" s="14">
        <f>INT(CHOOSE(1+MOD($C54+RANDBETWEEN(0,1),7),1,2,3,5,8,13,21)+$B54)</f>
        <v>4</v>
      </c>
      <c r="H54" s="14">
        <f>INT(CHOOSE(1+MOD($C54+RANDBETWEEN(0,1),7),1,2,3,5,8,13,21)+$B54)</f>
        <v>3</v>
      </c>
      <c r="I54" s="14">
        <f>INT(CHOOSE(1+MOD($C54+RANDBETWEEN(0,1),7),1,2,3,5,8,13,21)+$B54)</f>
        <v>3</v>
      </c>
      <c r="J54" s="14">
        <f>AVERAGE(G54:I54)</f>
        <v>3.333333333333333</v>
      </c>
      <c r="K54" s="14">
        <f>IF(OR(AND(D54,IF($C54&lt;80,1,0)),AND(E54,IF($C54&lt;20,1,0))),1,0)*$J54</f>
        <v>0</v>
      </c>
      <c r="L54" s="14">
        <f>IF(AND(K54=0,E54=1),1,0)*$J54</f>
        <v>3.333333333333333</v>
      </c>
      <c r="M54" s="14">
        <f>IF(K54+L54=0,1,0)*$J54</f>
        <v>0</v>
      </c>
      <c r="N54" s="14">
        <f>MATCH(C54,INDEX('Task Durations - Poisson'!$B$2:$AZ$73,,5),-1)</f>
        <v>8</v>
      </c>
      <c r="O54" s="14">
        <f>INT(SUMPRODUCT(B54:N54,'Task Durations - Table 1'!$A$3:$M$3))</f>
        <v>9</v>
      </c>
      <c r="P54" s="14">
        <f>MATCH(100-C54,INDEX('Task Durations - Poisson'!$B$2:$AZ$73,,O54),-1)</f>
        <v>10</v>
      </c>
    </row>
    <row r="55" ht="20.05" customHeight="1">
      <c r="A55" s="12">
        <v>53</v>
      </c>
      <c r="B55" s="13">
        <f>2*EXP(A55/750)</f>
        <v>2.146446850193019</v>
      </c>
      <c r="C55" s="14">
        <f t="shared" si="1"/>
        <v>27</v>
      </c>
      <c r="D55" s="14">
        <f>IF(C55&lt;33,1,0)</f>
        <v>1</v>
      </c>
      <c r="E55" s="14">
        <f>IF(AND(C55&gt;=33,C55&lt;66),1,0)</f>
        <v>0</v>
      </c>
      <c r="F55" s="14">
        <f>IF(D55+E55&gt;0,0,1)</f>
        <v>0</v>
      </c>
      <c r="G55" s="14">
        <f>INT(CHOOSE(1+MOD($C55+RANDBETWEEN(0,1),7),1,2,3,5,8,13,21)+$B55)</f>
        <v>23</v>
      </c>
      <c r="H55" s="14">
        <f>INT(CHOOSE(1+MOD($C55+RANDBETWEEN(0,1),7),1,2,3,5,8,13,21)+$B55)</f>
        <v>3</v>
      </c>
      <c r="I55" s="14">
        <f>INT(CHOOSE(1+MOD($C55+RANDBETWEEN(0,1),7),1,2,3,5,8,13,21)+$B55)</f>
        <v>23</v>
      </c>
      <c r="J55" s="14">
        <f>AVERAGE(G55:I55)</f>
        <v>16.33333333333333</v>
      </c>
      <c r="K55" s="14">
        <f>IF(OR(AND(D55,IF($C55&lt;80,1,0)),AND(E55,IF($C55&lt;20,1,0))),1,0)*$J55</f>
        <v>16.33333333333333</v>
      </c>
      <c r="L55" s="14">
        <f>IF(AND(K55=0,E55=1),1,0)*$J55</f>
        <v>0</v>
      </c>
      <c r="M55" s="14">
        <f>IF(K55+L55=0,1,0)*$J55</f>
        <v>0</v>
      </c>
      <c r="N55" s="14">
        <f>MATCH(C55,INDEX('Task Durations - Poisson'!$B$2:$AZ$73,,5),-1)</f>
        <v>6</v>
      </c>
      <c r="O55" s="14">
        <f>INT(SUMPRODUCT(B55:N55,'Task Durations - Table 1'!$A$3:$M$3))</f>
        <v>26</v>
      </c>
      <c r="P55" s="14">
        <f>MATCH(100-C55,INDEX('Task Durations - Poisson'!$B$2:$AZ$73,,O55),-1)</f>
        <v>31</v>
      </c>
    </row>
    <row r="56" ht="20.05" customHeight="1">
      <c r="A56" s="12">
        <v>54</v>
      </c>
      <c r="B56" s="13">
        <f>2*EXP(A56/750)</f>
        <v>2.149310688127627</v>
      </c>
      <c r="C56" s="14">
        <f t="shared" si="1"/>
        <v>9</v>
      </c>
      <c r="D56" s="14">
        <f>IF(C56&lt;33,1,0)</f>
        <v>1</v>
      </c>
      <c r="E56" s="14">
        <f>IF(AND(C56&gt;=33,C56&lt;66),1,0)</f>
        <v>0</v>
      </c>
      <c r="F56" s="14">
        <f>IF(D56+E56&gt;0,0,1)</f>
        <v>0</v>
      </c>
      <c r="G56" s="14">
        <f>INT(CHOOSE(1+MOD($C56+RANDBETWEEN(0,1),7),1,2,3,5,8,13,21)+$B56)</f>
        <v>5</v>
      </c>
      <c r="H56" s="14">
        <f>INT(CHOOSE(1+MOD($C56+RANDBETWEEN(0,1),7),1,2,3,5,8,13,21)+$B56)</f>
        <v>7</v>
      </c>
      <c r="I56" s="14">
        <f>INT(CHOOSE(1+MOD($C56+RANDBETWEEN(0,1),7),1,2,3,5,8,13,21)+$B56)</f>
        <v>7</v>
      </c>
      <c r="J56" s="14">
        <f>AVERAGE(G56:I56)</f>
        <v>6.333333333333333</v>
      </c>
      <c r="K56" s="14">
        <f>IF(OR(AND(D56,IF($C56&lt;80,1,0)),AND(E56,IF($C56&lt;20,1,0))),1,0)*$J56</f>
        <v>6.333333333333333</v>
      </c>
      <c r="L56" s="14">
        <f>IF(AND(K56=0,E56=1),1,0)*$J56</f>
        <v>0</v>
      </c>
      <c r="M56" s="14">
        <f>IF(K56+L56=0,1,0)*$J56</f>
        <v>0</v>
      </c>
      <c r="N56" s="14">
        <f>MATCH(C56,INDEX('Task Durations - Poisson'!$B$2:$AZ$73,,5),-1)</f>
        <v>4</v>
      </c>
      <c r="O56" s="14">
        <f>INT(SUMPRODUCT(B56:N56,'Task Durations - Table 1'!$A$3:$M$3))</f>
        <v>12</v>
      </c>
      <c r="P56" s="14">
        <f>MATCH(100-C56,INDEX('Task Durations - Poisson'!$B$2:$AZ$73,,O56),-1)</f>
        <v>19</v>
      </c>
    </row>
    <row r="57" ht="20.05" customHeight="1">
      <c r="A57" s="12">
        <v>55</v>
      </c>
      <c r="B57" s="13">
        <f>2*EXP(A57/750)</f>
        <v>2.15217834705958</v>
      </c>
      <c r="C57" s="14">
        <f t="shared" si="1"/>
        <v>35</v>
      </c>
      <c r="D57" s="14">
        <f>IF(C57&lt;33,1,0)</f>
        <v>0</v>
      </c>
      <c r="E57" s="14">
        <f>IF(AND(C57&gt;=33,C57&lt;66),1,0)</f>
        <v>1</v>
      </c>
      <c r="F57" s="14">
        <f>IF(D57+E57&gt;0,0,1)</f>
        <v>0</v>
      </c>
      <c r="G57" s="14">
        <f>INT(CHOOSE(1+MOD($C57+RANDBETWEEN(0,1),7),1,2,3,5,8,13,21)+$B57)</f>
        <v>3</v>
      </c>
      <c r="H57" s="14">
        <f>INT(CHOOSE(1+MOD($C57+RANDBETWEEN(0,1),7),1,2,3,5,8,13,21)+$B57)</f>
        <v>4</v>
      </c>
      <c r="I57" s="14">
        <f>INT(CHOOSE(1+MOD($C57+RANDBETWEEN(0,1),7),1,2,3,5,8,13,21)+$B57)</f>
        <v>3</v>
      </c>
      <c r="J57" s="14">
        <f>AVERAGE(G57:I57)</f>
        <v>3.333333333333333</v>
      </c>
      <c r="K57" s="14">
        <f>IF(OR(AND(D57,IF($C57&lt;80,1,0)),AND(E57,IF($C57&lt;20,1,0))),1,0)*$J57</f>
        <v>0</v>
      </c>
      <c r="L57" s="14">
        <f>IF(AND(K57=0,E57=1),1,0)*$J57</f>
        <v>3.333333333333333</v>
      </c>
      <c r="M57" s="14">
        <f>IF(K57+L57=0,1,0)*$J57</f>
        <v>0</v>
      </c>
      <c r="N57" s="14">
        <f>MATCH(C57,INDEX('Task Durations - Poisson'!$B$2:$AZ$73,,5),-1)</f>
        <v>6</v>
      </c>
      <c r="O57" s="14">
        <f>INT(SUMPRODUCT(B57:N57,'Task Durations - Table 1'!$A$3:$M$3))</f>
        <v>7</v>
      </c>
      <c r="P57" s="14">
        <f>MATCH(100-C57,INDEX('Task Durations - Poisson'!$B$2:$AZ$73,,O57),-1)</f>
        <v>10</v>
      </c>
    </row>
    <row r="58" ht="20.05" customHeight="1">
      <c r="A58" s="12">
        <v>56</v>
      </c>
      <c r="B58" s="13">
        <f>2*EXP(A58/750)</f>
        <v>2.155049832086939</v>
      </c>
      <c r="C58" s="14">
        <f t="shared" si="1"/>
        <v>52</v>
      </c>
      <c r="D58" s="14">
        <f>IF(C58&lt;33,1,0)</f>
        <v>0</v>
      </c>
      <c r="E58" s="14">
        <f>IF(AND(C58&gt;=33,C58&lt;66),1,0)</f>
        <v>1</v>
      </c>
      <c r="F58" s="14">
        <f>IF(D58+E58&gt;0,0,1)</f>
        <v>0</v>
      </c>
      <c r="G58" s="14">
        <f>INT(CHOOSE(1+MOD($C58+RANDBETWEEN(0,1),7),1,2,3,5,8,13,21)+$B58)</f>
        <v>10</v>
      </c>
      <c r="H58" s="14">
        <f>INT(CHOOSE(1+MOD($C58+RANDBETWEEN(0,1),7),1,2,3,5,8,13,21)+$B58)</f>
        <v>10</v>
      </c>
      <c r="I58" s="14">
        <f>INT(CHOOSE(1+MOD($C58+RANDBETWEEN(0,1),7),1,2,3,5,8,13,21)+$B58)</f>
        <v>7</v>
      </c>
      <c r="J58" s="14">
        <f>AVERAGE(G58:I58)</f>
        <v>9</v>
      </c>
      <c r="K58" s="14">
        <f>IF(OR(AND(D58,IF($C58&lt;80,1,0)),AND(E58,IF($C58&lt;20,1,0))),1,0)*$J58</f>
        <v>0</v>
      </c>
      <c r="L58" s="14">
        <f>IF(AND(K58=0,E58=1),1,0)*$J58</f>
        <v>9</v>
      </c>
      <c r="M58" s="14">
        <f>IF(K58+L58=0,1,0)*$J58</f>
        <v>0</v>
      </c>
      <c r="N58" s="14">
        <f>MATCH(C58,INDEX('Task Durations - Poisson'!$B$2:$AZ$73,,5),-1)</f>
        <v>7</v>
      </c>
      <c r="O58" s="14">
        <f>INT(SUMPRODUCT(B58:N58,'Task Durations - Table 1'!$A$3:$M$3))</f>
        <v>12</v>
      </c>
      <c r="P58" s="14">
        <f>MATCH(100-C58,INDEX('Task Durations - Poisson'!$B$2:$AZ$73,,O58),-1)</f>
        <v>14</v>
      </c>
    </row>
    <row r="59" ht="20.05" customHeight="1">
      <c r="A59" s="12">
        <v>57</v>
      </c>
      <c r="B59" s="13">
        <f>2*EXP(A59/750)</f>
        <v>2.157925148314568</v>
      </c>
      <c r="C59" s="14">
        <f t="shared" si="1"/>
        <v>83</v>
      </c>
      <c r="D59" s="14">
        <f>IF(C59&lt;33,1,0)</f>
        <v>0</v>
      </c>
      <c r="E59" s="14">
        <f>IF(AND(C59&gt;=33,C59&lt;66),1,0)</f>
        <v>0</v>
      </c>
      <c r="F59" s="14">
        <f>IF(D59+E59&gt;0,0,1)</f>
        <v>1</v>
      </c>
      <c r="G59" s="14">
        <f>INT(CHOOSE(1+MOD($C59+RANDBETWEEN(0,1),7),1,2,3,5,8,13,21)+$B59)</f>
        <v>23</v>
      </c>
      <c r="H59" s="14">
        <f>INT(CHOOSE(1+MOD($C59+RANDBETWEEN(0,1),7),1,2,3,5,8,13,21)+$B59)</f>
        <v>3</v>
      </c>
      <c r="I59" s="14">
        <f>INT(CHOOSE(1+MOD($C59+RANDBETWEEN(0,1),7),1,2,3,5,8,13,21)+$B59)</f>
        <v>23</v>
      </c>
      <c r="J59" s="14">
        <f>AVERAGE(G59:I59)</f>
        <v>16.33333333333333</v>
      </c>
      <c r="K59" s="14">
        <f>IF(OR(AND(D59,IF($C59&lt;80,1,0)),AND(E59,IF($C59&lt;20,1,0))),1,0)*$J59</f>
        <v>0</v>
      </c>
      <c r="L59" s="14">
        <f>IF(AND(K59=0,E59=1),1,0)*$J59</f>
        <v>0</v>
      </c>
      <c r="M59" s="14">
        <f>IF(K59+L59=0,1,0)*$J59</f>
        <v>16.33333333333333</v>
      </c>
      <c r="N59" s="14">
        <f>MATCH(C59,INDEX('Task Durations - Poisson'!$B$2:$AZ$73,,5),-1)</f>
        <v>9</v>
      </c>
      <c r="O59" s="14">
        <f>INT(SUMPRODUCT(B59:N59,'Task Durations - Table 1'!$A$3:$M$3))</f>
        <v>26</v>
      </c>
      <c r="P59" s="14">
        <f>MATCH(100-C59,INDEX('Task Durations - Poisson'!$B$2:$AZ$73,,O59),-1)</f>
        <v>23</v>
      </c>
    </row>
    <row r="60" ht="20.05" customHeight="1">
      <c r="A60" s="12">
        <v>58</v>
      </c>
      <c r="B60" s="13">
        <f>2*EXP(A60/750)</f>
        <v>2.160804300854139</v>
      </c>
      <c r="C60" s="14">
        <f t="shared" si="1"/>
        <v>24</v>
      </c>
      <c r="D60" s="14">
        <f>IF(C60&lt;33,1,0)</f>
        <v>1</v>
      </c>
      <c r="E60" s="14">
        <f>IF(AND(C60&gt;=33,C60&lt;66),1,0)</f>
        <v>0</v>
      </c>
      <c r="F60" s="14">
        <f>IF(D60+E60&gt;0,0,1)</f>
        <v>0</v>
      </c>
      <c r="G60" s="14">
        <f>INT(CHOOSE(1+MOD($C60+RANDBETWEEN(0,1),7),1,2,3,5,8,13,21)+$B60)</f>
        <v>7</v>
      </c>
      <c r="H60" s="14">
        <f>INT(CHOOSE(1+MOD($C60+RANDBETWEEN(0,1),7),1,2,3,5,8,13,21)+$B60)</f>
        <v>10</v>
      </c>
      <c r="I60" s="14">
        <f>INT(CHOOSE(1+MOD($C60+RANDBETWEEN(0,1),7),1,2,3,5,8,13,21)+$B60)</f>
        <v>7</v>
      </c>
      <c r="J60" s="14">
        <f>AVERAGE(G60:I60)</f>
        <v>8</v>
      </c>
      <c r="K60" s="14">
        <f>IF(OR(AND(D60,IF($C60&lt;80,1,0)),AND(E60,IF($C60&lt;20,1,0))),1,0)*$J60</f>
        <v>8</v>
      </c>
      <c r="L60" s="14">
        <f>IF(AND(K60=0,E60=1),1,0)*$J60</f>
        <v>0</v>
      </c>
      <c r="M60" s="14">
        <f>IF(K60+L60=0,1,0)*$J60</f>
        <v>0</v>
      </c>
      <c r="N60" s="14">
        <f>MATCH(C60,INDEX('Task Durations - Poisson'!$B$2:$AZ$73,,5),-1)</f>
        <v>5</v>
      </c>
      <c r="O60" s="14">
        <f>INT(SUMPRODUCT(B60:N60,'Task Durations - Table 1'!$A$3:$M$3))</f>
        <v>14</v>
      </c>
      <c r="P60" s="14">
        <f>MATCH(100-C60,INDEX('Task Durations - Poisson'!$B$2:$AZ$73,,O60),-1)</f>
        <v>19</v>
      </c>
    </row>
    <row r="61" ht="20.05" customHeight="1">
      <c r="A61" s="12">
        <v>59</v>
      </c>
      <c r="B61" s="13">
        <f>2*EXP(A61/750)</f>
        <v>2.163687294824148</v>
      </c>
      <c r="C61" s="14">
        <f t="shared" si="1"/>
        <v>44</v>
      </c>
      <c r="D61" s="14">
        <f>IF(C61&lt;33,1,0)</f>
        <v>0</v>
      </c>
      <c r="E61" s="14">
        <f>IF(AND(C61&gt;=33,C61&lt;66),1,0)</f>
        <v>1</v>
      </c>
      <c r="F61" s="14">
        <f>IF(D61+E61&gt;0,0,1)</f>
        <v>0</v>
      </c>
      <c r="G61" s="14">
        <f>INT(CHOOSE(1+MOD($C61+RANDBETWEEN(0,1),7),1,2,3,5,8,13,21)+$B61)</f>
        <v>7</v>
      </c>
      <c r="H61" s="14">
        <f>INT(CHOOSE(1+MOD($C61+RANDBETWEEN(0,1),7),1,2,3,5,8,13,21)+$B61)</f>
        <v>5</v>
      </c>
      <c r="I61" s="14">
        <f>INT(CHOOSE(1+MOD($C61+RANDBETWEEN(0,1),7),1,2,3,5,8,13,21)+$B61)</f>
        <v>7</v>
      </c>
      <c r="J61" s="14">
        <f>AVERAGE(G61:I61)</f>
        <v>6.333333333333333</v>
      </c>
      <c r="K61" s="14">
        <f>IF(OR(AND(D61,IF($C61&lt;80,1,0)),AND(E61,IF($C61&lt;20,1,0))),1,0)*$J61</f>
        <v>0</v>
      </c>
      <c r="L61" s="14">
        <f>IF(AND(K61=0,E61=1),1,0)*$J61</f>
        <v>6.333333333333333</v>
      </c>
      <c r="M61" s="14">
        <f>IF(K61+L61=0,1,0)*$J61</f>
        <v>0</v>
      </c>
      <c r="N61" s="14">
        <f>MATCH(C61,INDEX('Task Durations - Poisson'!$B$2:$AZ$73,,5),-1)</f>
        <v>6</v>
      </c>
      <c r="O61" s="14">
        <f>INT(SUMPRODUCT(B61:N61,'Task Durations - Table 1'!$A$3:$M$3))</f>
        <v>10</v>
      </c>
      <c r="P61" s="14">
        <f>MATCH(100-C61,INDEX('Task Durations - Poisson'!$B$2:$AZ$73,,O61),-1)</f>
        <v>12</v>
      </c>
    </row>
    <row r="62" ht="20.05" customHeight="1">
      <c r="A62" s="12">
        <v>60</v>
      </c>
      <c r="B62" s="13">
        <f>2*EXP(A62/750)</f>
        <v>2.166574135349917</v>
      </c>
      <c r="C62" s="14">
        <f t="shared" si="1"/>
        <v>75</v>
      </c>
      <c r="D62" s="14">
        <f>IF(C62&lt;33,1,0)</f>
        <v>0</v>
      </c>
      <c r="E62" s="14">
        <f>IF(AND(C62&gt;=33,C62&lt;66),1,0)</f>
        <v>0</v>
      </c>
      <c r="F62" s="14">
        <f>IF(D62+E62&gt;0,0,1)</f>
        <v>1</v>
      </c>
      <c r="G62" s="14">
        <f>INT(CHOOSE(1+MOD($C62+RANDBETWEEN(0,1),7),1,2,3,5,8,13,21)+$B62)</f>
        <v>15</v>
      </c>
      <c r="H62" s="14">
        <f>INT(CHOOSE(1+MOD($C62+RANDBETWEEN(0,1),7),1,2,3,5,8,13,21)+$B62)</f>
        <v>15</v>
      </c>
      <c r="I62" s="14">
        <f>INT(CHOOSE(1+MOD($C62+RANDBETWEEN(0,1),7),1,2,3,5,8,13,21)+$B62)</f>
        <v>15</v>
      </c>
      <c r="J62" s="14">
        <f>AVERAGE(G62:I62)</f>
        <v>15</v>
      </c>
      <c r="K62" s="14">
        <f>IF(OR(AND(D62,IF($C62&lt;80,1,0)),AND(E62,IF($C62&lt;20,1,0))),1,0)*$J62</f>
        <v>0</v>
      </c>
      <c r="L62" s="14">
        <f>IF(AND(K62=0,E62=1),1,0)*$J62</f>
        <v>0</v>
      </c>
      <c r="M62" s="14">
        <f>IF(K62+L62=0,1,0)*$J62</f>
        <v>15</v>
      </c>
      <c r="N62" s="14">
        <f>MATCH(C62,INDEX('Task Durations - Poisson'!$B$2:$AZ$73,,5),-1)</f>
        <v>8</v>
      </c>
      <c r="O62" s="14">
        <f>INT(SUMPRODUCT(B62:N62,'Task Durations - Table 1'!$A$3:$M$3))</f>
        <v>23</v>
      </c>
      <c r="P62" s="14">
        <f>MATCH(100-C62,INDEX('Task Durations - Poisson'!$B$2:$AZ$73,,O62),-1)</f>
        <v>22</v>
      </c>
    </row>
    <row r="63" ht="20.05" customHeight="1">
      <c r="A63" s="12">
        <v>61</v>
      </c>
      <c r="B63" s="13">
        <f>2*EXP(A63/750)</f>
        <v>2.169464827563609</v>
      </c>
      <c r="C63" s="14">
        <f t="shared" si="1"/>
        <v>46</v>
      </c>
      <c r="D63" s="14">
        <f>IF(C63&lt;33,1,0)</f>
        <v>0</v>
      </c>
      <c r="E63" s="14">
        <f>IF(AND(C63&gt;=33,C63&lt;66),1,0)</f>
        <v>1</v>
      </c>
      <c r="F63" s="14">
        <f>IF(D63+E63&gt;0,0,1)</f>
        <v>0</v>
      </c>
      <c r="G63" s="14">
        <f>INT(CHOOSE(1+MOD($C63+RANDBETWEEN(0,1),7),1,2,3,5,8,13,21)+$B63)</f>
        <v>15</v>
      </c>
      <c r="H63" s="14">
        <f>INT(CHOOSE(1+MOD($C63+RANDBETWEEN(0,1),7),1,2,3,5,8,13,21)+$B63)</f>
        <v>10</v>
      </c>
      <c r="I63" s="14">
        <f>INT(CHOOSE(1+MOD($C63+RANDBETWEEN(0,1),7),1,2,3,5,8,13,21)+$B63)</f>
        <v>15</v>
      </c>
      <c r="J63" s="14">
        <f>AVERAGE(G63:I63)</f>
        <v>13.33333333333333</v>
      </c>
      <c r="K63" s="14">
        <f>IF(OR(AND(D63,IF($C63&lt;80,1,0)),AND(E63,IF($C63&lt;20,1,0))),1,0)*$J63</f>
        <v>0</v>
      </c>
      <c r="L63" s="14">
        <f>IF(AND(K63=0,E63=1),1,0)*$J63</f>
        <v>13.33333333333333</v>
      </c>
      <c r="M63" s="14">
        <f>IF(K63+L63=0,1,0)*$J63</f>
        <v>0</v>
      </c>
      <c r="N63" s="14">
        <f>MATCH(C63,INDEX('Task Durations - Poisson'!$B$2:$AZ$73,,5),-1)</f>
        <v>7</v>
      </c>
      <c r="O63" s="14">
        <f>INT(SUMPRODUCT(B63:N63,'Task Durations - Table 1'!$A$3:$M$3))</f>
        <v>16</v>
      </c>
      <c r="P63" s="14">
        <f>MATCH(100-C63,INDEX('Task Durations - Poisson'!$B$2:$AZ$73,,O63),-1)</f>
        <v>18</v>
      </c>
    </row>
    <row r="64" ht="20.05" customHeight="1">
      <c r="A64" s="12">
        <v>62</v>
      </c>
      <c r="B64" s="13">
        <f>2*EXP(A64/750)</f>
        <v>2.172359376604232</v>
      </c>
      <c r="C64" s="14">
        <f t="shared" si="1"/>
        <v>0</v>
      </c>
      <c r="D64" s="14">
        <f>IF(C64&lt;33,1,0)</f>
        <v>1</v>
      </c>
      <c r="E64" s="14">
        <f>IF(AND(C64&gt;=33,C64&lt;66),1,0)</f>
        <v>0</v>
      </c>
      <c r="F64" s="14">
        <f>IF(D64+E64&gt;0,0,1)</f>
        <v>0</v>
      </c>
      <c r="G64" s="14">
        <f>INT(CHOOSE(1+MOD($C64+RANDBETWEEN(0,1),7),1,2,3,5,8,13,21)+$B64)</f>
        <v>4</v>
      </c>
      <c r="H64" s="14">
        <f>INT(CHOOSE(1+MOD($C64+RANDBETWEEN(0,1),7),1,2,3,5,8,13,21)+$B64)</f>
        <v>3</v>
      </c>
      <c r="I64" s="14">
        <f>INT(CHOOSE(1+MOD($C64+RANDBETWEEN(0,1),7),1,2,3,5,8,13,21)+$B64)</f>
        <v>3</v>
      </c>
      <c r="J64" s="14">
        <f>AVERAGE(G64:I64)</f>
        <v>3.333333333333333</v>
      </c>
      <c r="K64" s="14">
        <f>IF(OR(AND(D64,IF($C64&lt;80,1,0)),AND(E64,IF($C64&lt;20,1,0))),1,0)*$J64</f>
        <v>3.333333333333333</v>
      </c>
      <c r="L64" s="14">
        <f>IF(AND(K64=0,E64=1),1,0)*$J64</f>
        <v>0</v>
      </c>
      <c r="M64" s="14">
        <f>IF(K64+L64=0,1,0)*$J64</f>
        <v>0</v>
      </c>
      <c r="N64" s="14">
        <f>MATCH(C64,INDEX('Task Durations - Poisson'!$B$2:$AZ$73,,5),-1)</f>
        <v>2</v>
      </c>
      <c r="O64" s="14">
        <f>INT(SUMPRODUCT(B64:N64,'Task Durations - Table 1'!$A$3:$M$3))</f>
        <v>8</v>
      </c>
      <c r="P64" s="14">
        <f>MATCH(100-C64,INDEX('Task Durations - Poisson'!$B$2:$AZ$73,,O64),-1)</f>
        <v>22</v>
      </c>
    </row>
    <row r="65" ht="20.05" customHeight="1">
      <c r="A65" s="12">
        <v>63</v>
      </c>
      <c r="B65" s="13">
        <f>2*EXP(A65/750)</f>
        <v>2.175257787617652</v>
      </c>
      <c r="C65" s="14">
        <f t="shared" si="1"/>
        <v>33</v>
      </c>
      <c r="D65" s="14">
        <f>IF(C65&lt;33,1,0)</f>
        <v>0</v>
      </c>
      <c r="E65" s="14">
        <f>IF(AND(C65&gt;=33,C65&lt;66),1,0)</f>
        <v>1</v>
      </c>
      <c r="F65" s="14">
        <f>IF(D65+E65&gt;0,0,1)</f>
        <v>0</v>
      </c>
      <c r="G65" s="14">
        <f>INT(CHOOSE(1+MOD($C65+RANDBETWEEN(0,1),7),1,2,3,5,8,13,21)+$B65)</f>
        <v>15</v>
      </c>
      <c r="H65" s="14">
        <f>INT(CHOOSE(1+MOD($C65+RANDBETWEEN(0,1),7),1,2,3,5,8,13,21)+$B65)</f>
        <v>23</v>
      </c>
      <c r="I65" s="14">
        <f>INT(CHOOSE(1+MOD($C65+RANDBETWEEN(0,1),7),1,2,3,5,8,13,21)+$B65)</f>
        <v>15</v>
      </c>
      <c r="J65" s="14">
        <f>AVERAGE(G65:I65)</f>
        <v>17.66666666666667</v>
      </c>
      <c r="K65" s="14">
        <f>IF(OR(AND(D65,IF($C65&lt;80,1,0)),AND(E65,IF($C65&lt;20,1,0))),1,0)*$J65</f>
        <v>0</v>
      </c>
      <c r="L65" s="14">
        <f>IF(AND(K65=0,E65=1),1,0)*$J65</f>
        <v>17.66666666666667</v>
      </c>
      <c r="M65" s="14">
        <f>IF(K65+L65=0,1,0)*$J65</f>
        <v>0</v>
      </c>
      <c r="N65" s="14">
        <f>MATCH(C65,INDEX('Task Durations - Poisson'!$B$2:$AZ$73,,5),-1)</f>
        <v>6</v>
      </c>
      <c r="O65" s="14">
        <f>INT(SUMPRODUCT(B65:N65,'Task Durations - Table 1'!$A$3:$M$3))</f>
        <v>19</v>
      </c>
      <c r="P65" s="14">
        <f>MATCH(100-C65,INDEX('Task Durations - Poisson'!$B$2:$AZ$73,,O65),-1)</f>
        <v>23</v>
      </c>
    </row>
    <row r="66" ht="20.05" customHeight="1">
      <c r="A66" s="12">
        <v>64</v>
      </c>
      <c r="B66" s="13">
        <f>2*EXP(A66/750)</f>
        <v>2.178160065756601</v>
      </c>
      <c r="C66" s="14">
        <f t="shared" si="1"/>
        <v>98</v>
      </c>
      <c r="D66" s="14">
        <f>IF(C66&lt;33,1,0)</f>
        <v>0</v>
      </c>
      <c r="E66" s="14">
        <f>IF(AND(C66&gt;=33,C66&lt;66),1,0)</f>
        <v>0</v>
      </c>
      <c r="F66" s="14">
        <f>IF(D66+E66&gt;0,0,1)</f>
        <v>1</v>
      </c>
      <c r="G66" s="14">
        <f>INT(CHOOSE(1+MOD($C66+RANDBETWEEN(0,1),7),1,2,3,5,8,13,21)+$B66)</f>
        <v>4</v>
      </c>
      <c r="H66" s="14">
        <f>INT(CHOOSE(1+MOD($C66+RANDBETWEEN(0,1),7),1,2,3,5,8,13,21)+$B66)</f>
        <v>4</v>
      </c>
      <c r="I66" s="14">
        <f>INT(CHOOSE(1+MOD($C66+RANDBETWEEN(0,1),7),1,2,3,5,8,13,21)+$B66)</f>
        <v>3</v>
      </c>
      <c r="J66" s="14">
        <f>AVERAGE(G66:I66)</f>
        <v>3.666666666666667</v>
      </c>
      <c r="K66" s="14">
        <f>IF(OR(AND(D66,IF($C66&lt;80,1,0)),AND(E66,IF($C66&lt;20,1,0))),1,0)*$J66</f>
        <v>0</v>
      </c>
      <c r="L66" s="14">
        <f>IF(AND(K66=0,E66=1),1,0)*$J66</f>
        <v>0</v>
      </c>
      <c r="M66" s="14">
        <f>IF(K66+L66=0,1,0)*$J66</f>
        <v>3.666666666666667</v>
      </c>
      <c r="N66" s="14">
        <f>MATCH(C66,INDEX('Task Durations - Poisson'!$B$2:$AZ$73,,5),-1)</f>
        <v>12</v>
      </c>
      <c r="O66" s="14">
        <f>INT(SUMPRODUCT(B66:N66,'Task Durations - Table 1'!$A$3:$M$3))</f>
        <v>14</v>
      </c>
      <c r="P66" s="14">
        <f>MATCH(100-C66,INDEX('Task Durations - Poisson'!$B$2:$AZ$73,,O66),-1)</f>
        <v>9</v>
      </c>
    </row>
    <row r="67" ht="20.05" customHeight="1">
      <c r="A67" s="12">
        <v>65</v>
      </c>
      <c r="B67" s="13">
        <f>2*EXP(A67/750)</f>
        <v>2.181066216180685</v>
      </c>
      <c r="C67" s="14">
        <f t="shared" si="1"/>
        <v>73</v>
      </c>
      <c r="D67" s="14">
        <f>IF(C67&lt;33,1,0)</f>
        <v>0</v>
      </c>
      <c r="E67" s="14">
        <f>IF(AND(C67&gt;=33,C67&lt;66),1,0)</f>
        <v>0</v>
      </c>
      <c r="F67" s="14">
        <f>IF(D67+E67&gt;0,0,1)</f>
        <v>1</v>
      </c>
      <c r="G67" s="14">
        <f>INT(CHOOSE(1+MOD($C67+RANDBETWEEN(0,1),7),1,2,3,5,8,13,21)+$B67)</f>
        <v>7</v>
      </c>
      <c r="H67" s="14">
        <f>INT(CHOOSE(1+MOD($C67+RANDBETWEEN(0,1),7),1,2,3,5,8,13,21)+$B67)</f>
        <v>7</v>
      </c>
      <c r="I67" s="14">
        <f>INT(CHOOSE(1+MOD($C67+RANDBETWEEN(0,1),7),1,2,3,5,8,13,21)+$B67)</f>
        <v>10</v>
      </c>
      <c r="J67" s="14">
        <f>AVERAGE(G67:I67)</f>
        <v>8</v>
      </c>
      <c r="K67" s="14">
        <f>IF(OR(AND(D67,IF($C67&lt;80,1,0)),AND(E67,IF($C67&lt;20,1,0))),1,0)*$J67</f>
        <v>0</v>
      </c>
      <c r="L67" s="14">
        <f>IF(AND(K67=0,E67=1),1,0)*$J67</f>
        <v>0</v>
      </c>
      <c r="M67" s="14">
        <f>IF(K67+L67=0,1,0)*$J67</f>
        <v>8</v>
      </c>
      <c r="N67" s="14">
        <f>MATCH(C67,INDEX('Task Durations - Poisson'!$B$2:$AZ$73,,5),-1)</f>
        <v>8</v>
      </c>
      <c r="O67" s="14">
        <f>INT(SUMPRODUCT(B67:N67,'Task Durations - Table 1'!$A$3:$M$3))</f>
        <v>16</v>
      </c>
      <c r="P67" s="14">
        <f>MATCH(100-C67,INDEX('Task Durations - Poisson'!$B$2:$AZ$73,,O67),-1)</f>
        <v>15</v>
      </c>
    </row>
    <row r="68" ht="20.05" customHeight="1">
      <c r="A68" s="12">
        <v>66</v>
      </c>
      <c r="B68" s="13">
        <f>2*EXP(A68/750)</f>
        <v>2.183976244056395</v>
      </c>
      <c r="C68" s="14">
        <f t="shared" si="1"/>
        <v>77</v>
      </c>
      <c r="D68" s="14">
        <f>IF(C68&lt;33,1,0)</f>
        <v>0</v>
      </c>
      <c r="E68" s="14">
        <f>IF(AND(C68&gt;=33,C68&lt;66),1,0)</f>
        <v>0</v>
      </c>
      <c r="F68" s="14">
        <f>IF(D68+E68&gt;0,0,1)</f>
        <v>1</v>
      </c>
      <c r="G68" s="14">
        <f>INT(CHOOSE(1+MOD($C68+RANDBETWEEN(0,1),7),1,2,3,5,8,13,21)+$B68)</f>
        <v>3</v>
      </c>
      <c r="H68" s="14">
        <f>INT(CHOOSE(1+MOD($C68+RANDBETWEEN(0,1),7),1,2,3,5,8,13,21)+$B68)</f>
        <v>4</v>
      </c>
      <c r="I68" s="14">
        <f>INT(CHOOSE(1+MOD($C68+RANDBETWEEN(0,1),7),1,2,3,5,8,13,21)+$B68)</f>
        <v>4</v>
      </c>
      <c r="J68" s="14">
        <f>AVERAGE(G68:I68)</f>
        <v>3.666666666666667</v>
      </c>
      <c r="K68" s="14">
        <f>IF(OR(AND(D68,IF($C68&lt;80,1,0)),AND(E68,IF($C68&lt;20,1,0))),1,0)*$J68</f>
        <v>0</v>
      </c>
      <c r="L68" s="14">
        <f>IF(AND(K68=0,E68=1),1,0)*$J68</f>
        <v>0</v>
      </c>
      <c r="M68" s="14">
        <f>IF(K68+L68=0,1,0)*$J68</f>
        <v>3.666666666666667</v>
      </c>
      <c r="N68" s="14">
        <f>MATCH(C68,INDEX('Task Durations - Poisson'!$B$2:$AZ$73,,5),-1)</f>
        <v>9</v>
      </c>
      <c r="O68" s="14">
        <f>INT(SUMPRODUCT(B68:N68,'Task Durations - Table 1'!$A$3:$M$3))</f>
        <v>12</v>
      </c>
      <c r="P68" s="14">
        <f>MATCH(100-C68,INDEX('Task Durations - Poisson'!$B$2:$AZ$73,,O68),-1)</f>
        <v>11</v>
      </c>
    </row>
    <row r="69" ht="20.05" customHeight="1">
      <c r="A69" s="12">
        <v>67</v>
      </c>
      <c r="B69" s="13">
        <f>2*EXP(A69/750)</f>
        <v>2.186890154557113</v>
      </c>
      <c r="C69" s="14">
        <f t="shared" si="1"/>
        <v>76</v>
      </c>
      <c r="D69" s="14">
        <f>IF(C69&lt;33,1,0)</f>
        <v>0</v>
      </c>
      <c r="E69" s="14">
        <f>IF(AND(C69&gt;=33,C69&lt;66),1,0)</f>
        <v>0</v>
      </c>
      <c r="F69" s="14">
        <f>IF(D69+E69&gt;0,0,1)</f>
        <v>1</v>
      </c>
      <c r="G69" s="14">
        <f>INT(CHOOSE(1+MOD($C69+RANDBETWEEN(0,1),7),1,2,3,5,8,13,21)+$B69)</f>
        <v>23</v>
      </c>
      <c r="H69" s="14">
        <f>INT(CHOOSE(1+MOD($C69+RANDBETWEEN(0,1),7),1,2,3,5,8,13,21)+$B69)</f>
        <v>23</v>
      </c>
      <c r="I69" s="14">
        <f>INT(CHOOSE(1+MOD($C69+RANDBETWEEN(0,1),7),1,2,3,5,8,13,21)+$B69)</f>
        <v>23</v>
      </c>
      <c r="J69" s="14">
        <f>AVERAGE(G69:I69)</f>
        <v>23</v>
      </c>
      <c r="K69" s="14">
        <f>IF(OR(AND(D69,IF($C69&lt;80,1,0)),AND(E69,IF($C69&lt;20,1,0))),1,0)*$J69</f>
        <v>0</v>
      </c>
      <c r="L69" s="14">
        <f>IF(AND(K69=0,E69=1),1,0)*$J69</f>
        <v>0</v>
      </c>
      <c r="M69" s="14">
        <f>IF(K69+L69=0,1,0)*$J69</f>
        <v>23</v>
      </c>
      <c r="N69" s="14">
        <f>MATCH(C69,INDEX('Task Durations - Poisson'!$B$2:$AZ$73,,5),-1)</f>
        <v>8</v>
      </c>
      <c r="O69" s="14">
        <f>INT(SUMPRODUCT(B69:N69,'Task Durations - Table 1'!$A$3:$M$3))</f>
        <v>31</v>
      </c>
      <c r="P69" s="14">
        <f>MATCH(100-C69,INDEX('Task Durations - Poisson'!$B$2:$AZ$73,,O69),-1)</f>
        <v>29</v>
      </c>
    </row>
    <row r="70" ht="20.05" customHeight="1">
      <c r="A70" s="12">
        <v>68</v>
      </c>
      <c r="B70" s="13">
        <f>2*EXP(A70/750)</f>
        <v>2.189807952863127</v>
      </c>
      <c r="C70" s="14">
        <f t="shared" si="1"/>
        <v>94</v>
      </c>
      <c r="D70" s="14">
        <f>IF(C70&lt;33,1,0)</f>
        <v>0</v>
      </c>
      <c r="E70" s="14">
        <f>IF(AND(C70&gt;=33,C70&lt;66),1,0)</f>
        <v>0</v>
      </c>
      <c r="F70" s="14">
        <f>IF(D70+E70&gt;0,0,1)</f>
        <v>1</v>
      </c>
      <c r="G70" s="14">
        <f>INT(CHOOSE(1+MOD($C70+RANDBETWEEN(0,1),7),1,2,3,5,8,13,21)+$B70)</f>
        <v>7</v>
      </c>
      <c r="H70" s="14">
        <f>INT(CHOOSE(1+MOD($C70+RANDBETWEEN(0,1),7),1,2,3,5,8,13,21)+$B70)</f>
        <v>10</v>
      </c>
      <c r="I70" s="14">
        <f>INT(CHOOSE(1+MOD($C70+RANDBETWEEN(0,1),7),1,2,3,5,8,13,21)+$B70)</f>
        <v>10</v>
      </c>
      <c r="J70" s="14">
        <f>AVERAGE(G70:I70)</f>
        <v>9</v>
      </c>
      <c r="K70" s="14">
        <f>IF(OR(AND(D70,IF($C70&lt;80,1,0)),AND(E70,IF($C70&lt;20,1,0))),1,0)*$J70</f>
        <v>0</v>
      </c>
      <c r="L70" s="14">
        <f>IF(AND(K70=0,E70=1),1,0)*$J70</f>
        <v>0</v>
      </c>
      <c r="M70" s="14">
        <f>IF(K70+L70=0,1,0)*$J70</f>
        <v>9</v>
      </c>
      <c r="N70" s="14">
        <f>MATCH(C70,INDEX('Task Durations - Poisson'!$B$2:$AZ$73,,5),-1)</f>
        <v>11</v>
      </c>
      <c r="O70" s="14">
        <f>INT(SUMPRODUCT(B70:N70,'Task Durations - Table 1'!$A$3:$M$3))</f>
        <v>19</v>
      </c>
      <c r="P70" s="14">
        <f>MATCH(100-C70,INDEX('Task Durations - Poisson'!$B$2:$AZ$73,,O70),-1)</f>
        <v>14</v>
      </c>
    </row>
    <row r="71" ht="20.05" customHeight="1">
      <c r="A71" s="12">
        <v>69</v>
      </c>
      <c r="B71" s="13">
        <f>2*EXP(A71/750)</f>
        <v>2.192729644161634</v>
      </c>
      <c r="C71" s="14">
        <f t="shared" si="1"/>
        <v>30</v>
      </c>
      <c r="D71" s="14">
        <f>IF(C71&lt;33,1,0)</f>
        <v>1</v>
      </c>
      <c r="E71" s="14">
        <f>IF(AND(C71&gt;=33,C71&lt;66),1,0)</f>
        <v>0</v>
      </c>
      <c r="F71" s="14">
        <f>IF(D71+E71&gt;0,0,1)</f>
        <v>0</v>
      </c>
      <c r="G71" s="14">
        <f>INT(CHOOSE(1+MOD($C71+RANDBETWEEN(0,1),7),1,2,3,5,8,13,21)+$B71)</f>
        <v>5</v>
      </c>
      <c r="H71" s="14">
        <f>INT(CHOOSE(1+MOD($C71+RANDBETWEEN(0,1),7),1,2,3,5,8,13,21)+$B71)</f>
        <v>7</v>
      </c>
      <c r="I71" s="14">
        <f>INT(CHOOSE(1+MOD($C71+RANDBETWEEN(0,1),7),1,2,3,5,8,13,21)+$B71)</f>
        <v>5</v>
      </c>
      <c r="J71" s="14">
        <f>AVERAGE(G71:I71)</f>
        <v>5.666666666666667</v>
      </c>
      <c r="K71" s="14">
        <f>IF(OR(AND(D71,IF($C71&lt;80,1,0)),AND(E71,IF($C71&lt;20,1,0))),1,0)*$J71</f>
        <v>5.666666666666667</v>
      </c>
      <c r="L71" s="14">
        <f>IF(AND(K71=0,E71=1),1,0)*$J71</f>
        <v>0</v>
      </c>
      <c r="M71" s="14">
        <f>IF(K71+L71=0,1,0)*$J71</f>
        <v>0</v>
      </c>
      <c r="N71" s="14">
        <f>MATCH(C71,INDEX('Task Durations - Poisson'!$B$2:$AZ$73,,5),-1)</f>
        <v>6</v>
      </c>
      <c r="O71" s="14">
        <f>INT(SUMPRODUCT(B71:N71,'Task Durations - Table 1'!$A$3:$M$3))</f>
        <v>12</v>
      </c>
      <c r="P71" s="14">
        <f>MATCH(100-C71,INDEX('Task Durations - Poisson'!$B$2:$AZ$73,,O71),-1)</f>
        <v>16</v>
      </c>
    </row>
    <row r="72" ht="20.05" customHeight="1">
      <c r="A72" s="12">
        <v>70</v>
      </c>
      <c r="B72" s="13">
        <f>2*EXP(A72/750)</f>
        <v>2.195655233646752</v>
      </c>
      <c r="C72" s="14">
        <f t="shared" si="1"/>
        <v>66</v>
      </c>
      <c r="D72" s="14">
        <f>IF(C72&lt;33,1,0)</f>
        <v>0</v>
      </c>
      <c r="E72" s="14">
        <f>IF(AND(C72&gt;=33,C72&lt;66),1,0)</f>
        <v>0</v>
      </c>
      <c r="F72" s="14">
        <f>IF(D72+E72&gt;0,0,1)</f>
        <v>1</v>
      </c>
      <c r="G72" s="14">
        <f>INT(CHOOSE(1+MOD($C72+RANDBETWEEN(0,1),7),1,2,3,5,8,13,21)+$B72)</f>
        <v>7</v>
      </c>
      <c r="H72" s="14">
        <f>INT(CHOOSE(1+MOD($C72+RANDBETWEEN(0,1),7),1,2,3,5,8,13,21)+$B72)</f>
        <v>7</v>
      </c>
      <c r="I72" s="14">
        <f>INT(CHOOSE(1+MOD($C72+RANDBETWEEN(0,1),7),1,2,3,5,8,13,21)+$B72)</f>
        <v>10</v>
      </c>
      <c r="J72" s="14">
        <f>AVERAGE(G72:I72)</f>
        <v>8</v>
      </c>
      <c r="K72" s="14">
        <f>IF(OR(AND(D72,IF($C72&lt;80,1,0)),AND(E72,IF($C72&lt;20,1,0))),1,0)*$J72</f>
        <v>0</v>
      </c>
      <c r="L72" s="14">
        <f>IF(AND(K72=0,E72=1),1,0)*$J72</f>
        <v>0</v>
      </c>
      <c r="M72" s="14">
        <f>IF(K72+L72=0,1,0)*$J72</f>
        <v>8</v>
      </c>
      <c r="N72" s="14">
        <f>MATCH(C72,INDEX('Task Durations - Poisson'!$B$2:$AZ$73,,5),-1)</f>
        <v>8</v>
      </c>
      <c r="O72" s="14">
        <f>INT(SUMPRODUCT(B72:N72,'Task Durations - Table 1'!$A$3:$M$3))</f>
        <v>16</v>
      </c>
      <c r="P72" s="14">
        <f>MATCH(100-C72,INDEX('Task Durations - Poisson'!$B$2:$AZ$73,,O72),-1)</f>
        <v>16</v>
      </c>
    </row>
    <row r="73" ht="20.05" customHeight="1">
      <c r="A73" s="12">
        <v>71</v>
      </c>
      <c r="B73" s="13">
        <f>2*EXP(A73/750)</f>
        <v>2.198584726519531</v>
      </c>
      <c r="C73" s="14">
        <f t="shared" si="1"/>
        <v>15</v>
      </c>
      <c r="D73" s="14">
        <f>IF(C73&lt;33,1,0)</f>
        <v>1</v>
      </c>
      <c r="E73" s="14">
        <f>IF(AND(C73&gt;=33,C73&lt;66),1,0)</f>
        <v>0</v>
      </c>
      <c r="F73" s="14">
        <f>IF(D73+E73&gt;0,0,1)</f>
        <v>0</v>
      </c>
      <c r="G73" s="14">
        <f>INT(CHOOSE(1+MOD($C73+RANDBETWEEN(0,1),7),1,2,3,5,8,13,21)+$B73)</f>
        <v>4</v>
      </c>
      <c r="H73" s="14">
        <f>INT(CHOOSE(1+MOD($C73+RANDBETWEEN(0,1),7),1,2,3,5,8,13,21)+$B73)</f>
        <v>4</v>
      </c>
      <c r="I73" s="14">
        <f>INT(CHOOSE(1+MOD($C73+RANDBETWEEN(0,1),7),1,2,3,5,8,13,21)+$B73)</f>
        <v>4</v>
      </c>
      <c r="J73" s="14">
        <f>AVERAGE(G73:I73)</f>
        <v>4</v>
      </c>
      <c r="K73" s="14">
        <f>IF(OR(AND(D73,IF($C73&lt;80,1,0)),AND(E73,IF($C73&lt;20,1,0))),1,0)*$J73</f>
        <v>4</v>
      </c>
      <c r="L73" s="14">
        <f>IF(AND(K73=0,E73=1),1,0)*$J73</f>
        <v>0</v>
      </c>
      <c r="M73" s="14">
        <f>IF(K73+L73=0,1,0)*$J73</f>
        <v>0</v>
      </c>
      <c r="N73" s="14">
        <f>MATCH(C73,INDEX('Task Durations - Poisson'!$B$2:$AZ$73,,5),-1)</f>
        <v>5</v>
      </c>
      <c r="O73" s="14">
        <f>INT(SUMPRODUCT(B73:N73,'Task Durations - Table 1'!$A$3:$M$3))</f>
        <v>10</v>
      </c>
      <c r="P73" s="14">
        <f>MATCH(100-C73,INDEX('Task Durations - Poisson'!$B$2:$AZ$73,,O73),-1)</f>
        <v>15</v>
      </c>
    </row>
    <row r="74" ht="20.05" customHeight="1">
      <c r="A74" s="12">
        <v>72</v>
      </c>
      <c r="B74" s="13">
        <f>2*EXP(A74/750)</f>
        <v>2.201518127987958</v>
      </c>
      <c r="C74" s="14">
        <f t="shared" si="1"/>
        <v>37</v>
      </c>
      <c r="D74" s="14">
        <f>IF(C74&lt;33,1,0)</f>
        <v>0</v>
      </c>
      <c r="E74" s="14">
        <f>IF(AND(C74&gt;=33,C74&lt;66),1,0)</f>
        <v>1</v>
      </c>
      <c r="F74" s="14">
        <f>IF(D74+E74&gt;0,0,1)</f>
        <v>0</v>
      </c>
      <c r="G74" s="14">
        <f>INT(CHOOSE(1+MOD($C74+RANDBETWEEN(0,1),7),1,2,3,5,8,13,21)+$B74)</f>
        <v>7</v>
      </c>
      <c r="H74" s="14">
        <f>INT(CHOOSE(1+MOD($C74+RANDBETWEEN(0,1),7),1,2,3,5,8,13,21)+$B74)</f>
        <v>5</v>
      </c>
      <c r="I74" s="14">
        <f>INT(CHOOSE(1+MOD($C74+RANDBETWEEN(0,1),7),1,2,3,5,8,13,21)+$B74)</f>
        <v>7</v>
      </c>
      <c r="J74" s="14">
        <f>AVERAGE(G74:I74)</f>
        <v>6.333333333333333</v>
      </c>
      <c r="K74" s="14">
        <f>IF(OR(AND(D74,IF($C74&lt;80,1,0)),AND(E74,IF($C74&lt;20,1,0))),1,0)*$J74</f>
        <v>0</v>
      </c>
      <c r="L74" s="14">
        <f>IF(AND(K74=0,E74=1),1,0)*$J74</f>
        <v>6.333333333333333</v>
      </c>
      <c r="M74" s="14">
        <f>IF(K74+L74=0,1,0)*$J74</f>
        <v>0</v>
      </c>
      <c r="N74" s="14">
        <f>MATCH(C74,INDEX('Task Durations - Poisson'!$B$2:$AZ$73,,5),-1)</f>
        <v>6</v>
      </c>
      <c r="O74" s="14">
        <f>INT(SUMPRODUCT(B74:N74,'Task Durations - Table 1'!$A$3:$M$3))</f>
        <v>10</v>
      </c>
      <c r="P74" s="14">
        <f>MATCH(100-C74,INDEX('Task Durations - Poisson'!$B$2:$AZ$73,,O74),-1)</f>
        <v>13</v>
      </c>
    </row>
    <row r="75" ht="20.05" customHeight="1">
      <c r="A75" s="12">
        <v>73</v>
      </c>
      <c r="B75" s="13">
        <f>2*EXP(A75/750)</f>
        <v>2.20445544326697</v>
      </c>
      <c r="C75" s="14">
        <f t="shared" si="1"/>
        <v>82</v>
      </c>
      <c r="D75" s="14">
        <f>IF(C75&lt;33,1,0)</f>
        <v>0</v>
      </c>
      <c r="E75" s="14">
        <f>IF(AND(C75&gt;=33,C75&lt;66),1,0)</f>
        <v>0</v>
      </c>
      <c r="F75" s="14">
        <f>IF(D75+E75&gt;0,0,1)</f>
        <v>1</v>
      </c>
      <c r="G75" s="14">
        <f>INT(CHOOSE(1+MOD($C75+RANDBETWEEN(0,1),7),1,2,3,5,8,13,21)+$B75)</f>
        <v>15</v>
      </c>
      <c r="H75" s="14">
        <f>INT(CHOOSE(1+MOD($C75+RANDBETWEEN(0,1),7),1,2,3,5,8,13,21)+$B75)</f>
        <v>15</v>
      </c>
      <c r="I75" s="14">
        <f>INT(CHOOSE(1+MOD($C75+RANDBETWEEN(0,1),7),1,2,3,5,8,13,21)+$B75)</f>
        <v>23</v>
      </c>
      <c r="J75" s="14">
        <f>AVERAGE(G75:I75)</f>
        <v>17.66666666666667</v>
      </c>
      <c r="K75" s="14">
        <f>IF(OR(AND(D75,IF($C75&lt;80,1,0)),AND(E75,IF($C75&lt;20,1,0))),1,0)*$J75</f>
        <v>0</v>
      </c>
      <c r="L75" s="14">
        <f>IF(AND(K75=0,E75=1),1,0)*$J75</f>
        <v>0</v>
      </c>
      <c r="M75" s="14">
        <f>IF(K75+L75=0,1,0)*$J75</f>
        <v>17.66666666666667</v>
      </c>
      <c r="N75" s="14">
        <f>MATCH(C75,INDEX('Task Durations - Poisson'!$B$2:$AZ$73,,5),-1)</f>
        <v>9</v>
      </c>
      <c r="O75" s="14">
        <f>INT(SUMPRODUCT(B75:N75,'Task Durations - Table 1'!$A$3:$M$3))</f>
        <v>27</v>
      </c>
      <c r="P75" s="14">
        <f>MATCH(100-C75,INDEX('Task Durations - Poisson'!$B$2:$AZ$73,,O75),-1)</f>
        <v>24</v>
      </c>
    </row>
    <row r="76" ht="20.05" customHeight="1">
      <c r="A76" s="12">
        <v>74</v>
      </c>
      <c r="B76" s="13">
        <f>2*EXP(A76/750)</f>
        <v>2.207396677578462</v>
      </c>
      <c r="C76" s="14">
        <f t="shared" si="1"/>
        <v>20</v>
      </c>
      <c r="D76" s="14">
        <f>IF(C76&lt;33,1,0)</f>
        <v>1</v>
      </c>
      <c r="E76" s="14">
        <f>IF(AND(C76&gt;=33,C76&lt;66),1,0)</f>
        <v>0</v>
      </c>
      <c r="F76" s="14">
        <f>IF(D76+E76&gt;0,0,1)</f>
        <v>0</v>
      </c>
      <c r="G76" s="14">
        <f>INT(CHOOSE(1+MOD($C76+RANDBETWEEN(0,1),7),1,2,3,5,8,13,21)+$B76)</f>
        <v>23</v>
      </c>
      <c r="H76" s="14">
        <f>INT(CHOOSE(1+MOD($C76+RANDBETWEEN(0,1),7),1,2,3,5,8,13,21)+$B76)</f>
        <v>3</v>
      </c>
      <c r="I76" s="14">
        <f>INT(CHOOSE(1+MOD($C76+RANDBETWEEN(0,1),7),1,2,3,5,8,13,21)+$B76)</f>
        <v>23</v>
      </c>
      <c r="J76" s="14">
        <f>AVERAGE(G76:I76)</f>
        <v>16.33333333333333</v>
      </c>
      <c r="K76" s="14">
        <f>IF(OR(AND(D76,IF($C76&lt;80,1,0)),AND(E76,IF($C76&lt;20,1,0))),1,0)*$J76</f>
        <v>16.33333333333333</v>
      </c>
      <c r="L76" s="14">
        <f>IF(AND(K76=0,E76=1),1,0)*$J76</f>
        <v>0</v>
      </c>
      <c r="M76" s="14">
        <f>IF(K76+L76=0,1,0)*$J76</f>
        <v>0</v>
      </c>
      <c r="N76" s="14">
        <f>MATCH(C76,INDEX('Task Durations - Poisson'!$B$2:$AZ$73,,5),-1)</f>
        <v>5</v>
      </c>
      <c r="O76" s="14">
        <f>INT(SUMPRODUCT(B76:N76,'Task Durations - Table 1'!$A$3:$M$3))</f>
        <v>25</v>
      </c>
      <c r="P76" s="14">
        <f>MATCH(100-C76,INDEX('Task Durations - Poisson'!$B$2:$AZ$73,,O76),-1)</f>
        <v>31</v>
      </c>
    </row>
    <row r="77" ht="20.05" customHeight="1">
      <c r="A77" s="12">
        <v>75</v>
      </c>
      <c r="B77" s="13">
        <f>2*EXP(A77/750)</f>
        <v>2.210341836151295</v>
      </c>
      <c r="C77" s="14">
        <f t="shared" si="1"/>
        <v>14</v>
      </c>
      <c r="D77" s="14">
        <f>IF(C77&lt;33,1,0)</f>
        <v>1</v>
      </c>
      <c r="E77" s="14">
        <f>IF(AND(C77&gt;=33,C77&lt;66),1,0)</f>
        <v>0</v>
      </c>
      <c r="F77" s="14">
        <f>IF(D77+E77&gt;0,0,1)</f>
        <v>0</v>
      </c>
      <c r="G77" s="14">
        <f>INT(CHOOSE(1+MOD($C77+RANDBETWEEN(0,1),7),1,2,3,5,8,13,21)+$B77)</f>
        <v>4</v>
      </c>
      <c r="H77" s="14">
        <f>INT(CHOOSE(1+MOD($C77+RANDBETWEEN(0,1),7),1,2,3,5,8,13,21)+$B77)</f>
        <v>4</v>
      </c>
      <c r="I77" s="14">
        <f>INT(CHOOSE(1+MOD($C77+RANDBETWEEN(0,1),7),1,2,3,5,8,13,21)+$B77)</f>
        <v>3</v>
      </c>
      <c r="J77" s="14">
        <f>AVERAGE(G77:I77)</f>
        <v>3.666666666666667</v>
      </c>
      <c r="K77" s="14">
        <f>IF(OR(AND(D77,IF($C77&lt;80,1,0)),AND(E77,IF($C77&lt;20,1,0))),1,0)*$J77</f>
        <v>3.666666666666667</v>
      </c>
      <c r="L77" s="14">
        <f>IF(AND(K77=0,E77=1),1,0)*$J77</f>
        <v>0</v>
      </c>
      <c r="M77" s="14">
        <f>IF(K77+L77=0,1,0)*$J77</f>
        <v>0</v>
      </c>
      <c r="N77" s="14">
        <f>MATCH(C77,INDEX('Task Durations - Poisson'!$B$2:$AZ$73,,5),-1)</f>
        <v>5</v>
      </c>
      <c r="O77" s="14">
        <f>INT(SUMPRODUCT(B77:N77,'Task Durations - Table 1'!$A$3:$M$3))</f>
        <v>10</v>
      </c>
      <c r="P77" s="14">
        <f>MATCH(100-C77,INDEX('Task Durations - Poisson'!$B$2:$AZ$73,,O77),-1)</f>
        <v>15</v>
      </c>
    </row>
    <row r="78" ht="20.05" customHeight="1">
      <c r="A78" s="12">
        <v>76</v>
      </c>
      <c r="B78" s="13">
        <f>2*EXP(A78/750)</f>
        <v>2.213290924221309</v>
      </c>
      <c r="C78" s="14">
        <f t="shared" si="1"/>
        <v>77</v>
      </c>
      <c r="D78" s="14">
        <f>IF(C78&lt;33,1,0)</f>
        <v>0</v>
      </c>
      <c r="E78" s="14">
        <f>IF(AND(C78&gt;=33,C78&lt;66),1,0)</f>
        <v>0</v>
      </c>
      <c r="F78" s="14">
        <f>IF(D78+E78&gt;0,0,1)</f>
        <v>1</v>
      </c>
      <c r="G78" s="14">
        <f>INT(CHOOSE(1+MOD($C78+RANDBETWEEN(0,1),7),1,2,3,5,8,13,21)+$B78)</f>
        <v>4</v>
      </c>
      <c r="H78" s="14">
        <f>INT(CHOOSE(1+MOD($C78+RANDBETWEEN(0,1),7),1,2,3,5,8,13,21)+$B78)</f>
        <v>4</v>
      </c>
      <c r="I78" s="14">
        <f>INT(CHOOSE(1+MOD($C78+RANDBETWEEN(0,1),7),1,2,3,5,8,13,21)+$B78)</f>
        <v>3</v>
      </c>
      <c r="J78" s="14">
        <f>AVERAGE(G78:I78)</f>
        <v>3.666666666666667</v>
      </c>
      <c r="K78" s="14">
        <f>IF(OR(AND(D78,IF($C78&lt;80,1,0)),AND(E78,IF($C78&lt;20,1,0))),1,0)*$J78</f>
        <v>0</v>
      </c>
      <c r="L78" s="14">
        <f>IF(AND(K78=0,E78=1),1,0)*$J78</f>
        <v>0</v>
      </c>
      <c r="M78" s="14">
        <f>IF(K78+L78=0,1,0)*$J78</f>
        <v>3.666666666666667</v>
      </c>
      <c r="N78" s="14">
        <f>MATCH(C78,INDEX('Task Durations - Poisson'!$B$2:$AZ$73,,5),-1)</f>
        <v>9</v>
      </c>
      <c r="O78" s="14">
        <f>INT(SUMPRODUCT(B78:N78,'Task Durations - Table 1'!$A$3:$M$3))</f>
        <v>12</v>
      </c>
      <c r="P78" s="14">
        <f>MATCH(100-C78,INDEX('Task Durations - Poisson'!$B$2:$AZ$73,,O78),-1)</f>
        <v>11</v>
      </c>
    </row>
    <row r="79" ht="20.05" customHeight="1">
      <c r="A79" s="12">
        <v>77</v>
      </c>
      <c r="B79" s="13">
        <f>2*EXP(A79/750)</f>
        <v>2.216243947031325</v>
      </c>
      <c r="C79" s="14">
        <f t="shared" si="1"/>
        <v>66</v>
      </c>
      <c r="D79" s="14">
        <f>IF(C79&lt;33,1,0)</f>
        <v>0</v>
      </c>
      <c r="E79" s="14">
        <f>IF(AND(C79&gt;=33,C79&lt;66),1,0)</f>
        <v>0</v>
      </c>
      <c r="F79" s="14">
        <f>IF(D79+E79&gt;0,0,1)</f>
        <v>1</v>
      </c>
      <c r="G79" s="14">
        <f>INT(CHOOSE(1+MOD($C79+RANDBETWEEN(0,1),7),1,2,3,5,8,13,21)+$B79)</f>
        <v>7</v>
      </c>
      <c r="H79" s="14">
        <f>INT(CHOOSE(1+MOD($C79+RANDBETWEEN(0,1),7),1,2,3,5,8,13,21)+$B79)</f>
        <v>10</v>
      </c>
      <c r="I79" s="14">
        <f>INT(CHOOSE(1+MOD($C79+RANDBETWEEN(0,1),7),1,2,3,5,8,13,21)+$B79)</f>
        <v>7</v>
      </c>
      <c r="J79" s="14">
        <f>AVERAGE(G79:I79)</f>
        <v>8</v>
      </c>
      <c r="K79" s="14">
        <f>IF(OR(AND(D79,IF($C79&lt;80,1,0)),AND(E79,IF($C79&lt;20,1,0))),1,0)*$J79</f>
        <v>0</v>
      </c>
      <c r="L79" s="14">
        <f>IF(AND(K79=0,E79=1),1,0)*$J79</f>
        <v>0</v>
      </c>
      <c r="M79" s="14">
        <f>IF(K79+L79=0,1,0)*$J79</f>
        <v>8</v>
      </c>
      <c r="N79" s="14">
        <f>MATCH(C79,INDEX('Task Durations - Poisson'!$B$2:$AZ$73,,5),-1)</f>
        <v>8</v>
      </c>
      <c r="O79" s="14">
        <f>INT(SUMPRODUCT(B79:N79,'Task Durations - Table 1'!$A$3:$M$3))</f>
        <v>16</v>
      </c>
      <c r="P79" s="14">
        <f>MATCH(100-C79,INDEX('Task Durations - Poisson'!$B$2:$AZ$73,,O79),-1)</f>
        <v>16</v>
      </c>
    </row>
    <row r="80" ht="20.05" customHeight="1">
      <c r="A80" s="12">
        <v>78</v>
      </c>
      <c r="B80" s="13">
        <f>2*EXP(A80/750)</f>
        <v>2.219200909831165</v>
      </c>
      <c r="C80" s="14">
        <f t="shared" si="1"/>
        <v>82</v>
      </c>
      <c r="D80" s="14">
        <f>IF(C80&lt;33,1,0)</f>
        <v>0</v>
      </c>
      <c r="E80" s="14">
        <f>IF(AND(C80&gt;=33,C80&lt;66),1,0)</f>
        <v>0</v>
      </c>
      <c r="F80" s="14">
        <f>IF(D80+E80&gt;0,0,1)</f>
        <v>1</v>
      </c>
      <c r="G80" s="14">
        <f>INT(CHOOSE(1+MOD($C80+RANDBETWEEN(0,1),7),1,2,3,5,8,13,21)+$B80)</f>
        <v>15</v>
      </c>
      <c r="H80" s="14">
        <f>INT(CHOOSE(1+MOD($C80+RANDBETWEEN(0,1),7),1,2,3,5,8,13,21)+$B80)</f>
        <v>15</v>
      </c>
      <c r="I80" s="14">
        <f>INT(CHOOSE(1+MOD($C80+RANDBETWEEN(0,1),7),1,2,3,5,8,13,21)+$B80)</f>
        <v>15</v>
      </c>
      <c r="J80" s="14">
        <f>AVERAGE(G80:I80)</f>
        <v>15</v>
      </c>
      <c r="K80" s="14">
        <f>IF(OR(AND(D80,IF($C80&lt;80,1,0)),AND(E80,IF($C80&lt;20,1,0))),1,0)*$J80</f>
        <v>0</v>
      </c>
      <c r="L80" s="14">
        <f>IF(AND(K80=0,E80=1),1,0)*$J80</f>
        <v>0</v>
      </c>
      <c r="M80" s="14">
        <f>IF(K80+L80=0,1,0)*$J80</f>
        <v>15</v>
      </c>
      <c r="N80" s="14">
        <f>MATCH(C80,INDEX('Task Durations - Poisson'!$B$2:$AZ$73,,5),-1)</f>
        <v>9</v>
      </c>
      <c r="O80" s="14">
        <f>INT(SUMPRODUCT(B80:N80,'Task Durations - Table 1'!$A$3:$M$3))</f>
        <v>24</v>
      </c>
      <c r="P80" s="14">
        <f>MATCH(100-C80,INDEX('Task Durations - Poisson'!$B$2:$AZ$73,,O80),-1)</f>
        <v>21</v>
      </c>
    </row>
    <row r="81" ht="20.05" customHeight="1">
      <c r="A81" s="12">
        <v>79</v>
      </c>
      <c r="B81" s="13">
        <f>2*EXP(A81/750)</f>
        <v>2.222161817877651</v>
      </c>
      <c r="C81" s="14">
        <f t="shared" si="1"/>
        <v>51</v>
      </c>
      <c r="D81" s="14">
        <f>IF(C81&lt;33,1,0)</f>
        <v>0</v>
      </c>
      <c r="E81" s="14">
        <f>IF(AND(C81&gt;=33,C81&lt;66),1,0)</f>
        <v>1</v>
      </c>
      <c r="F81" s="14">
        <f>IF(D81+E81&gt;0,0,1)</f>
        <v>0</v>
      </c>
      <c r="G81" s="14">
        <f>INT(CHOOSE(1+MOD($C81+RANDBETWEEN(0,1),7),1,2,3,5,8,13,21)+$B81)</f>
        <v>7</v>
      </c>
      <c r="H81" s="14">
        <f>INT(CHOOSE(1+MOD($C81+RANDBETWEEN(0,1),7),1,2,3,5,8,13,21)+$B81)</f>
        <v>5</v>
      </c>
      <c r="I81" s="14">
        <f>INT(CHOOSE(1+MOD($C81+RANDBETWEEN(0,1),7),1,2,3,5,8,13,21)+$B81)</f>
        <v>7</v>
      </c>
      <c r="J81" s="14">
        <f>AVERAGE(G81:I81)</f>
        <v>6.333333333333333</v>
      </c>
      <c r="K81" s="14">
        <f>IF(OR(AND(D81,IF($C81&lt;80,1,0)),AND(E81,IF($C81&lt;20,1,0))),1,0)*$J81</f>
        <v>0</v>
      </c>
      <c r="L81" s="14">
        <f>IF(AND(K81=0,E81=1),1,0)*$J81</f>
        <v>6.333333333333333</v>
      </c>
      <c r="M81" s="14">
        <f>IF(K81+L81=0,1,0)*$J81</f>
        <v>0</v>
      </c>
      <c r="N81" s="14">
        <f>MATCH(C81,INDEX('Task Durations - Poisson'!$B$2:$AZ$73,,5),-1)</f>
        <v>7</v>
      </c>
      <c r="O81" s="14">
        <f>INT(SUMPRODUCT(B81:N81,'Task Durations - Table 1'!$A$3:$M$3))</f>
        <v>11</v>
      </c>
      <c r="P81" s="14">
        <f>MATCH(100-C81,INDEX('Task Durations - Poisson'!$B$2:$AZ$73,,O81),-1)</f>
        <v>13</v>
      </c>
    </row>
    <row r="82" ht="20.05" customHeight="1">
      <c r="A82" s="12">
        <v>80</v>
      </c>
      <c r="B82" s="13">
        <f>2*EXP(A82/750)</f>
        <v>2.225126676434621</v>
      </c>
      <c r="C82" s="14">
        <f t="shared" si="1"/>
        <v>41</v>
      </c>
      <c r="D82" s="14">
        <f>IF(C82&lt;33,1,0)</f>
        <v>0</v>
      </c>
      <c r="E82" s="14">
        <f>IF(AND(C82&gt;=33,C82&lt;66),1,0)</f>
        <v>1</v>
      </c>
      <c r="F82" s="14">
        <f>IF(D82+E82&gt;0,0,1)</f>
        <v>0</v>
      </c>
      <c r="G82" s="14">
        <f>INT(CHOOSE(1+MOD($C82+RANDBETWEEN(0,1),7),1,2,3,5,8,13,21)+$B82)</f>
        <v>3</v>
      </c>
      <c r="H82" s="14">
        <f>INT(CHOOSE(1+MOD($C82+RANDBETWEEN(0,1),7),1,2,3,5,8,13,21)+$B82)</f>
        <v>23</v>
      </c>
      <c r="I82" s="14">
        <f>INT(CHOOSE(1+MOD($C82+RANDBETWEEN(0,1),7),1,2,3,5,8,13,21)+$B82)</f>
        <v>3</v>
      </c>
      <c r="J82" s="14">
        <f>AVERAGE(G82:I82)</f>
        <v>9.666666666666666</v>
      </c>
      <c r="K82" s="14">
        <f>IF(OR(AND(D82,IF($C82&lt;80,1,0)),AND(E82,IF($C82&lt;20,1,0))),1,0)*$J82</f>
        <v>0</v>
      </c>
      <c r="L82" s="14">
        <f>IF(AND(K82=0,E82=1),1,0)*$J82</f>
        <v>9.666666666666666</v>
      </c>
      <c r="M82" s="14">
        <f>IF(K82+L82=0,1,0)*$J82</f>
        <v>0</v>
      </c>
      <c r="N82" s="14">
        <f>MATCH(C82,INDEX('Task Durations - Poisson'!$B$2:$AZ$73,,5),-1)</f>
        <v>6</v>
      </c>
      <c r="O82" s="14">
        <f>INT(SUMPRODUCT(B82:N82,'Task Durations - Table 1'!$A$3:$M$3))</f>
        <v>12</v>
      </c>
      <c r="P82" s="14">
        <f>MATCH(100-C82,INDEX('Task Durations - Poisson'!$B$2:$AZ$73,,O82),-1)</f>
        <v>15</v>
      </c>
    </row>
    <row r="83" ht="20.05" customHeight="1">
      <c r="A83" s="12">
        <v>81</v>
      </c>
      <c r="B83" s="13">
        <f>2*EXP(A83/750)</f>
        <v>2.228095490772935</v>
      </c>
      <c r="C83" s="14">
        <f t="shared" si="1"/>
        <v>59</v>
      </c>
      <c r="D83" s="14">
        <f>IF(C83&lt;33,1,0)</f>
        <v>0</v>
      </c>
      <c r="E83" s="14">
        <f>IF(AND(C83&gt;=33,C83&lt;66),1,0)</f>
        <v>1</v>
      </c>
      <c r="F83" s="14">
        <f>IF(D83+E83&gt;0,0,1)</f>
        <v>0</v>
      </c>
      <c r="G83" s="14">
        <f>INT(CHOOSE(1+MOD($C83+RANDBETWEEN(0,1),7),1,2,3,5,8,13,21)+$B83)</f>
        <v>7</v>
      </c>
      <c r="H83" s="14">
        <f>INT(CHOOSE(1+MOD($C83+RANDBETWEEN(0,1),7),1,2,3,5,8,13,21)+$B83)</f>
        <v>7</v>
      </c>
      <c r="I83" s="14">
        <f>INT(CHOOSE(1+MOD($C83+RANDBETWEEN(0,1),7),1,2,3,5,8,13,21)+$B83)</f>
        <v>7</v>
      </c>
      <c r="J83" s="14">
        <f>AVERAGE(G83:I83)</f>
        <v>7</v>
      </c>
      <c r="K83" s="14">
        <f>IF(OR(AND(D83,IF($C83&lt;80,1,0)),AND(E83,IF($C83&lt;20,1,0))),1,0)*$J83</f>
        <v>0</v>
      </c>
      <c r="L83" s="14">
        <f>IF(AND(K83=0,E83=1),1,0)*$J83</f>
        <v>7</v>
      </c>
      <c r="M83" s="14">
        <f>IF(K83+L83=0,1,0)*$J83</f>
        <v>0</v>
      </c>
      <c r="N83" s="14">
        <f>MATCH(C83,INDEX('Task Durations - Poisson'!$B$2:$AZ$73,,5),-1)</f>
        <v>7</v>
      </c>
      <c r="O83" s="14">
        <f>INT(SUMPRODUCT(B83:N83,'Task Durations - Table 1'!$A$3:$M$3))</f>
        <v>11</v>
      </c>
      <c r="P83" s="14">
        <f>MATCH(100-C83,INDEX('Task Durations - Poisson'!$B$2:$AZ$73,,O83),-1)</f>
        <v>12</v>
      </c>
    </row>
    <row r="84" ht="20.05" customHeight="1">
      <c r="A84" s="12">
        <v>82</v>
      </c>
      <c r="B84" s="13">
        <f>2*EXP(A84/750)</f>
        <v>2.231068266170486</v>
      </c>
      <c r="C84" s="14">
        <f t="shared" si="1"/>
        <v>72</v>
      </c>
      <c r="D84" s="14">
        <f>IF(C84&lt;33,1,0)</f>
        <v>0</v>
      </c>
      <c r="E84" s="14">
        <f>IF(AND(C84&gt;=33,C84&lt;66),1,0)</f>
        <v>0</v>
      </c>
      <c r="F84" s="14">
        <f>IF(D84+E84&gt;0,0,1)</f>
        <v>1</v>
      </c>
      <c r="G84" s="14">
        <f>INT(CHOOSE(1+MOD($C84+RANDBETWEEN(0,1),7),1,2,3,5,8,13,21)+$B84)</f>
        <v>5</v>
      </c>
      <c r="H84" s="14">
        <f>INT(CHOOSE(1+MOD($C84+RANDBETWEEN(0,1),7),1,2,3,5,8,13,21)+$B84)</f>
        <v>7</v>
      </c>
      <c r="I84" s="14">
        <f>INT(CHOOSE(1+MOD($C84+RANDBETWEEN(0,1),7),1,2,3,5,8,13,21)+$B84)</f>
        <v>5</v>
      </c>
      <c r="J84" s="14">
        <f>AVERAGE(G84:I84)</f>
        <v>5.666666666666667</v>
      </c>
      <c r="K84" s="14">
        <f>IF(OR(AND(D84,IF($C84&lt;80,1,0)),AND(E84,IF($C84&lt;20,1,0))),1,0)*$J84</f>
        <v>0</v>
      </c>
      <c r="L84" s="14">
        <f>IF(AND(K84=0,E84=1),1,0)*$J84</f>
        <v>0</v>
      </c>
      <c r="M84" s="14">
        <f>IF(K84+L84=0,1,0)*$J84</f>
        <v>5.666666666666667</v>
      </c>
      <c r="N84" s="14">
        <f>MATCH(C84,INDEX('Task Durations - Poisson'!$B$2:$AZ$73,,5),-1)</f>
        <v>8</v>
      </c>
      <c r="O84" s="14">
        <f>INT(SUMPRODUCT(B84:N84,'Task Durations - Table 1'!$A$3:$M$3))</f>
        <v>14</v>
      </c>
      <c r="P84" s="14">
        <f>MATCH(100-C84,INDEX('Task Durations - Poisson'!$B$2:$AZ$73,,O84),-1)</f>
        <v>14</v>
      </c>
    </row>
    <row r="85" ht="20.05" customHeight="1">
      <c r="A85" s="12">
        <v>83</v>
      </c>
      <c r="B85" s="13">
        <f>2*EXP(A85/750)</f>
        <v>2.234045007912209</v>
      </c>
      <c r="C85" s="14">
        <f t="shared" si="1"/>
        <v>53</v>
      </c>
      <c r="D85" s="14">
        <f>IF(C85&lt;33,1,0)</f>
        <v>0</v>
      </c>
      <c r="E85" s="14">
        <f>IF(AND(C85&gt;=33,C85&lt;66),1,0)</f>
        <v>1</v>
      </c>
      <c r="F85" s="14">
        <f>IF(D85+E85&gt;0,0,1)</f>
        <v>0</v>
      </c>
      <c r="G85" s="14">
        <f>INT(CHOOSE(1+MOD($C85+RANDBETWEEN(0,1),7),1,2,3,5,8,13,21)+$B85)</f>
        <v>10</v>
      </c>
      <c r="H85" s="14">
        <f>INT(CHOOSE(1+MOD($C85+RANDBETWEEN(0,1),7),1,2,3,5,8,13,21)+$B85)</f>
        <v>10</v>
      </c>
      <c r="I85" s="14">
        <f>INT(CHOOSE(1+MOD($C85+RANDBETWEEN(0,1),7),1,2,3,5,8,13,21)+$B85)</f>
        <v>10</v>
      </c>
      <c r="J85" s="14">
        <f>AVERAGE(G85:I85)</f>
        <v>10</v>
      </c>
      <c r="K85" s="14">
        <f>IF(OR(AND(D85,IF($C85&lt;80,1,0)),AND(E85,IF($C85&lt;20,1,0))),1,0)*$J85</f>
        <v>0</v>
      </c>
      <c r="L85" s="14">
        <f>IF(AND(K85=0,E85=1),1,0)*$J85</f>
        <v>10</v>
      </c>
      <c r="M85" s="14">
        <f>IF(K85+L85=0,1,0)*$J85</f>
        <v>0</v>
      </c>
      <c r="N85" s="14">
        <f>MATCH(C85,INDEX('Task Durations - Poisson'!$B$2:$AZ$73,,5),-1)</f>
        <v>7</v>
      </c>
      <c r="O85" s="14">
        <f>INT(SUMPRODUCT(B85:N85,'Task Durations - Table 1'!$A$3:$M$3))</f>
        <v>13</v>
      </c>
      <c r="P85" s="14">
        <f>MATCH(100-C85,INDEX('Task Durations - Poisson'!$B$2:$AZ$73,,O85),-1)</f>
        <v>15</v>
      </c>
    </row>
    <row r="86" ht="20.05" customHeight="1">
      <c r="A86" s="12">
        <v>84</v>
      </c>
      <c r="B86" s="13">
        <f>2*EXP(A86/750)</f>
        <v>2.23702572129009</v>
      </c>
      <c r="C86" s="14">
        <f t="shared" si="1"/>
        <v>93</v>
      </c>
      <c r="D86" s="14">
        <f>IF(C86&lt;33,1,0)</f>
        <v>0</v>
      </c>
      <c r="E86" s="14">
        <f>IF(AND(C86&gt;=33,C86&lt;66),1,0)</f>
        <v>0</v>
      </c>
      <c r="F86" s="14">
        <f>IF(D86+E86&gt;0,0,1)</f>
        <v>1</v>
      </c>
      <c r="G86" s="14">
        <f>INT(CHOOSE(1+MOD($C86+RANDBETWEEN(0,1),7),1,2,3,5,8,13,21)+$B86)</f>
        <v>7</v>
      </c>
      <c r="H86" s="14">
        <f>INT(CHOOSE(1+MOD($C86+RANDBETWEEN(0,1),7),1,2,3,5,8,13,21)+$B86)</f>
        <v>5</v>
      </c>
      <c r="I86" s="14">
        <f>INT(CHOOSE(1+MOD($C86+RANDBETWEEN(0,1),7),1,2,3,5,8,13,21)+$B86)</f>
        <v>7</v>
      </c>
      <c r="J86" s="14">
        <f>AVERAGE(G86:I86)</f>
        <v>6.333333333333333</v>
      </c>
      <c r="K86" s="14">
        <f>IF(OR(AND(D86,IF($C86&lt;80,1,0)),AND(E86,IF($C86&lt;20,1,0))),1,0)*$J86</f>
        <v>0</v>
      </c>
      <c r="L86" s="14">
        <f>IF(AND(K86=0,E86=1),1,0)*$J86</f>
        <v>0</v>
      </c>
      <c r="M86" s="14">
        <f>IF(K86+L86=0,1,0)*$J86</f>
        <v>6.333333333333333</v>
      </c>
      <c r="N86" s="14">
        <f>MATCH(C86,INDEX('Task Durations - Poisson'!$B$2:$AZ$73,,5),-1)</f>
        <v>10</v>
      </c>
      <c r="O86" s="14">
        <f>INT(SUMPRODUCT(B86:N86,'Task Durations - Table 1'!$A$3:$M$3))</f>
        <v>16</v>
      </c>
      <c r="P86" s="14">
        <f>MATCH(100-C86,INDEX('Task Durations - Poisson'!$B$2:$AZ$73,,O86),-1)</f>
        <v>12</v>
      </c>
    </row>
    <row r="87" ht="20.05" customHeight="1">
      <c r="A87" s="12">
        <v>85</v>
      </c>
      <c r="B87" s="13">
        <f>2*EXP(A87/750)</f>
        <v>2.240010411603176</v>
      </c>
      <c r="C87" s="14">
        <f t="shared" si="1"/>
        <v>5</v>
      </c>
      <c r="D87" s="14">
        <f>IF(C87&lt;33,1,0)</f>
        <v>1</v>
      </c>
      <c r="E87" s="14">
        <f>IF(AND(C87&gt;=33,C87&lt;66),1,0)</f>
        <v>0</v>
      </c>
      <c r="F87" s="14">
        <f>IF(D87+E87&gt;0,0,1)</f>
        <v>0</v>
      </c>
      <c r="G87" s="14">
        <f>INT(CHOOSE(1+MOD($C87+RANDBETWEEN(0,1),7),1,2,3,5,8,13,21)+$B87)</f>
        <v>15</v>
      </c>
      <c r="H87" s="14">
        <f>INT(CHOOSE(1+MOD($C87+RANDBETWEEN(0,1),7),1,2,3,5,8,13,21)+$B87)</f>
        <v>23</v>
      </c>
      <c r="I87" s="14">
        <f>INT(CHOOSE(1+MOD($C87+RANDBETWEEN(0,1),7),1,2,3,5,8,13,21)+$B87)</f>
        <v>15</v>
      </c>
      <c r="J87" s="14">
        <f>AVERAGE(G87:I87)</f>
        <v>17.66666666666667</v>
      </c>
      <c r="K87" s="14">
        <f>IF(OR(AND(D87,IF($C87&lt;80,1,0)),AND(E87,IF($C87&lt;20,1,0))),1,0)*$J87</f>
        <v>17.66666666666667</v>
      </c>
      <c r="L87" s="14">
        <f>IF(AND(K87=0,E87=1),1,0)*$J87</f>
        <v>0</v>
      </c>
      <c r="M87" s="14">
        <f>IF(K87+L87=0,1,0)*$J87</f>
        <v>0</v>
      </c>
      <c r="N87" s="14">
        <f>MATCH(C87,INDEX('Task Durations - Poisson'!$B$2:$AZ$73,,5),-1)</f>
        <v>1</v>
      </c>
      <c r="O87" s="14">
        <f>INT(SUMPRODUCT(B87:N87,'Task Durations - Table 1'!$A$3:$M$3))</f>
        <v>23</v>
      </c>
      <c r="P87" s="14">
        <f>MATCH(100-C87,INDEX('Task Durations - Poisson'!$B$2:$AZ$73,,O87),-1)</f>
        <v>33</v>
      </c>
    </row>
    <row r="88" ht="20.05" customHeight="1">
      <c r="A88" s="12">
        <v>86</v>
      </c>
      <c r="B88" s="13">
        <f>2*EXP(A88/750)</f>
        <v>2.242999084157584</v>
      </c>
      <c r="C88" s="14">
        <f t="shared" si="1"/>
        <v>54</v>
      </c>
      <c r="D88" s="14">
        <f>IF(C88&lt;33,1,0)</f>
        <v>0</v>
      </c>
      <c r="E88" s="14">
        <f>IF(AND(C88&gt;=33,C88&lt;66),1,0)</f>
        <v>1</v>
      </c>
      <c r="F88" s="14">
        <f>IF(D88+E88&gt;0,0,1)</f>
        <v>0</v>
      </c>
      <c r="G88" s="14">
        <f>INT(CHOOSE(1+MOD($C88+RANDBETWEEN(0,1),7),1,2,3,5,8,13,21)+$B88)</f>
        <v>23</v>
      </c>
      <c r="H88" s="14">
        <f>INT(CHOOSE(1+MOD($C88+RANDBETWEEN(0,1),7),1,2,3,5,8,13,21)+$B88)</f>
        <v>23</v>
      </c>
      <c r="I88" s="14">
        <f>INT(CHOOSE(1+MOD($C88+RANDBETWEEN(0,1),7),1,2,3,5,8,13,21)+$B88)</f>
        <v>23</v>
      </c>
      <c r="J88" s="14">
        <f>AVERAGE(G88:I88)</f>
        <v>23</v>
      </c>
      <c r="K88" s="14">
        <f>IF(OR(AND(D88,IF($C88&lt;80,1,0)),AND(E88,IF($C88&lt;20,1,0))),1,0)*$J88</f>
        <v>0</v>
      </c>
      <c r="L88" s="14">
        <f>IF(AND(K88=0,E88=1),1,0)*$J88</f>
        <v>23</v>
      </c>
      <c r="M88" s="14">
        <f>IF(K88+L88=0,1,0)*$J88</f>
        <v>0</v>
      </c>
      <c r="N88" s="14">
        <f>MATCH(C88,INDEX('Task Durations - Poisson'!$B$2:$AZ$73,,5),-1)</f>
        <v>7</v>
      </c>
      <c r="O88" s="14">
        <f>INT(SUMPRODUCT(B88:N88,'Task Durations - Table 1'!$A$3:$M$3))</f>
        <v>24</v>
      </c>
      <c r="P88" s="14">
        <f>MATCH(100-C88,INDEX('Task Durations - Poisson'!$B$2:$AZ$73,,O88),-1)</f>
        <v>25</v>
      </c>
    </row>
    <row r="89" ht="20.05" customHeight="1">
      <c r="A89" s="12">
        <v>87</v>
      </c>
      <c r="B89" s="13">
        <f>2*EXP(A89/750)</f>
        <v>2.245991744266509</v>
      </c>
      <c r="C89" s="14">
        <f t="shared" si="1"/>
        <v>43</v>
      </c>
      <c r="D89" s="14">
        <f>IF(C89&lt;33,1,0)</f>
        <v>0</v>
      </c>
      <c r="E89" s="14">
        <f>IF(AND(C89&gt;=33,C89&lt;66),1,0)</f>
        <v>1</v>
      </c>
      <c r="F89" s="14">
        <f>IF(D89+E89&gt;0,0,1)</f>
        <v>0</v>
      </c>
      <c r="G89" s="14">
        <f>INT(CHOOSE(1+MOD($C89+RANDBETWEEN(0,1),7),1,2,3,5,8,13,21)+$B89)</f>
        <v>5</v>
      </c>
      <c r="H89" s="14">
        <f>INT(CHOOSE(1+MOD($C89+RANDBETWEEN(0,1),7),1,2,3,5,8,13,21)+$B89)</f>
        <v>4</v>
      </c>
      <c r="I89" s="14">
        <f>INT(CHOOSE(1+MOD($C89+RANDBETWEEN(0,1),7),1,2,3,5,8,13,21)+$B89)</f>
        <v>5</v>
      </c>
      <c r="J89" s="14">
        <f>AVERAGE(G89:I89)</f>
        <v>4.666666666666667</v>
      </c>
      <c r="K89" s="14">
        <f>IF(OR(AND(D89,IF($C89&lt;80,1,0)),AND(E89,IF($C89&lt;20,1,0))),1,0)*$J89</f>
        <v>0</v>
      </c>
      <c r="L89" s="14">
        <f>IF(AND(K89=0,E89=1),1,0)*$J89</f>
        <v>4.666666666666667</v>
      </c>
      <c r="M89" s="14">
        <f>IF(K89+L89=0,1,0)*$J89</f>
        <v>0</v>
      </c>
      <c r="N89" s="14">
        <f>MATCH(C89,INDEX('Task Durations - Poisson'!$B$2:$AZ$73,,5),-1)</f>
        <v>6</v>
      </c>
      <c r="O89" s="14">
        <f>INT(SUMPRODUCT(B89:N89,'Task Durations - Table 1'!$A$3:$M$3))</f>
        <v>9</v>
      </c>
      <c r="P89" s="14">
        <f>MATCH(100-C89,INDEX('Task Durations - Poisson'!$B$2:$AZ$73,,O89),-1)</f>
        <v>11</v>
      </c>
    </row>
    <row r="90" ht="20.05" customHeight="1">
      <c r="A90" s="12">
        <v>88</v>
      </c>
      <c r="B90" s="13">
        <f>2*EXP(A90/750)</f>
        <v>2.248988397250239</v>
      </c>
      <c r="C90" s="14">
        <f t="shared" si="1"/>
        <v>86</v>
      </c>
      <c r="D90" s="14">
        <f>IF(C90&lt;33,1,0)</f>
        <v>0</v>
      </c>
      <c r="E90" s="14">
        <f>IF(AND(C90&gt;=33,C90&lt;66),1,0)</f>
        <v>0</v>
      </c>
      <c r="F90" s="14">
        <f>IF(D90+E90&gt;0,0,1)</f>
        <v>1</v>
      </c>
      <c r="G90" s="14">
        <f>INT(CHOOSE(1+MOD($C90+RANDBETWEEN(0,1),7),1,2,3,5,8,13,21)+$B90)</f>
        <v>7</v>
      </c>
      <c r="H90" s="14">
        <f>INT(CHOOSE(1+MOD($C90+RANDBETWEEN(0,1),7),1,2,3,5,8,13,21)+$B90)</f>
        <v>5</v>
      </c>
      <c r="I90" s="14">
        <f>INT(CHOOSE(1+MOD($C90+RANDBETWEEN(0,1),7),1,2,3,5,8,13,21)+$B90)</f>
        <v>7</v>
      </c>
      <c r="J90" s="14">
        <f>AVERAGE(G90:I90)</f>
        <v>6.333333333333333</v>
      </c>
      <c r="K90" s="14">
        <f>IF(OR(AND(D90,IF($C90&lt;80,1,0)),AND(E90,IF($C90&lt;20,1,0))),1,0)*$J90</f>
        <v>0</v>
      </c>
      <c r="L90" s="14">
        <f>IF(AND(K90=0,E90=1),1,0)*$J90</f>
        <v>0</v>
      </c>
      <c r="M90" s="14">
        <f>IF(K90+L90=0,1,0)*$J90</f>
        <v>6.333333333333333</v>
      </c>
      <c r="N90" s="14">
        <f>MATCH(C90,INDEX('Task Durations - Poisson'!$B$2:$AZ$73,,5),-1)</f>
        <v>9</v>
      </c>
      <c r="O90" s="14">
        <f>INT(SUMPRODUCT(B90:N90,'Task Durations - Table 1'!$A$3:$M$3))</f>
        <v>15</v>
      </c>
      <c r="P90" s="14">
        <f>MATCH(100-C90,INDEX('Task Durations - Poisson'!$B$2:$AZ$73,,O90),-1)</f>
        <v>1</v>
      </c>
    </row>
    <row r="91" ht="20.05" customHeight="1">
      <c r="A91" s="12">
        <v>89</v>
      </c>
      <c r="B91" s="13">
        <f>2*EXP(A91/750)</f>
        <v>2.251989048436156</v>
      </c>
      <c r="C91" s="14">
        <f t="shared" si="1"/>
        <v>82</v>
      </c>
      <c r="D91" s="14">
        <f>IF(C91&lt;33,1,0)</f>
        <v>0</v>
      </c>
      <c r="E91" s="14">
        <f>IF(AND(C91&gt;=33,C91&lt;66),1,0)</f>
        <v>0</v>
      </c>
      <c r="F91" s="14">
        <f>IF(D91+E91&gt;0,0,1)</f>
        <v>1</v>
      </c>
      <c r="G91" s="14">
        <f>INT(CHOOSE(1+MOD($C91+RANDBETWEEN(0,1),7),1,2,3,5,8,13,21)+$B91)</f>
        <v>15</v>
      </c>
      <c r="H91" s="14">
        <f>INT(CHOOSE(1+MOD($C91+RANDBETWEEN(0,1),7),1,2,3,5,8,13,21)+$B91)</f>
        <v>23</v>
      </c>
      <c r="I91" s="14">
        <f>INT(CHOOSE(1+MOD($C91+RANDBETWEEN(0,1),7),1,2,3,5,8,13,21)+$B91)</f>
        <v>15</v>
      </c>
      <c r="J91" s="14">
        <f>AVERAGE(G91:I91)</f>
        <v>17.66666666666667</v>
      </c>
      <c r="K91" s="14">
        <f>IF(OR(AND(D91,IF($C91&lt;80,1,0)),AND(E91,IF($C91&lt;20,1,0))),1,0)*$J91</f>
        <v>0</v>
      </c>
      <c r="L91" s="14">
        <f>IF(AND(K91=0,E91=1),1,0)*$J91</f>
        <v>0</v>
      </c>
      <c r="M91" s="14">
        <f>IF(K91+L91=0,1,0)*$J91</f>
        <v>17.66666666666667</v>
      </c>
      <c r="N91" s="14">
        <f>MATCH(C91,INDEX('Task Durations - Poisson'!$B$2:$AZ$73,,5),-1)</f>
        <v>9</v>
      </c>
      <c r="O91" s="14">
        <f>INT(SUMPRODUCT(B91:N91,'Task Durations - Table 1'!$A$3:$M$3))</f>
        <v>26</v>
      </c>
      <c r="P91" s="14">
        <f>MATCH(100-C91,INDEX('Task Durations - Poisson'!$B$2:$AZ$73,,O91),-1)</f>
        <v>23</v>
      </c>
    </row>
    <row r="92" ht="20.05" customHeight="1">
      <c r="A92" s="12">
        <v>90</v>
      </c>
      <c r="B92" s="13">
        <f>2*EXP(A92/750)</f>
        <v>2.254993703158751</v>
      </c>
      <c r="C92" s="14">
        <f t="shared" si="1"/>
        <v>13</v>
      </c>
      <c r="D92" s="14">
        <f>IF(C92&lt;33,1,0)</f>
        <v>1</v>
      </c>
      <c r="E92" s="14">
        <f>IF(AND(C92&gt;=33,C92&lt;66),1,0)</f>
        <v>0</v>
      </c>
      <c r="F92" s="14">
        <f>IF(D92+E92&gt;0,0,1)</f>
        <v>0</v>
      </c>
      <c r="G92" s="14">
        <f>INT(CHOOSE(1+MOD($C92+RANDBETWEEN(0,1),7),1,2,3,5,8,13,21)+$B92)</f>
        <v>3</v>
      </c>
      <c r="H92" s="14">
        <f>INT(CHOOSE(1+MOD($C92+RANDBETWEEN(0,1),7),1,2,3,5,8,13,21)+$B92)</f>
        <v>3</v>
      </c>
      <c r="I92" s="14">
        <f>INT(CHOOSE(1+MOD($C92+RANDBETWEEN(0,1),7),1,2,3,5,8,13,21)+$B92)</f>
        <v>23</v>
      </c>
      <c r="J92" s="14">
        <f>AVERAGE(G92:I92)</f>
        <v>9.666666666666666</v>
      </c>
      <c r="K92" s="14">
        <f>IF(OR(AND(D92,IF($C92&lt;80,1,0)),AND(E92,IF($C92&lt;20,1,0))),1,0)*$J92</f>
        <v>9.666666666666666</v>
      </c>
      <c r="L92" s="14">
        <f>IF(AND(K92=0,E92=1),1,0)*$J92</f>
        <v>0</v>
      </c>
      <c r="M92" s="14">
        <f>IF(K92+L92=0,1,0)*$J92</f>
        <v>0</v>
      </c>
      <c r="N92" s="14">
        <f>MATCH(C92,INDEX('Task Durations - Poisson'!$B$2:$AZ$73,,5),-1)</f>
        <v>5</v>
      </c>
      <c r="O92" s="14">
        <f>INT(SUMPRODUCT(B92:N92,'Task Durations - Table 1'!$A$3:$M$3))</f>
        <v>17</v>
      </c>
      <c r="P92" s="14">
        <f>MATCH(100-C92,INDEX('Task Durations - Poisson'!$B$2:$AZ$73,,O92),-1)</f>
        <v>24</v>
      </c>
    </row>
    <row r="93" ht="20.05" customHeight="1">
      <c r="A93" s="12">
        <v>91</v>
      </c>
      <c r="B93" s="13">
        <f>2*EXP(A93/750)</f>
        <v>2.258002366759636</v>
      </c>
      <c r="C93" s="14">
        <f t="shared" si="1"/>
        <v>22</v>
      </c>
      <c r="D93" s="14">
        <f>IF(C93&lt;33,1,0)</f>
        <v>1</v>
      </c>
      <c r="E93" s="14">
        <f>IF(AND(C93&gt;=33,C93&lt;66),1,0)</f>
        <v>0</v>
      </c>
      <c r="F93" s="14">
        <f>IF(D93+E93&gt;0,0,1)</f>
        <v>0</v>
      </c>
      <c r="G93" s="14">
        <f>INT(CHOOSE(1+MOD($C93+RANDBETWEEN(0,1),7),1,2,3,5,8,13,21)+$B93)</f>
        <v>4</v>
      </c>
      <c r="H93" s="14">
        <f>INT(CHOOSE(1+MOD($C93+RANDBETWEEN(0,1),7),1,2,3,5,8,13,21)+$B93)</f>
        <v>5</v>
      </c>
      <c r="I93" s="14">
        <f>INT(CHOOSE(1+MOD($C93+RANDBETWEEN(0,1),7),1,2,3,5,8,13,21)+$B93)</f>
        <v>5</v>
      </c>
      <c r="J93" s="14">
        <f>AVERAGE(G93:I93)</f>
        <v>4.666666666666667</v>
      </c>
      <c r="K93" s="14">
        <f>IF(OR(AND(D93,IF($C93&lt;80,1,0)),AND(E93,IF($C93&lt;20,1,0))),1,0)*$J93</f>
        <v>4.666666666666667</v>
      </c>
      <c r="L93" s="14">
        <f>IF(AND(K93=0,E93=1),1,0)*$J93</f>
        <v>0</v>
      </c>
      <c r="M93" s="14">
        <f>IF(K93+L93=0,1,0)*$J93</f>
        <v>0</v>
      </c>
      <c r="N93" s="14">
        <f>MATCH(C93,INDEX('Task Durations - Poisson'!$B$2:$AZ$73,,5),-1)</f>
        <v>5</v>
      </c>
      <c r="O93" s="14">
        <f>INT(SUMPRODUCT(B93:N93,'Task Durations - Table 1'!$A$3:$M$3))</f>
        <v>11</v>
      </c>
      <c r="P93" s="14">
        <f>MATCH(100-C93,INDEX('Task Durations - Poisson'!$B$2:$AZ$73,,O93),-1)</f>
        <v>15</v>
      </c>
    </row>
    <row r="94" ht="20.05" customHeight="1">
      <c r="A94" s="12">
        <v>92</v>
      </c>
      <c r="B94" s="13">
        <f>2*EXP(A94/750)</f>
        <v>2.261015044587544</v>
      </c>
      <c r="C94" s="14">
        <f t="shared" si="1"/>
        <v>11</v>
      </c>
      <c r="D94" s="14">
        <f>IF(C94&lt;33,1,0)</f>
        <v>1</v>
      </c>
      <c r="E94" s="14">
        <f>IF(AND(C94&gt;=33,C94&lt;66),1,0)</f>
        <v>0</v>
      </c>
      <c r="F94" s="14">
        <f>IF(D94+E94&gt;0,0,1)</f>
        <v>0</v>
      </c>
      <c r="G94" s="14">
        <f>INT(CHOOSE(1+MOD($C94+RANDBETWEEN(0,1),7),1,2,3,5,8,13,21)+$B94)</f>
        <v>15</v>
      </c>
      <c r="H94" s="14">
        <f>INT(CHOOSE(1+MOD($C94+RANDBETWEEN(0,1),7),1,2,3,5,8,13,21)+$B94)</f>
        <v>10</v>
      </c>
      <c r="I94" s="14">
        <f>INT(CHOOSE(1+MOD($C94+RANDBETWEEN(0,1),7),1,2,3,5,8,13,21)+$B94)</f>
        <v>10</v>
      </c>
      <c r="J94" s="14">
        <f>AVERAGE(G94:I94)</f>
        <v>11.66666666666667</v>
      </c>
      <c r="K94" s="14">
        <f>IF(OR(AND(D94,IF($C94&lt;80,1,0)),AND(E94,IF($C94&lt;20,1,0))),1,0)*$J94</f>
        <v>11.66666666666667</v>
      </c>
      <c r="L94" s="14">
        <f>IF(AND(K94=0,E94=1),1,0)*$J94</f>
        <v>0</v>
      </c>
      <c r="M94" s="14">
        <f>IF(K94+L94=0,1,0)*$J94</f>
        <v>0</v>
      </c>
      <c r="N94" s="14">
        <f>MATCH(C94,INDEX('Task Durations - Poisson'!$B$2:$AZ$73,,5),-1)</f>
        <v>4</v>
      </c>
      <c r="O94" s="14">
        <f>INT(SUMPRODUCT(B94:N94,'Task Durations - Table 1'!$A$3:$M$3))</f>
        <v>18</v>
      </c>
      <c r="P94" s="14">
        <f>MATCH(100-C94,INDEX('Task Durations - Poisson'!$B$2:$AZ$73,,O94),-1)</f>
        <v>25</v>
      </c>
    </row>
    <row r="95" ht="20.05" customHeight="1">
      <c r="A95" s="12">
        <v>93</v>
      </c>
      <c r="B95" s="13">
        <f>2*EXP(A95/750)</f>
        <v>2.26403174199835</v>
      </c>
      <c r="C95" s="14">
        <f t="shared" si="1"/>
        <v>86</v>
      </c>
      <c r="D95" s="14">
        <f>IF(C95&lt;33,1,0)</f>
        <v>0</v>
      </c>
      <c r="E95" s="14">
        <f>IF(AND(C95&gt;=33,C95&lt;66),1,0)</f>
        <v>0</v>
      </c>
      <c r="F95" s="14">
        <f>IF(D95+E95&gt;0,0,1)</f>
        <v>1</v>
      </c>
      <c r="G95" s="14">
        <f>INT(CHOOSE(1+MOD($C95+RANDBETWEEN(0,1),7),1,2,3,5,8,13,21)+$B95)</f>
        <v>5</v>
      </c>
      <c r="H95" s="14">
        <f>INT(CHOOSE(1+MOD($C95+RANDBETWEEN(0,1),7),1,2,3,5,8,13,21)+$B95)</f>
        <v>7</v>
      </c>
      <c r="I95" s="14">
        <f>INT(CHOOSE(1+MOD($C95+RANDBETWEEN(0,1),7),1,2,3,5,8,13,21)+$B95)</f>
        <v>7</v>
      </c>
      <c r="J95" s="14">
        <f>AVERAGE(G95:I95)</f>
        <v>6.333333333333333</v>
      </c>
      <c r="K95" s="14">
        <f>IF(OR(AND(D95,IF($C95&lt;80,1,0)),AND(E95,IF($C95&lt;20,1,0))),1,0)*$J95</f>
        <v>0</v>
      </c>
      <c r="L95" s="14">
        <f>IF(AND(K95=0,E95=1),1,0)*$J95</f>
        <v>0</v>
      </c>
      <c r="M95" s="14">
        <f>IF(K95+L95=0,1,0)*$J95</f>
        <v>6.333333333333333</v>
      </c>
      <c r="N95" s="14">
        <f>MATCH(C95,INDEX('Task Durations - Poisson'!$B$2:$AZ$73,,5),-1)</f>
        <v>9</v>
      </c>
      <c r="O95" s="14">
        <f>INT(SUMPRODUCT(B95:N95,'Task Durations - Table 1'!$A$3:$M$3))</f>
        <v>15</v>
      </c>
      <c r="P95" s="14">
        <f>MATCH(100-C95,INDEX('Task Durations - Poisson'!$B$2:$AZ$73,,O95),-1)</f>
        <v>1</v>
      </c>
    </row>
    <row r="96" ht="20.05" customHeight="1">
      <c r="A96" s="12">
        <v>94</v>
      </c>
      <c r="B96" s="13">
        <f>2*EXP(A96/750)</f>
        <v>2.267052464355071</v>
      </c>
      <c r="C96" s="14">
        <f t="shared" si="1"/>
        <v>14</v>
      </c>
      <c r="D96" s="14">
        <f>IF(C96&lt;33,1,0)</f>
        <v>1</v>
      </c>
      <c r="E96" s="14">
        <f>IF(AND(C96&gt;=33,C96&lt;66),1,0)</f>
        <v>0</v>
      </c>
      <c r="F96" s="14">
        <f>IF(D96+E96&gt;0,0,1)</f>
        <v>0</v>
      </c>
      <c r="G96" s="14">
        <f>INT(CHOOSE(1+MOD($C96+RANDBETWEEN(0,1),7),1,2,3,5,8,13,21)+$B96)</f>
        <v>4</v>
      </c>
      <c r="H96" s="14">
        <f>INT(CHOOSE(1+MOD($C96+RANDBETWEEN(0,1),7),1,2,3,5,8,13,21)+$B96)</f>
        <v>3</v>
      </c>
      <c r="I96" s="14">
        <f>INT(CHOOSE(1+MOD($C96+RANDBETWEEN(0,1),7),1,2,3,5,8,13,21)+$B96)</f>
        <v>4</v>
      </c>
      <c r="J96" s="14">
        <f>AVERAGE(G96:I96)</f>
        <v>3.666666666666667</v>
      </c>
      <c r="K96" s="14">
        <f>IF(OR(AND(D96,IF($C96&lt;80,1,0)),AND(E96,IF($C96&lt;20,1,0))),1,0)*$J96</f>
        <v>3.666666666666667</v>
      </c>
      <c r="L96" s="14">
        <f>IF(AND(K96=0,E96=1),1,0)*$J96</f>
        <v>0</v>
      </c>
      <c r="M96" s="14">
        <f>IF(K96+L96=0,1,0)*$J96</f>
        <v>0</v>
      </c>
      <c r="N96" s="14">
        <f>MATCH(C96,INDEX('Task Durations - Poisson'!$B$2:$AZ$73,,5),-1)</f>
        <v>5</v>
      </c>
      <c r="O96" s="14">
        <f>INT(SUMPRODUCT(B96:N96,'Task Durations - Table 1'!$A$3:$M$3))</f>
        <v>10</v>
      </c>
      <c r="P96" s="14">
        <f>MATCH(100-C96,INDEX('Task Durations - Poisson'!$B$2:$AZ$73,,O96),-1)</f>
        <v>15</v>
      </c>
    </row>
    <row r="97" ht="20.05" customHeight="1">
      <c r="A97" s="12">
        <v>95</v>
      </c>
      <c r="B97" s="13">
        <f>2*EXP(A97/750)</f>
        <v>2.270077217027882</v>
      </c>
      <c r="C97" s="14">
        <f t="shared" si="1"/>
        <v>64</v>
      </c>
      <c r="D97" s="14">
        <f>IF(C97&lt;33,1,0)</f>
        <v>0</v>
      </c>
      <c r="E97" s="14">
        <f>IF(AND(C97&gt;=33,C97&lt;66),1,0)</f>
        <v>1</v>
      </c>
      <c r="F97" s="14">
        <f>IF(D97+E97&gt;0,0,1)</f>
        <v>0</v>
      </c>
      <c r="G97" s="14">
        <f>INT(CHOOSE(1+MOD($C97+RANDBETWEEN(0,1),7),1,2,3,5,8,13,21)+$B97)</f>
        <v>5</v>
      </c>
      <c r="H97" s="14">
        <f>INT(CHOOSE(1+MOD($C97+RANDBETWEEN(0,1),7),1,2,3,5,8,13,21)+$B97)</f>
        <v>4</v>
      </c>
      <c r="I97" s="14">
        <f>INT(CHOOSE(1+MOD($C97+RANDBETWEEN(0,1),7),1,2,3,5,8,13,21)+$B97)</f>
        <v>4</v>
      </c>
      <c r="J97" s="14">
        <f>AVERAGE(G97:I97)</f>
        <v>4.333333333333333</v>
      </c>
      <c r="K97" s="14">
        <f>IF(OR(AND(D97,IF($C97&lt;80,1,0)),AND(E97,IF($C97&lt;20,1,0))),1,0)*$J97</f>
        <v>0</v>
      </c>
      <c r="L97" s="14">
        <f>IF(AND(K97=0,E97=1),1,0)*$J97</f>
        <v>4.333333333333333</v>
      </c>
      <c r="M97" s="14">
        <f>IF(K97+L97=0,1,0)*$J97</f>
        <v>0</v>
      </c>
      <c r="N97" s="14">
        <f>MATCH(C97,INDEX('Task Durations - Poisson'!$B$2:$AZ$73,,5),-1)</f>
        <v>8</v>
      </c>
      <c r="O97" s="14">
        <f>INT(SUMPRODUCT(B97:N97,'Task Durations - Table 1'!$A$3:$M$3))</f>
        <v>10</v>
      </c>
      <c r="P97" s="14">
        <f>MATCH(100-C97,INDEX('Task Durations - Poisson'!$B$2:$AZ$73,,O97),-1)</f>
        <v>11</v>
      </c>
    </row>
    <row r="98" ht="20.05" customHeight="1">
      <c r="A98" s="12">
        <v>96</v>
      </c>
      <c r="B98" s="13">
        <f>2*EXP(A98/750)</f>
        <v>2.273106005394121</v>
      </c>
      <c r="C98" s="14">
        <f t="shared" si="1"/>
        <v>11</v>
      </c>
      <c r="D98" s="14">
        <f>IF(C98&lt;33,1,0)</f>
        <v>1</v>
      </c>
      <c r="E98" s="14">
        <f>IF(AND(C98&gt;=33,C98&lt;66),1,0)</f>
        <v>0</v>
      </c>
      <c r="F98" s="14">
        <f>IF(D98+E98&gt;0,0,1)</f>
        <v>0</v>
      </c>
      <c r="G98" s="14">
        <f>INT(CHOOSE(1+MOD($C98+RANDBETWEEN(0,1),7),1,2,3,5,8,13,21)+$B98)</f>
        <v>10</v>
      </c>
      <c r="H98" s="14">
        <f>INT(CHOOSE(1+MOD($C98+RANDBETWEEN(0,1),7),1,2,3,5,8,13,21)+$B98)</f>
        <v>15</v>
      </c>
      <c r="I98" s="14">
        <f>INT(CHOOSE(1+MOD($C98+RANDBETWEEN(0,1),7),1,2,3,5,8,13,21)+$B98)</f>
        <v>15</v>
      </c>
      <c r="J98" s="14">
        <f>AVERAGE(G98:I98)</f>
        <v>13.33333333333333</v>
      </c>
      <c r="K98" s="14">
        <f>IF(OR(AND(D98,IF($C98&lt;80,1,0)),AND(E98,IF($C98&lt;20,1,0))),1,0)*$J98</f>
        <v>13.33333333333333</v>
      </c>
      <c r="L98" s="14">
        <f>IF(AND(K98=0,E98=1),1,0)*$J98</f>
        <v>0</v>
      </c>
      <c r="M98" s="14">
        <f>IF(K98+L98=0,1,0)*$J98</f>
        <v>0</v>
      </c>
      <c r="N98" s="14">
        <f>MATCH(C98,INDEX('Task Durations - Poisson'!$B$2:$AZ$73,,5),-1)</f>
        <v>4</v>
      </c>
      <c r="O98" s="14">
        <f>INT(SUMPRODUCT(B98:N98,'Task Durations - Table 1'!$A$3:$M$3))</f>
        <v>20</v>
      </c>
      <c r="P98" s="14">
        <f>MATCH(100-C98,INDEX('Task Durations - Poisson'!$B$2:$AZ$73,,O98),-1)</f>
        <v>28</v>
      </c>
    </row>
    <row r="99" ht="20.05" customHeight="1">
      <c r="A99" s="12">
        <v>97</v>
      </c>
      <c r="B99" s="13">
        <f>2*EXP(A99/750)</f>
        <v>2.276138834838301</v>
      </c>
      <c r="C99" s="14">
        <f t="shared" si="1"/>
        <v>32</v>
      </c>
      <c r="D99" s="14">
        <f>IF(C99&lt;33,1,0)</f>
        <v>1</v>
      </c>
      <c r="E99" s="14">
        <f>IF(AND(C99&gt;=33,C99&lt;66),1,0)</f>
        <v>0</v>
      </c>
      <c r="F99" s="14">
        <f>IF(D99+E99&gt;0,0,1)</f>
        <v>0</v>
      </c>
      <c r="G99" s="14">
        <f>INT(CHOOSE(1+MOD($C99+RANDBETWEEN(0,1),7),1,2,3,5,8,13,21)+$B99)</f>
        <v>10</v>
      </c>
      <c r="H99" s="14">
        <f>INT(CHOOSE(1+MOD($C99+RANDBETWEEN(0,1),7),1,2,3,5,8,13,21)+$B99)</f>
        <v>10</v>
      </c>
      <c r="I99" s="14">
        <f>INT(CHOOSE(1+MOD($C99+RANDBETWEEN(0,1),7),1,2,3,5,8,13,21)+$B99)</f>
        <v>10</v>
      </c>
      <c r="J99" s="14">
        <f>AVERAGE(G99:I99)</f>
        <v>10</v>
      </c>
      <c r="K99" s="14">
        <f>IF(OR(AND(D99,IF($C99&lt;80,1,0)),AND(E99,IF($C99&lt;20,1,0))),1,0)*$J99</f>
        <v>10</v>
      </c>
      <c r="L99" s="14">
        <f>IF(AND(K99=0,E99=1),1,0)*$J99</f>
        <v>0</v>
      </c>
      <c r="M99" s="14">
        <f>IF(K99+L99=0,1,0)*$J99</f>
        <v>0</v>
      </c>
      <c r="N99" s="14">
        <f>MATCH(C99,INDEX('Task Durations - Poisson'!$B$2:$AZ$73,,5),-1)</f>
        <v>6</v>
      </c>
      <c r="O99" s="14">
        <f>INT(SUMPRODUCT(B99:N99,'Task Durations - Table 1'!$A$3:$M$3))</f>
        <v>17</v>
      </c>
      <c r="P99" s="14">
        <f>MATCH(100-C99,INDEX('Task Durations - Poisson'!$B$2:$AZ$73,,O99),-1)</f>
        <v>21</v>
      </c>
    </row>
    <row r="100" ht="20.05" customHeight="1">
      <c r="A100" s="12">
        <v>98</v>
      </c>
      <c r="B100" s="13">
        <f>2*EXP(A100/750)</f>
        <v>2.27917571075212</v>
      </c>
      <c r="C100" s="14">
        <f t="shared" si="1"/>
        <v>74</v>
      </c>
      <c r="D100" s="14">
        <f>IF(C100&lt;33,1,0)</f>
        <v>0</v>
      </c>
      <c r="E100" s="14">
        <f>IF(AND(C100&gt;=33,C100&lt;66),1,0)</f>
        <v>0</v>
      </c>
      <c r="F100" s="14">
        <f>IF(D100+E100&gt;0,0,1)</f>
        <v>1</v>
      </c>
      <c r="G100" s="14">
        <f>INT(CHOOSE(1+MOD($C100+RANDBETWEEN(0,1),7),1,2,3,5,8,13,21)+$B100)</f>
        <v>10</v>
      </c>
      <c r="H100" s="14">
        <f>INT(CHOOSE(1+MOD($C100+RANDBETWEEN(0,1),7),1,2,3,5,8,13,21)+$B100)</f>
        <v>15</v>
      </c>
      <c r="I100" s="14">
        <f>INT(CHOOSE(1+MOD($C100+RANDBETWEEN(0,1),7),1,2,3,5,8,13,21)+$B100)</f>
        <v>10</v>
      </c>
      <c r="J100" s="14">
        <f>AVERAGE(G100:I100)</f>
        <v>11.66666666666667</v>
      </c>
      <c r="K100" s="14">
        <f>IF(OR(AND(D100,IF($C100&lt;80,1,0)),AND(E100,IF($C100&lt;20,1,0))),1,0)*$J100</f>
        <v>0</v>
      </c>
      <c r="L100" s="14">
        <f>IF(AND(K100=0,E100=1),1,0)*$J100</f>
        <v>0</v>
      </c>
      <c r="M100" s="14">
        <f>IF(K100+L100=0,1,0)*$J100</f>
        <v>11.66666666666667</v>
      </c>
      <c r="N100" s="14">
        <f>MATCH(C100,INDEX('Task Durations - Poisson'!$B$2:$AZ$73,,5),-1)</f>
        <v>8</v>
      </c>
      <c r="O100" s="14">
        <f>INT(SUMPRODUCT(B100:N100,'Task Durations - Table 1'!$A$3:$M$3))</f>
        <v>19</v>
      </c>
      <c r="P100" s="14">
        <f>MATCH(100-C100,INDEX('Task Durations - Poisson'!$B$2:$AZ$73,,O100),-1)</f>
        <v>18</v>
      </c>
    </row>
    <row r="101" ht="20.05" customHeight="1">
      <c r="A101" s="12">
        <v>99</v>
      </c>
      <c r="B101" s="13">
        <f>2*EXP(A101/750)</f>
        <v>2.28221663853447</v>
      </c>
      <c r="C101" s="14">
        <f t="shared" si="1"/>
        <v>96</v>
      </c>
      <c r="D101" s="14">
        <f>IF(C101&lt;33,1,0)</f>
        <v>0</v>
      </c>
      <c r="E101" s="14">
        <f>IF(AND(C101&gt;=33,C101&lt;66),1,0)</f>
        <v>0</v>
      </c>
      <c r="F101" s="14">
        <f>IF(D101+E101&gt;0,0,1)</f>
        <v>1</v>
      </c>
      <c r="G101" s="14">
        <f>INT(CHOOSE(1+MOD($C101+RANDBETWEEN(0,1),7),1,2,3,5,8,13,21)+$B101)</f>
        <v>15</v>
      </c>
      <c r="H101" s="14">
        <f>INT(CHOOSE(1+MOD($C101+RANDBETWEEN(0,1),7),1,2,3,5,8,13,21)+$B101)</f>
        <v>15</v>
      </c>
      <c r="I101" s="14">
        <f>INT(CHOOSE(1+MOD($C101+RANDBETWEEN(0,1),7),1,2,3,5,8,13,21)+$B101)</f>
        <v>23</v>
      </c>
      <c r="J101" s="14">
        <f>AVERAGE(G101:I101)</f>
        <v>17.66666666666667</v>
      </c>
      <c r="K101" s="14">
        <f>IF(OR(AND(D101,IF($C101&lt;80,1,0)),AND(E101,IF($C101&lt;20,1,0))),1,0)*$J101</f>
        <v>0</v>
      </c>
      <c r="L101" s="14">
        <f>IF(AND(K101=0,E101=1),1,0)*$J101</f>
        <v>0</v>
      </c>
      <c r="M101" s="14">
        <f>IF(K101+L101=0,1,0)*$J101</f>
        <v>17.66666666666667</v>
      </c>
      <c r="N101" s="14">
        <f>MATCH(C101,INDEX('Task Durations - Poisson'!$B$2:$AZ$73,,5),-1)</f>
        <v>11</v>
      </c>
      <c r="O101" s="14">
        <f>INT(SUMPRODUCT(B101:N101,'Task Durations - Table 1'!$A$3:$M$3))</f>
        <v>28</v>
      </c>
      <c r="P101" s="14">
        <f>MATCH(100-C101,INDEX('Task Durations - Poisson'!$B$2:$AZ$73,,O101),-1)</f>
        <v>21</v>
      </c>
    </row>
    <row r="102" ht="20.05" customHeight="1">
      <c r="A102" s="12">
        <v>100</v>
      </c>
      <c r="B102" s="13">
        <f>2*EXP(A102/750)</f>
        <v>2.285261623591445</v>
      </c>
      <c r="C102" s="14">
        <f t="shared" si="1"/>
        <v>30</v>
      </c>
      <c r="D102" s="14">
        <f>IF(C102&lt;33,1,0)</f>
        <v>1</v>
      </c>
      <c r="E102" s="14">
        <f>IF(AND(C102&gt;=33,C102&lt;66),1,0)</f>
        <v>0</v>
      </c>
      <c r="F102" s="14">
        <f>IF(D102+E102&gt;0,0,1)</f>
        <v>0</v>
      </c>
      <c r="G102" s="14">
        <f>INT(CHOOSE(1+MOD($C102+RANDBETWEEN(0,1),7),1,2,3,5,8,13,21)+$B102)</f>
        <v>7</v>
      </c>
      <c r="H102" s="14">
        <f>INT(CHOOSE(1+MOD($C102+RANDBETWEEN(0,1),7),1,2,3,5,8,13,21)+$B102)</f>
        <v>5</v>
      </c>
      <c r="I102" s="14">
        <f>INT(CHOOSE(1+MOD($C102+RANDBETWEEN(0,1),7),1,2,3,5,8,13,21)+$B102)</f>
        <v>5</v>
      </c>
      <c r="J102" s="14">
        <f>AVERAGE(G102:I102)</f>
        <v>5.666666666666667</v>
      </c>
      <c r="K102" s="14">
        <f>IF(OR(AND(D102,IF($C102&lt;80,1,0)),AND(E102,IF($C102&lt;20,1,0))),1,0)*$J102</f>
        <v>5.666666666666667</v>
      </c>
      <c r="L102" s="14">
        <f>IF(AND(K102=0,E102=1),1,0)*$J102</f>
        <v>0</v>
      </c>
      <c r="M102" s="14">
        <f>IF(K102+L102=0,1,0)*$J102</f>
        <v>0</v>
      </c>
      <c r="N102" s="14">
        <f>MATCH(C102,INDEX('Task Durations - Poisson'!$B$2:$AZ$73,,5),-1)</f>
        <v>6</v>
      </c>
      <c r="O102" s="14">
        <f>INT(SUMPRODUCT(B102:N102,'Task Durations - Table 1'!$A$3:$M$3))</f>
        <v>12</v>
      </c>
      <c r="P102" s="14">
        <f>MATCH(100-C102,INDEX('Task Durations - Poisson'!$B$2:$AZ$73,,O102),-1)</f>
        <v>16</v>
      </c>
    </row>
    <row r="103" ht="20.05" customHeight="1">
      <c r="A103" s="12">
        <v>101</v>
      </c>
      <c r="B103" s="13">
        <f>2*EXP(A103/750)</f>
        <v>2.288310671336353</v>
      </c>
      <c r="C103" s="14">
        <f t="shared" si="1"/>
        <v>76</v>
      </c>
      <c r="D103" s="14">
        <f>IF(C103&lt;33,1,0)</f>
        <v>0</v>
      </c>
      <c r="E103" s="14">
        <f>IF(AND(C103&gt;=33,C103&lt;66),1,0)</f>
        <v>0</v>
      </c>
      <c r="F103" s="14">
        <f>IF(D103+E103&gt;0,0,1)</f>
        <v>1</v>
      </c>
      <c r="G103" s="14">
        <f>INT(CHOOSE(1+MOD($C103+RANDBETWEEN(0,1),7),1,2,3,5,8,13,21)+$B103)</f>
        <v>23</v>
      </c>
      <c r="H103" s="14">
        <f>INT(CHOOSE(1+MOD($C103+RANDBETWEEN(0,1),7),1,2,3,5,8,13,21)+$B103)</f>
        <v>23</v>
      </c>
      <c r="I103" s="14">
        <f>INT(CHOOSE(1+MOD($C103+RANDBETWEEN(0,1),7),1,2,3,5,8,13,21)+$B103)</f>
        <v>3</v>
      </c>
      <c r="J103" s="14">
        <f>AVERAGE(G103:I103)</f>
        <v>16.33333333333333</v>
      </c>
      <c r="K103" s="14">
        <f>IF(OR(AND(D103,IF($C103&lt;80,1,0)),AND(E103,IF($C103&lt;20,1,0))),1,0)*$J103</f>
        <v>0</v>
      </c>
      <c r="L103" s="14">
        <f>IF(AND(K103=0,E103=1),1,0)*$J103</f>
        <v>0</v>
      </c>
      <c r="M103" s="14">
        <f>IF(K103+L103=0,1,0)*$J103</f>
        <v>16.33333333333333</v>
      </c>
      <c r="N103" s="14">
        <f>MATCH(C103,INDEX('Task Durations - Poisson'!$B$2:$AZ$73,,5),-1)</f>
        <v>8</v>
      </c>
      <c r="O103" s="14">
        <f>INT(SUMPRODUCT(B103:N103,'Task Durations - Table 1'!$A$3:$M$3))</f>
        <v>23</v>
      </c>
      <c r="P103" s="14">
        <f>MATCH(100-C103,INDEX('Task Durations - Poisson'!$B$2:$AZ$73,,O103),-1)</f>
        <v>22</v>
      </c>
    </row>
    <row r="104" ht="20.05" customHeight="1">
      <c r="A104" s="12">
        <v>102</v>
      </c>
      <c r="B104" s="13">
        <f>2*EXP(A104/750)</f>
        <v>2.291363787189724</v>
      </c>
      <c r="C104" s="14">
        <f t="shared" si="1"/>
        <v>32</v>
      </c>
      <c r="D104" s="14">
        <f>IF(C104&lt;33,1,0)</f>
        <v>1</v>
      </c>
      <c r="E104" s="14">
        <f>IF(AND(C104&gt;=33,C104&lt;66),1,0)</f>
        <v>0</v>
      </c>
      <c r="F104" s="14">
        <f>IF(D104+E104&gt;0,0,1)</f>
        <v>0</v>
      </c>
      <c r="G104" s="14">
        <f>INT(CHOOSE(1+MOD($C104+RANDBETWEEN(0,1),7),1,2,3,5,8,13,21)+$B104)</f>
        <v>15</v>
      </c>
      <c r="H104" s="14">
        <f>INT(CHOOSE(1+MOD($C104+RANDBETWEEN(0,1),7),1,2,3,5,8,13,21)+$B104)</f>
        <v>15</v>
      </c>
      <c r="I104" s="14">
        <f>INT(CHOOSE(1+MOD($C104+RANDBETWEEN(0,1),7),1,2,3,5,8,13,21)+$B104)</f>
        <v>15</v>
      </c>
      <c r="J104" s="14">
        <f>AVERAGE(G104:I104)</f>
        <v>15</v>
      </c>
      <c r="K104" s="14">
        <f>IF(OR(AND(D104,IF($C104&lt;80,1,0)),AND(E104,IF($C104&lt;20,1,0))),1,0)*$J104</f>
        <v>15</v>
      </c>
      <c r="L104" s="14">
        <f>IF(AND(K104=0,E104=1),1,0)*$J104</f>
        <v>0</v>
      </c>
      <c r="M104" s="14">
        <f>IF(K104+L104=0,1,0)*$J104</f>
        <v>0</v>
      </c>
      <c r="N104" s="14">
        <f>MATCH(C104,INDEX('Task Durations - Poisson'!$B$2:$AZ$73,,5),-1)</f>
        <v>6</v>
      </c>
      <c r="O104" s="14">
        <f>INT(SUMPRODUCT(B104:N104,'Task Durations - Table 1'!$A$3:$M$3))</f>
        <v>23</v>
      </c>
      <c r="P104" s="14">
        <f>MATCH(100-C104,INDEX('Task Durations - Poisson'!$B$2:$AZ$73,,O104),-1)</f>
        <v>27</v>
      </c>
    </row>
    <row r="105" ht="20.05" customHeight="1">
      <c r="A105" s="12">
        <v>103</v>
      </c>
      <c r="B105" s="13">
        <f>2*EXP(A105/750)</f>
        <v>2.294420976579319</v>
      </c>
      <c r="C105" s="14">
        <f t="shared" si="1"/>
        <v>78</v>
      </c>
      <c r="D105" s="14">
        <f>IF(C105&lt;33,1,0)</f>
        <v>0</v>
      </c>
      <c r="E105" s="14">
        <f>IF(AND(C105&gt;=33,C105&lt;66),1,0)</f>
        <v>0</v>
      </c>
      <c r="F105" s="14">
        <f>IF(D105+E105&gt;0,0,1)</f>
        <v>1</v>
      </c>
      <c r="G105" s="14">
        <f>INT(CHOOSE(1+MOD($C105+RANDBETWEEN(0,1),7),1,2,3,5,8,13,21)+$B105)</f>
        <v>5</v>
      </c>
      <c r="H105" s="14">
        <f>INT(CHOOSE(1+MOD($C105+RANDBETWEEN(0,1),7),1,2,3,5,8,13,21)+$B105)</f>
        <v>5</v>
      </c>
      <c r="I105" s="14">
        <f>INT(CHOOSE(1+MOD($C105+RANDBETWEEN(0,1),7),1,2,3,5,8,13,21)+$B105)</f>
        <v>5</v>
      </c>
      <c r="J105" s="14">
        <f>AVERAGE(G105:I105)</f>
        <v>5</v>
      </c>
      <c r="K105" s="14">
        <f>IF(OR(AND(D105,IF($C105&lt;80,1,0)),AND(E105,IF($C105&lt;20,1,0))),1,0)*$J105</f>
        <v>0</v>
      </c>
      <c r="L105" s="14">
        <f>IF(AND(K105=0,E105=1),1,0)*$J105</f>
        <v>0</v>
      </c>
      <c r="M105" s="14">
        <f>IF(K105+L105=0,1,0)*$J105</f>
        <v>5</v>
      </c>
      <c r="N105" s="14">
        <f>MATCH(C105,INDEX('Task Durations - Poisson'!$B$2:$AZ$73,,5),-1)</f>
        <v>9</v>
      </c>
      <c r="O105" s="14">
        <f>INT(SUMPRODUCT(B105:N105,'Task Durations - Table 1'!$A$3:$M$3))</f>
        <v>14</v>
      </c>
      <c r="P105" s="14">
        <f>MATCH(100-C105,INDEX('Task Durations - Poisson'!$B$2:$AZ$73,,O105),-1)</f>
        <v>13</v>
      </c>
    </row>
    <row r="106" ht="20.05" customHeight="1">
      <c r="A106" s="12">
        <v>104</v>
      </c>
      <c r="B106" s="13">
        <f>2*EXP(A106/750)</f>
        <v>2.297482244940145</v>
      </c>
      <c r="C106" s="14">
        <f t="shared" si="1"/>
        <v>17</v>
      </c>
      <c r="D106" s="14">
        <f>IF(C106&lt;33,1,0)</f>
        <v>1</v>
      </c>
      <c r="E106" s="14">
        <f>IF(AND(C106&gt;=33,C106&lt;66),1,0)</f>
        <v>0</v>
      </c>
      <c r="F106" s="14">
        <f>IF(D106+E106&gt;0,0,1)</f>
        <v>0</v>
      </c>
      <c r="G106" s="14">
        <f>INT(CHOOSE(1+MOD($C106+RANDBETWEEN(0,1),7),1,2,3,5,8,13,21)+$B106)</f>
        <v>7</v>
      </c>
      <c r="H106" s="14">
        <f>INT(CHOOSE(1+MOD($C106+RANDBETWEEN(0,1),7),1,2,3,5,8,13,21)+$B106)</f>
        <v>7</v>
      </c>
      <c r="I106" s="14">
        <f>INT(CHOOSE(1+MOD($C106+RANDBETWEEN(0,1),7),1,2,3,5,8,13,21)+$B106)</f>
        <v>7</v>
      </c>
      <c r="J106" s="14">
        <f>AVERAGE(G106:I106)</f>
        <v>7</v>
      </c>
      <c r="K106" s="14">
        <f>IF(OR(AND(D106,IF($C106&lt;80,1,0)),AND(E106,IF($C106&lt;20,1,0))),1,0)*$J106</f>
        <v>7</v>
      </c>
      <c r="L106" s="14">
        <f>IF(AND(K106=0,E106=1),1,0)*$J106</f>
        <v>0</v>
      </c>
      <c r="M106" s="14">
        <f>IF(K106+L106=0,1,0)*$J106</f>
        <v>0</v>
      </c>
      <c r="N106" s="14">
        <f>MATCH(C106,INDEX('Task Durations - Poisson'!$B$2:$AZ$73,,5),-1)</f>
        <v>5</v>
      </c>
      <c r="O106" s="14">
        <f>INT(SUMPRODUCT(B106:N106,'Task Durations - Table 1'!$A$3:$M$3))</f>
        <v>13</v>
      </c>
      <c r="P106" s="14">
        <f>MATCH(100-C106,INDEX('Task Durations - Poisson'!$B$2:$AZ$73,,O106),-1)</f>
        <v>18</v>
      </c>
    </row>
    <row r="107" ht="20.05" customHeight="1">
      <c r="A107" s="12">
        <v>105</v>
      </c>
      <c r="B107" s="13">
        <f>2*EXP(A107/750)</f>
        <v>2.300547597714455</v>
      </c>
      <c r="C107" s="14">
        <f t="shared" si="1"/>
        <v>76</v>
      </c>
      <c r="D107" s="14">
        <f>IF(C107&lt;33,1,0)</f>
        <v>0</v>
      </c>
      <c r="E107" s="14">
        <f>IF(AND(C107&gt;=33,C107&lt;66),1,0)</f>
        <v>0</v>
      </c>
      <c r="F107" s="14">
        <f>IF(D107+E107&gt;0,0,1)</f>
        <v>1</v>
      </c>
      <c r="G107" s="14">
        <f>INT(CHOOSE(1+MOD($C107+RANDBETWEEN(0,1),7),1,2,3,5,8,13,21)+$B107)</f>
        <v>3</v>
      </c>
      <c r="H107" s="14">
        <f>INT(CHOOSE(1+MOD($C107+RANDBETWEEN(0,1),7),1,2,3,5,8,13,21)+$B107)</f>
        <v>3</v>
      </c>
      <c r="I107" s="14">
        <f>INT(CHOOSE(1+MOD($C107+RANDBETWEEN(0,1),7),1,2,3,5,8,13,21)+$B107)</f>
        <v>3</v>
      </c>
      <c r="J107" s="14">
        <f>AVERAGE(G107:I107)</f>
        <v>3</v>
      </c>
      <c r="K107" s="14">
        <f>IF(OR(AND(D107,IF($C107&lt;80,1,0)),AND(E107,IF($C107&lt;20,1,0))),1,0)*$J107</f>
        <v>0</v>
      </c>
      <c r="L107" s="14">
        <f>IF(AND(K107=0,E107=1),1,0)*$J107</f>
        <v>0</v>
      </c>
      <c r="M107" s="14">
        <f>IF(K107+L107=0,1,0)*$J107</f>
        <v>3</v>
      </c>
      <c r="N107" s="14">
        <f>MATCH(C107,INDEX('Task Durations - Poisson'!$B$2:$AZ$73,,5),-1)</f>
        <v>8</v>
      </c>
      <c r="O107" s="14">
        <f>INT(SUMPRODUCT(B107:N107,'Task Durations - Table 1'!$A$3:$M$3))</f>
        <v>11</v>
      </c>
      <c r="P107" s="14">
        <f>MATCH(100-C107,INDEX('Task Durations - Poisson'!$B$2:$AZ$73,,O107),-1)</f>
        <v>11</v>
      </c>
    </row>
    <row r="108" ht="20.05" customHeight="1">
      <c r="A108" s="12">
        <v>106</v>
      </c>
      <c r="B108" s="13">
        <f>2*EXP(A108/750)</f>
        <v>2.303617040351766</v>
      </c>
      <c r="C108" s="14">
        <f t="shared" si="1"/>
        <v>64</v>
      </c>
      <c r="D108" s="14">
        <f>IF(C108&lt;33,1,0)</f>
        <v>0</v>
      </c>
      <c r="E108" s="14">
        <f>IF(AND(C108&gt;=33,C108&lt;66),1,0)</f>
        <v>1</v>
      </c>
      <c r="F108" s="14">
        <f>IF(D108+E108&gt;0,0,1)</f>
        <v>0</v>
      </c>
      <c r="G108" s="14">
        <f>INT(CHOOSE(1+MOD($C108+RANDBETWEEN(0,1),7),1,2,3,5,8,13,21)+$B108)</f>
        <v>5</v>
      </c>
      <c r="H108" s="14">
        <f>INT(CHOOSE(1+MOD($C108+RANDBETWEEN(0,1),7),1,2,3,5,8,13,21)+$B108)</f>
        <v>5</v>
      </c>
      <c r="I108" s="14">
        <f>INT(CHOOSE(1+MOD($C108+RANDBETWEEN(0,1),7),1,2,3,5,8,13,21)+$B108)</f>
        <v>5</v>
      </c>
      <c r="J108" s="14">
        <f>AVERAGE(G108:I108)</f>
        <v>5</v>
      </c>
      <c r="K108" s="14">
        <f>IF(OR(AND(D108,IF($C108&lt;80,1,0)),AND(E108,IF($C108&lt;20,1,0))),1,0)*$J108</f>
        <v>0</v>
      </c>
      <c r="L108" s="14">
        <f>IF(AND(K108=0,E108=1),1,0)*$J108</f>
        <v>5</v>
      </c>
      <c r="M108" s="14">
        <f>IF(K108+L108=0,1,0)*$J108</f>
        <v>0</v>
      </c>
      <c r="N108" s="14">
        <f>MATCH(C108,INDEX('Task Durations - Poisson'!$B$2:$AZ$73,,5),-1)</f>
        <v>8</v>
      </c>
      <c r="O108" s="14">
        <f>INT(SUMPRODUCT(B108:N108,'Task Durations - Table 1'!$A$3:$M$3))</f>
        <v>10</v>
      </c>
      <c r="P108" s="14">
        <f>MATCH(100-C108,INDEX('Task Durations - Poisson'!$B$2:$AZ$73,,O108),-1)</f>
        <v>11</v>
      </c>
    </row>
    <row r="109" ht="20.05" customHeight="1">
      <c r="A109" s="12">
        <v>107</v>
      </c>
      <c r="B109" s="13">
        <f>2*EXP(A109/750)</f>
        <v>2.306690578308868</v>
      </c>
      <c r="C109" s="14">
        <f t="shared" si="1"/>
        <v>14</v>
      </c>
      <c r="D109" s="14">
        <f>IF(C109&lt;33,1,0)</f>
        <v>1</v>
      </c>
      <c r="E109" s="14">
        <f>IF(AND(C109&gt;=33,C109&lt;66),1,0)</f>
        <v>0</v>
      </c>
      <c r="F109" s="14">
        <f>IF(D109+E109&gt;0,0,1)</f>
        <v>0</v>
      </c>
      <c r="G109" s="14">
        <f>INT(CHOOSE(1+MOD($C109+RANDBETWEEN(0,1),7),1,2,3,5,8,13,21)+$B109)</f>
        <v>3</v>
      </c>
      <c r="H109" s="14">
        <f>INT(CHOOSE(1+MOD($C109+RANDBETWEEN(0,1),7),1,2,3,5,8,13,21)+$B109)</f>
        <v>3</v>
      </c>
      <c r="I109" s="14">
        <f>INT(CHOOSE(1+MOD($C109+RANDBETWEEN(0,1),7),1,2,3,5,8,13,21)+$B109)</f>
        <v>4</v>
      </c>
      <c r="J109" s="14">
        <f>AVERAGE(G109:I109)</f>
        <v>3.333333333333333</v>
      </c>
      <c r="K109" s="14">
        <f>IF(OR(AND(D109,IF($C109&lt;80,1,0)),AND(E109,IF($C109&lt;20,1,0))),1,0)*$J109</f>
        <v>3.333333333333333</v>
      </c>
      <c r="L109" s="14">
        <f>IF(AND(K109=0,E109=1),1,0)*$J109</f>
        <v>0</v>
      </c>
      <c r="M109" s="14">
        <f>IF(K109+L109=0,1,0)*$J109</f>
        <v>0</v>
      </c>
      <c r="N109" s="14">
        <f>MATCH(C109,INDEX('Task Durations - Poisson'!$B$2:$AZ$73,,5),-1)</f>
        <v>5</v>
      </c>
      <c r="O109" s="14">
        <f>INT(SUMPRODUCT(B109:N109,'Task Durations - Table 1'!$A$3:$M$3))</f>
        <v>9</v>
      </c>
      <c r="P109" s="14">
        <f>MATCH(100-C109,INDEX('Task Durations - Poisson'!$B$2:$AZ$73,,O109),-1)</f>
        <v>14</v>
      </c>
    </row>
    <row r="110" ht="20.05" customHeight="1">
      <c r="A110" s="12">
        <v>108</v>
      </c>
      <c r="B110" s="13">
        <f>2*EXP(A110/750)</f>
        <v>2.309768217049827</v>
      </c>
      <c r="C110" s="14">
        <f t="shared" si="1"/>
        <v>15</v>
      </c>
      <c r="D110" s="14">
        <f>IF(C110&lt;33,1,0)</f>
        <v>1</v>
      </c>
      <c r="E110" s="14">
        <f>IF(AND(C110&gt;=33,C110&lt;66),1,0)</f>
        <v>0</v>
      </c>
      <c r="F110" s="14">
        <f>IF(D110+E110&gt;0,0,1)</f>
        <v>0</v>
      </c>
      <c r="G110" s="14">
        <f>INT(CHOOSE(1+MOD($C110+RANDBETWEEN(0,1),7),1,2,3,5,8,13,21)+$B110)</f>
        <v>4</v>
      </c>
      <c r="H110" s="14">
        <f>INT(CHOOSE(1+MOD($C110+RANDBETWEEN(0,1),7),1,2,3,5,8,13,21)+$B110)</f>
        <v>5</v>
      </c>
      <c r="I110" s="14">
        <f>INT(CHOOSE(1+MOD($C110+RANDBETWEEN(0,1),7),1,2,3,5,8,13,21)+$B110)</f>
        <v>4</v>
      </c>
      <c r="J110" s="14">
        <f>AVERAGE(G110:I110)</f>
        <v>4.333333333333333</v>
      </c>
      <c r="K110" s="14">
        <f>IF(OR(AND(D110,IF($C110&lt;80,1,0)),AND(E110,IF($C110&lt;20,1,0))),1,0)*$J110</f>
        <v>4.333333333333333</v>
      </c>
      <c r="L110" s="14">
        <f>IF(AND(K110=0,E110=1),1,0)*$J110</f>
        <v>0</v>
      </c>
      <c r="M110" s="14">
        <f>IF(K110+L110=0,1,0)*$J110</f>
        <v>0</v>
      </c>
      <c r="N110" s="14">
        <f>MATCH(C110,INDEX('Task Durations - Poisson'!$B$2:$AZ$73,,5),-1)</f>
        <v>5</v>
      </c>
      <c r="O110" s="14">
        <f>INT(SUMPRODUCT(B110:N110,'Task Durations - Table 1'!$A$3:$M$3))</f>
        <v>10</v>
      </c>
      <c r="P110" s="14">
        <f>MATCH(100-C110,INDEX('Task Durations - Poisson'!$B$2:$AZ$73,,O110),-1)</f>
        <v>15</v>
      </c>
    </row>
    <row r="111" ht="20.05" customHeight="1">
      <c r="A111" s="12">
        <v>109</v>
      </c>
      <c r="B111" s="13">
        <f>2*EXP(A111/750)</f>
        <v>2.312849962046003</v>
      </c>
      <c r="C111" s="14">
        <f t="shared" si="1"/>
        <v>46</v>
      </c>
      <c r="D111" s="14">
        <f>IF(C111&lt;33,1,0)</f>
        <v>0</v>
      </c>
      <c r="E111" s="14">
        <f>IF(AND(C111&gt;=33,C111&lt;66),1,0)</f>
        <v>1</v>
      </c>
      <c r="F111" s="14">
        <f>IF(D111+E111&gt;0,0,1)</f>
        <v>0</v>
      </c>
      <c r="G111" s="14">
        <f>INT(CHOOSE(1+MOD($C111+RANDBETWEEN(0,1),7),1,2,3,5,8,13,21)+$B111)</f>
        <v>15</v>
      </c>
      <c r="H111" s="14">
        <f>INT(CHOOSE(1+MOD($C111+RANDBETWEEN(0,1),7),1,2,3,5,8,13,21)+$B111)</f>
        <v>10</v>
      </c>
      <c r="I111" s="14">
        <f>INT(CHOOSE(1+MOD($C111+RANDBETWEEN(0,1),7),1,2,3,5,8,13,21)+$B111)</f>
        <v>15</v>
      </c>
      <c r="J111" s="14">
        <f>AVERAGE(G111:I111)</f>
        <v>13.33333333333333</v>
      </c>
      <c r="K111" s="14">
        <f>IF(OR(AND(D111,IF($C111&lt;80,1,0)),AND(E111,IF($C111&lt;20,1,0))),1,0)*$J111</f>
        <v>0</v>
      </c>
      <c r="L111" s="14">
        <f>IF(AND(K111=0,E111=1),1,0)*$J111</f>
        <v>13.33333333333333</v>
      </c>
      <c r="M111" s="14">
        <f>IF(K111+L111=0,1,0)*$J111</f>
        <v>0</v>
      </c>
      <c r="N111" s="14">
        <f>MATCH(C111,INDEX('Task Durations - Poisson'!$B$2:$AZ$73,,5),-1)</f>
        <v>7</v>
      </c>
      <c r="O111" s="14">
        <f>INT(SUMPRODUCT(B111:N111,'Task Durations - Table 1'!$A$3:$M$3))</f>
        <v>16</v>
      </c>
      <c r="P111" s="14">
        <f>MATCH(100-C111,INDEX('Task Durations - Poisson'!$B$2:$AZ$73,,O111),-1)</f>
        <v>18</v>
      </c>
    </row>
    <row r="112" ht="20.05" customHeight="1">
      <c r="A112" s="12">
        <v>110</v>
      </c>
      <c r="B112" s="13">
        <f>2*EXP(A112/750)</f>
        <v>2.315935818776054</v>
      </c>
      <c r="C112" s="14">
        <f t="shared" si="1"/>
        <v>42</v>
      </c>
      <c r="D112" s="14">
        <f>IF(C112&lt;33,1,0)</f>
        <v>0</v>
      </c>
      <c r="E112" s="14">
        <f>IF(AND(C112&gt;=33,C112&lt;66),1,0)</f>
        <v>1</v>
      </c>
      <c r="F112" s="14">
        <f>IF(D112+E112&gt;0,0,1)</f>
        <v>0</v>
      </c>
      <c r="G112" s="14">
        <f>INT(CHOOSE(1+MOD($C112+RANDBETWEEN(0,1),7),1,2,3,5,8,13,21)+$B112)</f>
        <v>3</v>
      </c>
      <c r="H112" s="14">
        <f>INT(CHOOSE(1+MOD($C112+RANDBETWEEN(0,1),7),1,2,3,5,8,13,21)+$B112)</f>
        <v>3</v>
      </c>
      <c r="I112" s="14">
        <f>INT(CHOOSE(1+MOD($C112+RANDBETWEEN(0,1),7),1,2,3,5,8,13,21)+$B112)</f>
        <v>3</v>
      </c>
      <c r="J112" s="14">
        <f>AVERAGE(G112:I112)</f>
        <v>3</v>
      </c>
      <c r="K112" s="14">
        <f>IF(OR(AND(D112,IF($C112&lt;80,1,0)),AND(E112,IF($C112&lt;20,1,0))),1,0)*$J112</f>
        <v>0</v>
      </c>
      <c r="L112" s="14">
        <f>IF(AND(K112=0,E112=1),1,0)*$J112</f>
        <v>3</v>
      </c>
      <c r="M112" s="14">
        <f>IF(K112+L112=0,1,0)*$J112</f>
        <v>0</v>
      </c>
      <c r="N112" s="14">
        <f>MATCH(C112,INDEX('Task Durations - Poisson'!$B$2:$AZ$73,,5),-1)</f>
        <v>6</v>
      </c>
      <c r="O112" s="14">
        <f>INT(SUMPRODUCT(B112:N112,'Task Durations - Table 1'!$A$3:$M$3))</f>
        <v>7</v>
      </c>
      <c r="P112" s="14">
        <f>MATCH(100-C112,INDEX('Task Durations - Poisson'!$B$2:$AZ$73,,O112),-1)</f>
        <v>9</v>
      </c>
    </row>
    <row r="113" ht="20.05" customHeight="1">
      <c r="A113" s="12">
        <v>111</v>
      </c>
      <c r="B113" s="13">
        <f>2*EXP(A113/750)</f>
        <v>2.319025792725948</v>
      </c>
      <c r="C113" s="14">
        <f t="shared" si="1"/>
        <v>77</v>
      </c>
      <c r="D113" s="14">
        <f>IF(C113&lt;33,1,0)</f>
        <v>0</v>
      </c>
      <c r="E113" s="14">
        <f>IF(AND(C113&gt;=33,C113&lt;66),1,0)</f>
        <v>0</v>
      </c>
      <c r="F113" s="14">
        <f>IF(D113+E113&gt;0,0,1)</f>
        <v>1</v>
      </c>
      <c r="G113" s="14">
        <f>INT(CHOOSE(1+MOD($C113+RANDBETWEEN(0,1),7),1,2,3,5,8,13,21)+$B113)</f>
        <v>4</v>
      </c>
      <c r="H113" s="14">
        <f>INT(CHOOSE(1+MOD($C113+RANDBETWEEN(0,1),7),1,2,3,5,8,13,21)+$B113)</f>
        <v>3</v>
      </c>
      <c r="I113" s="14">
        <f>INT(CHOOSE(1+MOD($C113+RANDBETWEEN(0,1),7),1,2,3,5,8,13,21)+$B113)</f>
        <v>4</v>
      </c>
      <c r="J113" s="14">
        <f>AVERAGE(G113:I113)</f>
        <v>3.666666666666667</v>
      </c>
      <c r="K113" s="14">
        <f>IF(OR(AND(D113,IF($C113&lt;80,1,0)),AND(E113,IF($C113&lt;20,1,0))),1,0)*$J113</f>
        <v>0</v>
      </c>
      <c r="L113" s="14">
        <f>IF(AND(K113=0,E113=1),1,0)*$J113</f>
        <v>0</v>
      </c>
      <c r="M113" s="14">
        <f>IF(K113+L113=0,1,0)*$J113</f>
        <v>3.666666666666667</v>
      </c>
      <c r="N113" s="14">
        <f>MATCH(C113,INDEX('Task Durations - Poisson'!$B$2:$AZ$73,,5),-1)</f>
        <v>9</v>
      </c>
      <c r="O113" s="14">
        <f>INT(SUMPRODUCT(B113:N113,'Task Durations - Table 1'!$A$3:$M$3))</f>
        <v>12</v>
      </c>
      <c r="P113" s="14">
        <f>MATCH(100-C113,INDEX('Task Durations - Poisson'!$B$2:$AZ$73,,O113),-1)</f>
        <v>11</v>
      </c>
    </row>
    <row r="114" ht="20.05" customHeight="1">
      <c r="A114" s="12">
        <v>112</v>
      </c>
      <c r="B114" s="13">
        <f>2*EXP(A114/750)</f>
        <v>2.322119889388973</v>
      </c>
      <c r="C114" s="14">
        <f t="shared" si="1"/>
        <v>55</v>
      </c>
      <c r="D114" s="14">
        <f>IF(C114&lt;33,1,0)</f>
        <v>0</v>
      </c>
      <c r="E114" s="14">
        <f>IF(AND(C114&gt;=33,C114&lt;66),1,0)</f>
        <v>1</v>
      </c>
      <c r="F114" s="14">
        <f>IF(D114+E114&gt;0,0,1)</f>
        <v>0</v>
      </c>
      <c r="G114" s="14">
        <f>INT(CHOOSE(1+MOD($C114+RANDBETWEEN(0,1),7),1,2,3,5,8,13,21)+$B114)</f>
        <v>23</v>
      </c>
      <c r="H114" s="14">
        <f>INT(CHOOSE(1+MOD($C114+RANDBETWEEN(0,1),7),1,2,3,5,8,13,21)+$B114)</f>
        <v>3</v>
      </c>
      <c r="I114" s="14">
        <f>INT(CHOOSE(1+MOD($C114+RANDBETWEEN(0,1),7),1,2,3,5,8,13,21)+$B114)</f>
        <v>3</v>
      </c>
      <c r="J114" s="14">
        <f>AVERAGE(G114:I114)</f>
        <v>9.666666666666666</v>
      </c>
      <c r="K114" s="14">
        <f>IF(OR(AND(D114,IF($C114&lt;80,1,0)),AND(E114,IF($C114&lt;20,1,0))),1,0)*$J114</f>
        <v>0</v>
      </c>
      <c r="L114" s="14">
        <f>IF(AND(K114=0,E114=1),1,0)*$J114</f>
        <v>9.666666666666666</v>
      </c>
      <c r="M114" s="14">
        <f>IF(K114+L114=0,1,0)*$J114</f>
        <v>0</v>
      </c>
      <c r="N114" s="14">
        <f>MATCH(C114,INDEX('Task Durations - Poisson'!$B$2:$AZ$73,,5),-1)</f>
        <v>7</v>
      </c>
      <c r="O114" s="14">
        <f>INT(SUMPRODUCT(B114:N114,'Task Durations - Table 1'!$A$3:$M$3))</f>
        <v>13</v>
      </c>
      <c r="P114" s="14">
        <f>MATCH(100-C114,INDEX('Task Durations - Poisson'!$B$2:$AZ$73,,O114),-1)</f>
        <v>14</v>
      </c>
    </row>
    <row r="115" ht="20.05" customHeight="1">
      <c r="A115" s="12">
        <v>113</v>
      </c>
      <c r="B115" s="13">
        <f>2*EXP(A115/750)</f>
        <v>2.325218114265747</v>
      </c>
      <c r="C115" s="14">
        <f t="shared" si="1"/>
        <v>10</v>
      </c>
      <c r="D115" s="14">
        <f>IF(C115&lt;33,1,0)</f>
        <v>1</v>
      </c>
      <c r="E115" s="14">
        <f>IF(AND(C115&gt;=33,C115&lt;66),1,0)</f>
        <v>0</v>
      </c>
      <c r="F115" s="14">
        <f>IF(D115+E115&gt;0,0,1)</f>
        <v>0</v>
      </c>
      <c r="G115" s="14">
        <f>INT(CHOOSE(1+MOD($C115+RANDBETWEEN(0,1),7),1,2,3,5,8,13,21)+$B115)</f>
        <v>7</v>
      </c>
      <c r="H115" s="14">
        <f>INT(CHOOSE(1+MOD($C115+RANDBETWEEN(0,1),7),1,2,3,5,8,13,21)+$B115)</f>
        <v>7</v>
      </c>
      <c r="I115" s="14">
        <f>INT(CHOOSE(1+MOD($C115+RANDBETWEEN(0,1),7),1,2,3,5,8,13,21)+$B115)</f>
        <v>10</v>
      </c>
      <c r="J115" s="14">
        <f>AVERAGE(G115:I115)</f>
        <v>8</v>
      </c>
      <c r="K115" s="14">
        <f>IF(OR(AND(D115,IF($C115&lt;80,1,0)),AND(E115,IF($C115&lt;20,1,0))),1,0)*$J115</f>
        <v>8</v>
      </c>
      <c r="L115" s="14">
        <f>IF(AND(K115=0,E115=1),1,0)*$J115</f>
        <v>0</v>
      </c>
      <c r="M115" s="14">
        <f>IF(K115+L115=0,1,0)*$J115</f>
        <v>0</v>
      </c>
      <c r="N115" s="14">
        <f>MATCH(C115,INDEX('Task Durations - Poisson'!$B$2:$AZ$73,,5),-1)</f>
        <v>4</v>
      </c>
      <c r="O115" s="14">
        <f>INT(SUMPRODUCT(B115:N115,'Task Durations - Table 1'!$A$3:$M$3))</f>
        <v>14</v>
      </c>
      <c r="P115" s="14">
        <f>MATCH(100-C115,INDEX('Task Durations - Poisson'!$B$2:$AZ$73,,O115),-1)</f>
        <v>21</v>
      </c>
    </row>
    <row r="116" ht="20.05" customHeight="1">
      <c r="A116" s="12">
        <v>114</v>
      </c>
      <c r="B116" s="13">
        <f>2*EXP(A116/750)</f>
        <v>2.328320472864225</v>
      </c>
      <c r="C116" s="14">
        <f t="shared" si="1"/>
        <v>77</v>
      </c>
      <c r="D116" s="14">
        <f>IF(C116&lt;33,1,0)</f>
        <v>0</v>
      </c>
      <c r="E116" s="14">
        <f>IF(AND(C116&gt;=33,C116&lt;66),1,0)</f>
        <v>0</v>
      </c>
      <c r="F116" s="14">
        <f>IF(D116+E116&gt;0,0,1)</f>
        <v>1</v>
      </c>
      <c r="G116" s="14">
        <f>INT(CHOOSE(1+MOD($C116+RANDBETWEEN(0,1),7),1,2,3,5,8,13,21)+$B116)</f>
        <v>4</v>
      </c>
      <c r="H116" s="14">
        <f>INT(CHOOSE(1+MOD($C116+RANDBETWEEN(0,1),7),1,2,3,5,8,13,21)+$B116)</f>
        <v>4</v>
      </c>
      <c r="I116" s="14">
        <f>INT(CHOOSE(1+MOD($C116+RANDBETWEEN(0,1),7),1,2,3,5,8,13,21)+$B116)</f>
        <v>3</v>
      </c>
      <c r="J116" s="14">
        <f>AVERAGE(G116:I116)</f>
        <v>3.666666666666667</v>
      </c>
      <c r="K116" s="14">
        <f>IF(OR(AND(D116,IF($C116&lt;80,1,0)),AND(E116,IF($C116&lt;20,1,0))),1,0)*$J116</f>
        <v>0</v>
      </c>
      <c r="L116" s="14">
        <f>IF(AND(K116=0,E116=1),1,0)*$J116</f>
        <v>0</v>
      </c>
      <c r="M116" s="14">
        <f>IF(K116+L116=0,1,0)*$J116</f>
        <v>3.666666666666667</v>
      </c>
      <c r="N116" s="14">
        <f>MATCH(C116,INDEX('Task Durations - Poisson'!$B$2:$AZ$73,,5),-1)</f>
        <v>9</v>
      </c>
      <c r="O116" s="14">
        <f>INT(SUMPRODUCT(B116:N116,'Task Durations - Table 1'!$A$3:$M$3))</f>
        <v>12</v>
      </c>
      <c r="P116" s="14">
        <f>MATCH(100-C116,INDEX('Task Durations - Poisson'!$B$2:$AZ$73,,O116),-1)</f>
        <v>11</v>
      </c>
    </row>
    <row r="117" ht="20.05" customHeight="1">
      <c r="A117" s="12">
        <v>115</v>
      </c>
      <c r="B117" s="13">
        <f>2*EXP(A117/750)</f>
        <v>2.331426970699712</v>
      </c>
      <c r="C117" s="14">
        <f t="shared" si="1"/>
        <v>68</v>
      </c>
      <c r="D117" s="14">
        <f>IF(C117&lt;33,1,0)</f>
        <v>0</v>
      </c>
      <c r="E117" s="14">
        <f>IF(AND(C117&gt;=33,C117&lt;66),1,0)</f>
        <v>0</v>
      </c>
      <c r="F117" s="14">
        <f>IF(D117+E117&gt;0,0,1)</f>
        <v>1</v>
      </c>
      <c r="G117" s="14">
        <f>INT(CHOOSE(1+MOD($C117+RANDBETWEEN(0,1),7),1,2,3,5,8,13,21)+$B117)</f>
        <v>15</v>
      </c>
      <c r="H117" s="14">
        <f>INT(CHOOSE(1+MOD($C117+RANDBETWEEN(0,1),7),1,2,3,5,8,13,21)+$B117)</f>
        <v>15</v>
      </c>
      <c r="I117" s="14">
        <f>INT(CHOOSE(1+MOD($C117+RANDBETWEEN(0,1),7),1,2,3,5,8,13,21)+$B117)</f>
        <v>23</v>
      </c>
      <c r="J117" s="14">
        <f>AVERAGE(G117:I117)</f>
        <v>17.66666666666667</v>
      </c>
      <c r="K117" s="14">
        <f>IF(OR(AND(D117,IF($C117&lt;80,1,0)),AND(E117,IF($C117&lt;20,1,0))),1,0)*$J117</f>
        <v>0</v>
      </c>
      <c r="L117" s="14">
        <f>IF(AND(K117=0,E117=1),1,0)*$J117</f>
        <v>0</v>
      </c>
      <c r="M117" s="14">
        <f>IF(K117+L117=0,1,0)*$J117</f>
        <v>17.66666666666667</v>
      </c>
      <c r="N117" s="14">
        <f>MATCH(C117,INDEX('Task Durations - Poisson'!$B$2:$AZ$73,,5),-1)</f>
        <v>8</v>
      </c>
      <c r="O117" s="14">
        <f>INT(SUMPRODUCT(B117:N117,'Task Durations - Table 1'!$A$3:$M$3))</f>
        <v>26</v>
      </c>
      <c r="P117" s="14">
        <f>MATCH(100-C117,INDEX('Task Durations - Poisson'!$B$2:$AZ$73,,O117),-1)</f>
        <v>25</v>
      </c>
    </row>
    <row r="118" ht="20.05" customHeight="1">
      <c r="A118" s="12">
        <v>116</v>
      </c>
      <c r="B118" s="13">
        <f>2*EXP(A118/750)</f>
        <v>2.334537613294873</v>
      </c>
      <c r="C118" s="14">
        <f t="shared" si="1"/>
        <v>29</v>
      </c>
      <c r="D118" s="14">
        <f>IF(C118&lt;33,1,0)</f>
        <v>1</v>
      </c>
      <c r="E118" s="14">
        <f>IF(AND(C118&gt;=33,C118&lt;66),1,0)</f>
        <v>0</v>
      </c>
      <c r="F118" s="14">
        <f>IF(D118+E118&gt;0,0,1)</f>
        <v>0</v>
      </c>
      <c r="G118" s="14">
        <f>INT(CHOOSE(1+MOD($C118+RANDBETWEEN(0,1),7),1,2,3,5,8,13,21)+$B118)</f>
        <v>5</v>
      </c>
      <c r="H118" s="14">
        <f>INT(CHOOSE(1+MOD($C118+RANDBETWEEN(0,1),7),1,2,3,5,8,13,21)+$B118)</f>
        <v>5</v>
      </c>
      <c r="I118" s="14">
        <f>INT(CHOOSE(1+MOD($C118+RANDBETWEEN(0,1),7),1,2,3,5,8,13,21)+$B118)</f>
        <v>4</v>
      </c>
      <c r="J118" s="14">
        <f>AVERAGE(G118:I118)</f>
        <v>4.666666666666667</v>
      </c>
      <c r="K118" s="14">
        <f>IF(OR(AND(D118,IF($C118&lt;80,1,0)),AND(E118,IF($C118&lt;20,1,0))),1,0)*$J118</f>
        <v>4.666666666666667</v>
      </c>
      <c r="L118" s="14">
        <f>IF(AND(K118=0,E118=1),1,0)*$J118</f>
        <v>0</v>
      </c>
      <c r="M118" s="14">
        <f>IF(K118+L118=0,1,0)*$J118</f>
        <v>0</v>
      </c>
      <c r="N118" s="14">
        <f>MATCH(C118,INDEX('Task Durations - Poisson'!$B$2:$AZ$73,,5),-1)</f>
        <v>6</v>
      </c>
      <c r="O118" s="14">
        <f>INT(SUMPRODUCT(B118:N118,'Task Durations - Table 1'!$A$3:$M$3))</f>
        <v>11</v>
      </c>
      <c r="P118" s="14">
        <f>MATCH(100-C118,INDEX('Task Durations - Poisson'!$B$2:$AZ$73,,O118),-1)</f>
        <v>15</v>
      </c>
    </row>
    <row r="119" ht="20.05" customHeight="1">
      <c r="A119" s="12">
        <v>117</v>
      </c>
      <c r="B119" s="13">
        <f>2*EXP(A119/750)</f>
        <v>2.337652406179738</v>
      </c>
      <c r="C119" s="14">
        <f t="shared" si="1"/>
        <v>9</v>
      </c>
      <c r="D119" s="14">
        <f>IF(C119&lt;33,1,0)</f>
        <v>1</v>
      </c>
      <c r="E119" s="14">
        <f>IF(AND(C119&gt;=33,C119&lt;66),1,0)</f>
        <v>0</v>
      </c>
      <c r="F119" s="14">
        <f>IF(D119+E119&gt;0,0,1)</f>
        <v>0</v>
      </c>
      <c r="G119" s="14">
        <f>INT(CHOOSE(1+MOD($C119+RANDBETWEEN(0,1),7),1,2,3,5,8,13,21)+$B119)</f>
        <v>5</v>
      </c>
      <c r="H119" s="14">
        <f>INT(CHOOSE(1+MOD($C119+RANDBETWEEN(0,1),7),1,2,3,5,8,13,21)+$B119)</f>
        <v>5</v>
      </c>
      <c r="I119" s="14">
        <f>INT(CHOOSE(1+MOD($C119+RANDBETWEEN(0,1),7),1,2,3,5,8,13,21)+$B119)</f>
        <v>5</v>
      </c>
      <c r="J119" s="14">
        <f>AVERAGE(G119:I119)</f>
        <v>5</v>
      </c>
      <c r="K119" s="14">
        <f>IF(OR(AND(D119,IF($C119&lt;80,1,0)),AND(E119,IF($C119&lt;20,1,0))),1,0)*$J119</f>
        <v>5</v>
      </c>
      <c r="L119" s="14">
        <f>IF(AND(K119=0,E119=1),1,0)*$J119</f>
        <v>0</v>
      </c>
      <c r="M119" s="14">
        <f>IF(K119+L119=0,1,0)*$J119</f>
        <v>0</v>
      </c>
      <c r="N119" s="14">
        <f>MATCH(C119,INDEX('Task Durations - Poisson'!$B$2:$AZ$73,,5),-1)</f>
        <v>4</v>
      </c>
      <c r="O119" s="14">
        <f>INT(SUMPRODUCT(B119:N119,'Task Durations - Table 1'!$A$3:$M$3))</f>
        <v>11</v>
      </c>
      <c r="P119" s="14">
        <f>MATCH(100-C119,INDEX('Task Durations - Poisson'!$B$2:$AZ$73,,O119),-1)</f>
        <v>18</v>
      </c>
    </row>
    <row r="120" ht="20.05" customHeight="1">
      <c r="A120" s="12">
        <v>118</v>
      </c>
      <c r="B120" s="13">
        <f>2*EXP(A120/750)</f>
        <v>2.340771354891719</v>
      </c>
      <c r="C120" s="14">
        <f t="shared" si="1"/>
        <v>62</v>
      </c>
      <c r="D120" s="14">
        <f>IF(C120&lt;33,1,0)</f>
        <v>0</v>
      </c>
      <c r="E120" s="14">
        <f>IF(AND(C120&gt;=33,C120&lt;66),1,0)</f>
        <v>1</v>
      </c>
      <c r="F120" s="14">
        <f>IF(D120+E120&gt;0,0,1)</f>
        <v>0</v>
      </c>
      <c r="G120" s="14">
        <f>INT(CHOOSE(1+MOD($C120+RANDBETWEEN(0,1),7),1,2,3,5,8,13,21)+$B120)</f>
        <v>3</v>
      </c>
      <c r="H120" s="14">
        <f>INT(CHOOSE(1+MOD($C120+RANDBETWEEN(0,1),7),1,2,3,5,8,13,21)+$B120)</f>
        <v>3</v>
      </c>
      <c r="I120" s="14">
        <f>INT(CHOOSE(1+MOD($C120+RANDBETWEEN(0,1),7),1,2,3,5,8,13,21)+$B120)</f>
        <v>23</v>
      </c>
      <c r="J120" s="14">
        <f>AVERAGE(G120:I120)</f>
        <v>9.666666666666666</v>
      </c>
      <c r="K120" s="14">
        <f>IF(OR(AND(D120,IF($C120&lt;80,1,0)),AND(E120,IF($C120&lt;20,1,0))),1,0)*$J120</f>
        <v>0</v>
      </c>
      <c r="L120" s="14">
        <f>IF(AND(K120=0,E120=1),1,0)*$J120</f>
        <v>9.666666666666666</v>
      </c>
      <c r="M120" s="14">
        <f>IF(K120+L120=0,1,0)*$J120</f>
        <v>0</v>
      </c>
      <c r="N120" s="14">
        <f>MATCH(C120,INDEX('Task Durations - Poisson'!$B$2:$AZ$73,,5),-1)</f>
        <v>8</v>
      </c>
      <c r="O120" s="14">
        <f>INT(SUMPRODUCT(B120:N120,'Task Durations - Table 1'!$A$3:$M$3))</f>
        <v>15</v>
      </c>
      <c r="P120" s="14">
        <f>MATCH(100-C120,INDEX('Task Durations - Poisson'!$B$2:$AZ$73,,O120),-1)</f>
        <v>16</v>
      </c>
    </row>
    <row r="121" ht="20.05" customHeight="1">
      <c r="A121" s="12">
        <v>119</v>
      </c>
      <c r="B121" s="13">
        <f>2*EXP(A121/750)</f>
        <v>2.343894464975615</v>
      </c>
      <c r="C121" s="14">
        <f t="shared" si="1"/>
        <v>81</v>
      </c>
      <c r="D121" s="14">
        <f>IF(C121&lt;33,1,0)</f>
        <v>0</v>
      </c>
      <c r="E121" s="14">
        <f>IF(AND(C121&gt;=33,C121&lt;66),1,0)</f>
        <v>0</v>
      </c>
      <c r="F121" s="14">
        <f>IF(D121+E121&gt;0,0,1)</f>
        <v>1</v>
      </c>
      <c r="G121" s="14">
        <f>INT(CHOOSE(1+MOD($C121+RANDBETWEEN(0,1),7),1,2,3,5,8,13,21)+$B121)</f>
        <v>15</v>
      </c>
      <c r="H121" s="14">
        <f>INT(CHOOSE(1+MOD($C121+RANDBETWEEN(0,1),7),1,2,3,5,8,13,21)+$B121)</f>
        <v>10</v>
      </c>
      <c r="I121" s="14">
        <f>INT(CHOOSE(1+MOD($C121+RANDBETWEEN(0,1),7),1,2,3,5,8,13,21)+$B121)</f>
        <v>10</v>
      </c>
      <c r="J121" s="14">
        <f>AVERAGE(G121:I121)</f>
        <v>11.66666666666667</v>
      </c>
      <c r="K121" s="14">
        <f>IF(OR(AND(D121,IF($C121&lt;80,1,0)),AND(E121,IF($C121&lt;20,1,0))),1,0)*$J121</f>
        <v>0</v>
      </c>
      <c r="L121" s="14">
        <f>IF(AND(K121=0,E121=1),1,0)*$J121</f>
        <v>0</v>
      </c>
      <c r="M121" s="14">
        <f>IF(K121+L121=0,1,0)*$J121</f>
        <v>11.66666666666667</v>
      </c>
      <c r="N121" s="14">
        <f>MATCH(C121,INDEX('Task Durations - Poisson'!$B$2:$AZ$73,,5),-1)</f>
        <v>9</v>
      </c>
      <c r="O121" s="14">
        <f>INT(SUMPRODUCT(B121:N121,'Task Durations - Table 1'!$A$3:$M$3))</f>
        <v>20</v>
      </c>
      <c r="P121" s="14">
        <f>MATCH(100-C121,INDEX('Task Durations - Poisson'!$B$2:$AZ$73,,O121),-1)</f>
        <v>1</v>
      </c>
    </row>
    <row r="122" ht="20.05" customHeight="1">
      <c r="A122" s="12">
        <v>120</v>
      </c>
      <c r="B122" s="13">
        <f>2*EXP(A122/750)</f>
        <v>2.347021741983621</v>
      </c>
      <c r="C122" s="14">
        <f t="shared" si="1"/>
        <v>84</v>
      </c>
      <c r="D122" s="14">
        <f>IF(C122&lt;33,1,0)</f>
        <v>0</v>
      </c>
      <c r="E122" s="14">
        <f>IF(AND(C122&gt;=33,C122&lt;66),1,0)</f>
        <v>0</v>
      </c>
      <c r="F122" s="14">
        <f>IF(D122+E122&gt;0,0,1)</f>
        <v>1</v>
      </c>
      <c r="G122" s="14">
        <f>INT(CHOOSE(1+MOD($C122+RANDBETWEEN(0,1),7),1,2,3,5,8,13,21)+$B122)</f>
        <v>3</v>
      </c>
      <c r="H122" s="14">
        <f>INT(CHOOSE(1+MOD($C122+RANDBETWEEN(0,1),7),1,2,3,5,8,13,21)+$B122)</f>
        <v>3</v>
      </c>
      <c r="I122" s="14">
        <f>INT(CHOOSE(1+MOD($C122+RANDBETWEEN(0,1),7),1,2,3,5,8,13,21)+$B122)</f>
        <v>3</v>
      </c>
      <c r="J122" s="14">
        <f>AVERAGE(G122:I122)</f>
        <v>3</v>
      </c>
      <c r="K122" s="14">
        <f>IF(OR(AND(D122,IF($C122&lt;80,1,0)),AND(E122,IF($C122&lt;20,1,0))),1,0)*$J122</f>
        <v>0</v>
      </c>
      <c r="L122" s="14">
        <f>IF(AND(K122=0,E122=1),1,0)*$J122</f>
        <v>0</v>
      </c>
      <c r="M122" s="14">
        <f>IF(K122+L122=0,1,0)*$J122</f>
        <v>3</v>
      </c>
      <c r="N122" s="14">
        <f>MATCH(C122,INDEX('Task Durations - Poisson'!$B$2:$AZ$73,,5),-1)</f>
        <v>9</v>
      </c>
      <c r="O122" s="14">
        <f>INT(SUMPRODUCT(B122:N122,'Task Durations - Table 1'!$A$3:$M$3))</f>
        <v>12</v>
      </c>
      <c r="P122" s="14">
        <f>MATCH(100-C122,INDEX('Task Durations - Poisson'!$B$2:$AZ$73,,O122),-1)</f>
        <v>11</v>
      </c>
    </row>
    <row r="123" ht="20.05" customHeight="1">
      <c r="A123" s="12">
        <v>121</v>
      </c>
      <c r="B123" s="13">
        <f>2*EXP(A123/750)</f>
        <v>2.350153191475342</v>
      </c>
      <c r="C123" s="14">
        <f t="shared" si="1"/>
        <v>80</v>
      </c>
      <c r="D123" s="14">
        <f>IF(C123&lt;33,1,0)</f>
        <v>0</v>
      </c>
      <c r="E123" s="14">
        <f>IF(AND(C123&gt;=33,C123&lt;66),1,0)</f>
        <v>0</v>
      </c>
      <c r="F123" s="14">
        <f>IF(D123+E123&gt;0,0,1)</f>
        <v>1</v>
      </c>
      <c r="G123" s="14">
        <f>INT(CHOOSE(1+MOD($C123+RANDBETWEEN(0,1),7),1,2,3,5,8,13,21)+$B123)</f>
        <v>10</v>
      </c>
      <c r="H123" s="14">
        <f>INT(CHOOSE(1+MOD($C123+RANDBETWEEN(0,1),7),1,2,3,5,8,13,21)+$B123)</f>
        <v>7</v>
      </c>
      <c r="I123" s="14">
        <f>INT(CHOOSE(1+MOD($C123+RANDBETWEEN(0,1),7),1,2,3,5,8,13,21)+$B123)</f>
        <v>10</v>
      </c>
      <c r="J123" s="14">
        <f>AVERAGE(G123:I123)</f>
        <v>9</v>
      </c>
      <c r="K123" s="14">
        <f>IF(OR(AND(D123,IF($C123&lt;80,1,0)),AND(E123,IF($C123&lt;20,1,0))),1,0)*$J123</f>
        <v>0</v>
      </c>
      <c r="L123" s="14">
        <f>IF(AND(K123=0,E123=1),1,0)*$J123</f>
        <v>0</v>
      </c>
      <c r="M123" s="14">
        <f>IF(K123+L123=0,1,0)*$J123</f>
        <v>9</v>
      </c>
      <c r="N123" s="14">
        <f>MATCH(C123,INDEX('Task Durations - Poisson'!$B$2:$AZ$73,,5),-1)</f>
        <v>9</v>
      </c>
      <c r="O123" s="14">
        <f>INT(SUMPRODUCT(B123:N123,'Task Durations - Table 1'!$A$3:$M$3))</f>
        <v>18</v>
      </c>
      <c r="P123" s="14">
        <f>MATCH(100-C123,INDEX('Task Durations - Poisson'!$B$2:$AZ$73,,O123),-1)</f>
        <v>16</v>
      </c>
    </row>
    <row r="124" ht="20.05" customHeight="1">
      <c r="A124" s="12">
        <v>122</v>
      </c>
      <c r="B124" s="13">
        <f>2*EXP(A124/750)</f>
        <v>2.353288819017799</v>
      </c>
      <c r="C124" s="14">
        <f t="shared" si="1"/>
        <v>16</v>
      </c>
      <c r="D124" s="14">
        <f>IF(C124&lt;33,1,0)</f>
        <v>1</v>
      </c>
      <c r="E124" s="14">
        <f>IF(AND(C124&gt;=33,C124&lt;66),1,0)</f>
        <v>0</v>
      </c>
      <c r="F124" s="14">
        <f>IF(D124+E124&gt;0,0,1)</f>
        <v>0</v>
      </c>
      <c r="G124" s="14">
        <f>INT(CHOOSE(1+MOD($C124+RANDBETWEEN(0,1),7),1,2,3,5,8,13,21)+$B124)</f>
        <v>5</v>
      </c>
      <c r="H124" s="14">
        <f>INT(CHOOSE(1+MOD($C124+RANDBETWEEN(0,1),7),1,2,3,5,8,13,21)+$B124)</f>
        <v>7</v>
      </c>
      <c r="I124" s="14">
        <f>INT(CHOOSE(1+MOD($C124+RANDBETWEEN(0,1),7),1,2,3,5,8,13,21)+$B124)</f>
        <v>7</v>
      </c>
      <c r="J124" s="14">
        <f>AVERAGE(G124:I124)</f>
        <v>6.333333333333333</v>
      </c>
      <c r="K124" s="14">
        <f>IF(OR(AND(D124,IF($C124&lt;80,1,0)),AND(E124,IF($C124&lt;20,1,0))),1,0)*$J124</f>
        <v>6.333333333333333</v>
      </c>
      <c r="L124" s="14">
        <f>IF(AND(K124=0,E124=1),1,0)*$J124</f>
        <v>0</v>
      </c>
      <c r="M124" s="14">
        <f>IF(K124+L124=0,1,0)*$J124</f>
        <v>0</v>
      </c>
      <c r="N124" s="14">
        <f>MATCH(C124,INDEX('Task Durations - Poisson'!$B$2:$AZ$73,,5),-1)</f>
        <v>5</v>
      </c>
      <c r="O124" s="14">
        <f>INT(SUMPRODUCT(B124:N124,'Task Durations - Table 1'!$A$3:$M$3))</f>
        <v>13</v>
      </c>
      <c r="P124" s="14">
        <f>MATCH(100-C124,INDEX('Task Durations - Poisson'!$B$2:$AZ$73,,O124),-1)</f>
        <v>19</v>
      </c>
    </row>
    <row r="125" ht="20.05" customHeight="1">
      <c r="A125" s="12">
        <v>123</v>
      </c>
      <c r="B125" s="13">
        <f>2*EXP(A125/750)</f>
        <v>2.356428630185444</v>
      </c>
      <c r="C125" s="14">
        <f t="shared" si="1"/>
        <v>40</v>
      </c>
      <c r="D125" s="14">
        <f>IF(C125&lt;33,1,0)</f>
        <v>0</v>
      </c>
      <c r="E125" s="14">
        <f>IF(AND(C125&gt;=33,C125&lt;66),1,0)</f>
        <v>1</v>
      </c>
      <c r="F125" s="14">
        <f>IF(D125+E125&gt;0,0,1)</f>
        <v>0</v>
      </c>
      <c r="G125" s="14">
        <f>INT(CHOOSE(1+MOD($C125+RANDBETWEEN(0,1),7),1,2,3,5,8,13,21)+$B125)</f>
        <v>15</v>
      </c>
      <c r="H125" s="14">
        <f>INT(CHOOSE(1+MOD($C125+RANDBETWEEN(0,1),7),1,2,3,5,8,13,21)+$B125)</f>
        <v>15</v>
      </c>
      <c r="I125" s="14">
        <f>INT(CHOOSE(1+MOD($C125+RANDBETWEEN(0,1),7),1,2,3,5,8,13,21)+$B125)</f>
        <v>23</v>
      </c>
      <c r="J125" s="14">
        <f>AVERAGE(G125:I125)</f>
        <v>17.66666666666667</v>
      </c>
      <c r="K125" s="14">
        <f>IF(OR(AND(D125,IF($C125&lt;80,1,0)),AND(E125,IF($C125&lt;20,1,0))),1,0)*$J125</f>
        <v>0</v>
      </c>
      <c r="L125" s="14">
        <f>IF(AND(K125=0,E125=1),1,0)*$J125</f>
        <v>17.66666666666667</v>
      </c>
      <c r="M125" s="14">
        <f>IF(K125+L125=0,1,0)*$J125</f>
        <v>0</v>
      </c>
      <c r="N125" s="14">
        <f>MATCH(C125,INDEX('Task Durations - Poisson'!$B$2:$AZ$73,,5),-1)</f>
        <v>6</v>
      </c>
      <c r="O125" s="14">
        <f>INT(SUMPRODUCT(B125:N125,'Task Durations - Table 1'!$A$3:$M$3))</f>
        <v>20</v>
      </c>
      <c r="P125" s="14">
        <f>MATCH(100-C125,INDEX('Task Durations - Poisson'!$B$2:$AZ$73,,O125),-1)</f>
        <v>23</v>
      </c>
    </row>
    <row r="126" ht="20.05" customHeight="1">
      <c r="A126" s="12">
        <v>124</v>
      </c>
      <c r="B126" s="13">
        <f>2*EXP(A126/750)</f>
        <v>2.359572630560164</v>
      </c>
      <c r="C126" s="14">
        <f t="shared" si="1"/>
        <v>6</v>
      </c>
      <c r="D126" s="14">
        <f>IF(C126&lt;33,1,0)</f>
        <v>1</v>
      </c>
      <c r="E126" s="14">
        <f>IF(AND(C126&gt;=33,C126&lt;66),1,0)</f>
        <v>0</v>
      </c>
      <c r="F126" s="14">
        <f>IF(D126+E126&gt;0,0,1)</f>
        <v>0</v>
      </c>
      <c r="G126" s="14">
        <f>INT(CHOOSE(1+MOD($C126+RANDBETWEEN(0,1),7),1,2,3,5,8,13,21)+$B126)</f>
        <v>3</v>
      </c>
      <c r="H126" s="14">
        <f>INT(CHOOSE(1+MOD($C126+RANDBETWEEN(0,1),7),1,2,3,5,8,13,21)+$B126)</f>
        <v>3</v>
      </c>
      <c r="I126" s="14">
        <f>INT(CHOOSE(1+MOD($C126+RANDBETWEEN(0,1),7),1,2,3,5,8,13,21)+$B126)</f>
        <v>23</v>
      </c>
      <c r="J126" s="14">
        <f>AVERAGE(G126:I126)</f>
        <v>9.666666666666666</v>
      </c>
      <c r="K126" s="14">
        <f>IF(OR(AND(D126,IF($C126&lt;80,1,0)),AND(E126,IF($C126&lt;20,1,0))),1,0)*$J126</f>
        <v>9.666666666666666</v>
      </c>
      <c r="L126" s="14">
        <f>IF(AND(K126=0,E126=1),1,0)*$J126</f>
        <v>0</v>
      </c>
      <c r="M126" s="14">
        <f>IF(K126+L126=0,1,0)*$J126</f>
        <v>0</v>
      </c>
      <c r="N126" s="14">
        <f>MATCH(C126,INDEX('Task Durations - Poisson'!$B$2:$AZ$73,,5),-1)</f>
        <v>4</v>
      </c>
      <c r="O126" s="14">
        <f>INT(SUMPRODUCT(B126:N126,'Task Durations - Table 1'!$A$3:$M$3))</f>
        <v>17</v>
      </c>
      <c r="P126" s="14">
        <f>MATCH(100-C126,INDEX('Task Durations - Poisson'!$B$2:$AZ$73,,O126),-1)</f>
        <v>26</v>
      </c>
    </row>
    <row r="127" ht="20.05" customHeight="1">
      <c r="A127" s="12">
        <v>125</v>
      </c>
      <c r="B127" s="13">
        <f>2*EXP(A127/750)</f>
        <v>2.362720825731292</v>
      </c>
      <c r="C127" s="14">
        <f t="shared" si="1"/>
        <v>99</v>
      </c>
      <c r="D127" s="14">
        <f>IF(C127&lt;33,1,0)</f>
        <v>0</v>
      </c>
      <c r="E127" s="14">
        <f>IF(AND(C127&gt;=33,C127&lt;66),1,0)</f>
        <v>0</v>
      </c>
      <c r="F127" s="14">
        <f>IF(D127+E127&gt;0,0,1)</f>
        <v>1</v>
      </c>
      <c r="G127" s="14">
        <f>INT(CHOOSE(1+MOD($C127+RANDBETWEEN(0,1),7),1,2,3,5,8,13,21)+$B127)</f>
        <v>4</v>
      </c>
      <c r="H127" s="14">
        <f>INT(CHOOSE(1+MOD($C127+RANDBETWEEN(0,1),7),1,2,3,5,8,13,21)+$B127)</f>
        <v>5</v>
      </c>
      <c r="I127" s="14">
        <f>INT(CHOOSE(1+MOD($C127+RANDBETWEEN(0,1),7),1,2,3,5,8,13,21)+$B127)</f>
        <v>5</v>
      </c>
      <c r="J127" s="14">
        <f>AVERAGE(G127:I127)</f>
        <v>4.666666666666667</v>
      </c>
      <c r="K127" s="14">
        <f>IF(OR(AND(D127,IF($C127&lt;80,1,0)),AND(E127,IF($C127&lt;20,1,0))),1,0)*$J127</f>
        <v>0</v>
      </c>
      <c r="L127" s="14">
        <f>IF(AND(K127=0,E127=1),1,0)*$J127</f>
        <v>0</v>
      </c>
      <c r="M127" s="14">
        <f>IF(K127+L127=0,1,0)*$J127</f>
        <v>4.666666666666667</v>
      </c>
      <c r="N127" s="14">
        <f>MATCH(C127,INDEX('Task Durations - Poisson'!$B$2:$AZ$73,,5),-1)</f>
        <v>13</v>
      </c>
      <c r="O127" s="14">
        <f>INT(SUMPRODUCT(B127:N127,'Task Durations - Table 1'!$A$3:$M$3))</f>
        <v>15</v>
      </c>
      <c r="P127" s="14">
        <f>MATCH(100-C127,INDEX('Task Durations - Poisson'!$B$2:$AZ$73,,O127),-1)</f>
        <v>9</v>
      </c>
    </row>
    <row r="128" ht="20.05" customHeight="1">
      <c r="A128" s="12">
        <v>126</v>
      </c>
      <c r="B128" s="13">
        <f>2*EXP(A128/750)</f>
        <v>2.365873221295621</v>
      </c>
      <c r="C128" s="14">
        <f t="shared" si="1"/>
        <v>61</v>
      </c>
      <c r="D128" s="14">
        <f>IF(C128&lt;33,1,0)</f>
        <v>0</v>
      </c>
      <c r="E128" s="14">
        <f>IF(AND(C128&gt;=33,C128&lt;66),1,0)</f>
        <v>1</v>
      </c>
      <c r="F128" s="14">
        <f>IF(D128+E128&gt;0,0,1)</f>
        <v>0</v>
      </c>
      <c r="G128" s="14">
        <f>INT(CHOOSE(1+MOD($C128+RANDBETWEEN(0,1),7),1,2,3,5,8,13,21)+$B128)</f>
        <v>15</v>
      </c>
      <c r="H128" s="14">
        <f>INT(CHOOSE(1+MOD($C128+RANDBETWEEN(0,1),7),1,2,3,5,8,13,21)+$B128)</f>
        <v>23</v>
      </c>
      <c r="I128" s="14">
        <f>INT(CHOOSE(1+MOD($C128+RANDBETWEEN(0,1),7),1,2,3,5,8,13,21)+$B128)</f>
        <v>15</v>
      </c>
      <c r="J128" s="14">
        <f>AVERAGE(G128:I128)</f>
        <v>17.66666666666667</v>
      </c>
      <c r="K128" s="14">
        <f>IF(OR(AND(D128,IF($C128&lt;80,1,0)),AND(E128,IF($C128&lt;20,1,0))),1,0)*$J128</f>
        <v>0</v>
      </c>
      <c r="L128" s="14">
        <f>IF(AND(K128=0,E128=1),1,0)*$J128</f>
        <v>17.66666666666667</v>
      </c>
      <c r="M128" s="14">
        <f>IF(K128+L128=0,1,0)*$J128</f>
        <v>0</v>
      </c>
      <c r="N128" s="14">
        <f>MATCH(C128,INDEX('Task Durations - Poisson'!$B$2:$AZ$73,,5),-1)</f>
        <v>7</v>
      </c>
      <c r="O128" s="14">
        <f>INT(SUMPRODUCT(B128:N128,'Task Durations - Table 1'!$A$3:$M$3))</f>
        <v>19</v>
      </c>
      <c r="P128" s="14">
        <f>MATCH(100-C128,INDEX('Task Durations - Poisson'!$B$2:$AZ$73,,O128),-1)</f>
        <v>20</v>
      </c>
    </row>
    <row r="129" ht="20.05" customHeight="1">
      <c r="A129" s="12">
        <v>127</v>
      </c>
      <c r="B129" s="13">
        <f>2*EXP(A129/750)</f>
        <v>2.369029822857412</v>
      </c>
      <c r="C129" s="14">
        <f t="shared" si="1"/>
        <v>34</v>
      </c>
      <c r="D129" s="14">
        <f>IF(C129&lt;33,1,0)</f>
        <v>0</v>
      </c>
      <c r="E129" s="14">
        <f>IF(AND(C129&gt;=33,C129&lt;66),1,0)</f>
        <v>1</v>
      </c>
      <c r="F129" s="14">
        <f>IF(D129+E129&gt;0,0,1)</f>
        <v>0</v>
      </c>
      <c r="G129" s="14">
        <f>INT(CHOOSE(1+MOD($C129+RANDBETWEEN(0,1),7),1,2,3,5,8,13,21)+$B129)</f>
        <v>3</v>
      </c>
      <c r="H129" s="14">
        <f>INT(CHOOSE(1+MOD($C129+RANDBETWEEN(0,1),7),1,2,3,5,8,13,21)+$B129)</f>
        <v>23</v>
      </c>
      <c r="I129" s="14">
        <f>INT(CHOOSE(1+MOD($C129+RANDBETWEEN(0,1),7),1,2,3,5,8,13,21)+$B129)</f>
        <v>3</v>
      </c>
      <c r="J129" s="14">
        <f>AVERAGE(G129:I129)</f>
        <v>9.666666666666666</v>
      </c>
      <c r="K129" s="14">
        <f>IF(OR(AND(D129,IF($C129&lt;80,1,0)),AND(E129,IF($C129&lt;20,1,0))),1,0)*$J129</f>
        <v>0</v>
      </c>
      <c r="L129" s="14">
        <f>IF(AND(K129=0,E129=1),1,0)*$J129</f>
        <v>9.666666666666666</v>
      </c>
      <c r="M129" s="14">
        <f>IF(K129+L129=0,1,0)*$J129</f>
        <v>0</v>
      </c>
      <c r="N129" s="14">
        <f>MATCH(C129,INDEX('Task Durations - Poisson'!$B$2:$AZ$73,,5),-1)</f>
        <v>6</v>
      </c>
      <c r="O129" s="14">
        <f>INT(SUMPRODUCT(B129:N129,'Task Durations - Table 1'!$A$3:$M$3))</f>
        <v>12</v>
      </c>
      <c r="P129" s="14">
        <f>MATCH(100-C129,INDEX('Task Durations - Poisson'!$B$2:$AZ$73,,O129),-1)</f>
        <v>15</v>
      </c>
    </row>
    <row r="130" ht="20.05" customHeight="1">
      <c r="A130" s="12">
        <v>128</v>
      </c>
      <c r="B130" s="13">
        <f>2*EXP(A130/750)</f>
        <v>2.372190636028401</v>
      </c>
      <c r="C130" s="14">
        <f t="shared" si="1"/>
        <v>34</v>
      </c>
      <c r="D130" s="14">
        <f>IF(C130&lt;33,1,0)</f>
        <v>0</v>
      </c>
      <c r="E130" s="14">
        <f>IF(AND(C130&gt;=33,C130&lt;66),1,0)</f>
        <v>1</v>
      </c>
      <c r="F130" s="14">
        <f>IF(D130+E130&gt;0,0,1)</f>
        <v>0</v>
      </c>
      <c r="G130" s="14">
        <f>INT(CHOOSE(1+MOD($C130+RANDBETWEEN(0,1),7),1,2,3,5,8,13,21)+$B130)</f>
        <v>23</v>
      </c>
      <c r="H130" s="14">
        <f>INT(CHOOSE(1+MOD($C130+RANDBETWEEN(0,1),7),1,2,3,5,8,13,21)+$B130)</f>
        <v>23</v>
      </c>
      <c r="I130" s="14">
        <f>INT(CHOOSE(1+MOD($C130+RANDBETWEEN(0,1),7),1,2,3,5,8,13,21)+$B130)</f>
        <v>23</v>
      </c>
      <c r="J130" s="14">
        <f>AVERAGE(G130:I130)</f>
        <v>23</v>
      </c>
      <c r="K130" s="14">
        <f>IF(OR(AND(D130,IF($C130&lt;80,1,0)),AND(E130,IF($C130&lt;20,1,0))),1,0)*$J130</f>
        <v>0</v>
      </c>
      <c r="L130" s="14">
        <f>IF(AND(K130=0,E130=1),1,0)*$J130</f>
        <v>23</v>
      </c>
      <c r="M130" s="14">
        <f>IF(K130+L130=0,1,0)*$J130</f>
        <v>0</v>
      </c>
      <c r="N130" s="14">
        <f>MATCH(C130,INDEX('Task Durations - Poisson'!$B$2:$AZ$73,,5),-1)</f>
        <v>6</v>
      </c>
      <c r="O130" s="14">
        <f>INT(SUMPRODUCT(B130:N130,'Task Durations - Table 1'!$A$3:$M$3))</f>
        <v>23</v>
      </c>
      <c r="P130" s="14">
        <f>MATCH(100-C130,INDEX('Task Durations - Poisson'!$B$2:$AZ$73,,O130),-1)</f>
        <v>27</v>
      </c>
    </row>
    <row r="131" ht="20.05" customHeight="1">
      <c r="A131" s="12">
        <v>129</v>
      </c>
      <c r="B131" s="13">
        <f>2*EXP(A131/750)</f>
        <v>2.375355666427812</v>
      </c>
      <c r="C131" s="14">
        <f t="shared" si="1"/>
        <v>77</v>
      </c>
      <c r="D131" s="14">
        <f>IF(C131&lt;33,1,0)</f>
        <v>0</v>
      </c>
      <c r="E131" s="14">
        <f>IF(AND(C131&gt;=33,C131&lt;66),1,0)</f>
        <v>0</v>
      </c>
      <c r="F131" s="14">
        <f>IF(D131+E131&gt;0,0,1)</f>
        <v>1</v>
      </c>
      <c r="G131" s="14">
        <f>INT(CHOOSE(1+MOD($C131+RANDBETWEEN(0,1),7),1,2,3,5,8,13,21)+$B131)</f>
        <v>4</v>
      </c>
      <c r="H131" s="14">
        <f>INT(CHOOSE(1+MOD($C131+RANDBETWEEN(0,1),7),1,2,3,5,8,13,21)+$B131)</f>
        <v>3</v>
      </c>
      <c r="I131" s="14">
        <f>INT(CHOOSE(1+MOD($C131+RANDBETWEEN(0,1),7),1,2,3,5,8,13,21)+$B131)</f>
        <v>4</v>
      </c>
      <c r="J131" s="14">
        <f>AVERAGE(G131:I131)</f>
        <v>3.666666666666667</v>
      </c>
      <c r="K131" s="14">
        <f>IF(OR(AND(D131,IF($C131&lt;80,1,0)),AND(E131,IF($C131&lt;20,1,0))),1,0)*$J131</f>
        <v>0</v>
      </c>
      <c r="L131" s="14">
        <f>IF(AND(K131=0,E131=1),1,0)*$J131</f>
        <v>0</v>
      </c>
      <c r="M131" s="14">
        <f>IF(K131+L131=0,1,0)*$J131</f>
        <v>3.666666666666667</v>
      </c>
      <c r="N131" s="14">
        <f>MATCH(C131,INDEX('Task Durations - Poisson'!$B$2:$AZ$73,,5),-1)</f>
        <v>9</v>
      </c>
      <c r="O131" s="14">
        <f>INT(SUMPRODUCT(B131:N131,'Task Durations - Table 1'!$A$3:$M$3))</f>
        <v>12</v>
      </c>
      <c r="P131" s="14">
        <f>MATCH(100-C131,INDEX('Task Durations - Poisson'!$B$2:$AZ$73,,O131),-1)</f>
        <v>11</v>
      </c>
    </row>
    <row r="132" ht="20.05" customHeight="1">
      <c r="A132" s="12">
        <v>130</v>
      </c>
      <c r="B132" s="13">
        <f>2*EXP(A132/750)</f>
        <v>2.378524919682366</v>
      </c>
      <c r="C132" s="14">
        <f t="shared" si="1"/>
        <v>20</v>
      </c>
      <c r="D132" s="14">
        <f>IF(C132&lt;33,1,0)</f>
        <v>1</v>
      </c>
      <c r="E132" s="14">
        <f>IF(AND(C132&gt;=33,C132&lt;66),1,0)</f>
        <v>0</v>
      </c>
      <c r="F132" s="14">
        <f>IF(D132+E132&gt;0,0,1)</f>
        <v>0</v>
      </c>
      <c r="G132" s="14">
        <f>INT(CHOOSE(1+MOD($C132+RANDBETWEEN(0,1),7),1,2,3,5,8,13,21)+$B132)</f>
        <v>3</v>
      </c>
      <c r="H132" s="14">
        <f>INT(CHOOSE(1+MOD($C132+RANDBETWEEN(0,1),7),1,2,3,5,8,13,21)+$B132)</f>
        <v>3</v>
      </c>
      <c r="I132" s="14">
        <f>INT(CHOOSE(1+MOD($C132+RANDBETWEEN(0,1),7),1,2,3,5,8,13,21)+$B132)</f>
        <v>23</v>
      </c>
      <c r="J132" s="14">
        <f>AVERAGE(G132:I132)</f>
        <v>9.666666666666666</v>
      </c>
      <c r="K132" s="14">
        <f>IF(OR(AND(D132,IF($C132&lt;80,1,0)),AND(E132,IF($C132&lt;20,1,0))),1,0)*$J132</f>
        <v>9.666666666666666</v>
      </c>
      <c r="L132" s="14">
        <f>IF(AND(K132=0,E132=1),1,0)*$J132</f>
        <v>0</v>
      </c>
      <c r="M132" s="14">
        <f>IF(K132+L132=0,1,0)*$J132</f>
        <v>0</v>
      </c>
      <c r="N132" s="14">
        <f>MATCH(C132,INDEX('Task Durations - Poisson'!$B$2:$AZ$73,,5),-1)</f>
        <v>5</v>
      </c>
      <c r="O132" s="14">
        <f>INT(SUMPRODUCT(B132:N132,'Task Durations - Table 1'!$A$3:$M$3))</f>
        <v>18</v>
      </c>
      <c r="P132" s="14">
        <f>MATCH(100-C132,INDEX('Task Durations - Poisson'!$B$2:$AZ$73,,O132),-1)</f>
        <v>24</v>
      </c>
    </row>
    <row r="133" ht="20.05" customHeight="1">
      <c r="A133" s="12">
        <v>131</v>
      </c>
      <c r="B133" s="13">
        <f>2*EXP(A133/750)</f>
        <v>2.381698401426293</v>
      </c>
      <c r="C133" s="14">
        <f t="shared" si="1"/>
        <v>63</v>
      </c>
      <c r="D133" s="14">
        <f>IF(C133&lt;33,1,0)</f>
        <v>0</v>
      </c>
      <c r="E133" s="14">
        <f>IF(AND(C133&gt;=33,C133&lt;66),1,0)</f>
        <v>1</v>
      </c>
      <c r="F133" s="14">
        <f>IF(D133+E133&gt;0,0,1)</f>
        <v>0</v>
      </c>
      <c r="G133" s="14">
        <f>INT(CHOOSE(1+MOD($C133+RANDBETWEEN(0,1),7),1,2,3,5,8,13,21)+$B133)</f>
        <v>4</v>
      </c>
      <c r="H133" s="14">
        <f>INT(CHOOSE(1+MOD($C133+RANDBETWEEN(0,1),7),1,2,3,5,8,13,21)+$B133)</f>
        <v>4</v>
      </c>
      <c r="I133" s="14">
        <f>INT(CHOOSE(1+MOD($C133+RANDBETWEEN(0,1),7),1,2,3,5,8,13,21)+$B133)</f>
        <v>3</v>
      </c>
      <c r="J133" s="14">
        <f>AVERAGE(G133:I133)</f>
        <v>3.666666666666667</v>
      </c>
      <c r="K133" s="14">
        <f>IF(OR(AND(D133,IF($C133&lt;80,1,0)),AND(E133,IF($C133&lt;20,1,0))),1,0)*$J133</f>
        <v>0</v>
      </c>
      <c r="L133" s="14">
        <f>IF(AND(K133=0,E133=1),1,0)*$J133</f>
        <v>3.666666666666667</v>
      </c>
      <c r="M133" s="14">
        <f>IF(K133+L133=0,1,0)*$J133</f>
        <v>0</v>
      </c>
      <c r="N133" s="14">
        <f>MATCH(C133,INDEX('Task Durations - Poisson'!$B$2:$AZ$73,,5),-1)</f>
        <v>8</v>
      </c>
      <c r="O133" s="14">
        <f>INT(SUMPRODUCT(B133:N133,'Task Durations - Table 1'!$A$3:$M$3))</f>
        <v>9</v>
      </c>
      <c r="P133" s="14">
        <f>MATCH(100-C133,INDEX('Task Durations - Poisson'!$B$2:$AZ$73,,O133),-1)</f>
        <v>10</v>
      </c>
    </row>
    <row r="134" ht="20.05" customHeight="1">
      <c r="A134" s="12">
        <v>132</v>
      </c>
      <c r="B134" s="13">
        <f>2*EXP(A134/750)</f>
        <v>2.384876117301339</v>
      </c>
      <c r="C134" s="14">
        <f t="shared" si="1"/>
        <v>79</v>
      </c>
      <c r="D134" s="14">
        <f>IF(C134&lt;33,1,0)</f>
        <v>0</v>
      </c>
      <c r="E134" s="14">
        <f>IF(AND(C134&gt;=33,C134&lt;66),1,0)</f>
        <v>0</v>
      </c>
      <c r="F134" s="14">
        <f>IF(D134+E134&gt;0,0,1)</f>
        <v>1</v>
      </c>
      <c r="G134" s="14">
        <f>INT(CHOOSE(1+MOD($C134+RANDBETWEEN(0,1),7),1,2,3,5,8,13,21)+$B134)</f>
        <v>7</v>
      </c>
      <c r="H134" s="14">
        <f>INT(CHOOSE(1+MOD($C134+RANDBETWEEN(0,1),7),1,2,3,5,8,13,21)+$B134)</f>
        <v>5</v>
      </c>
      <c r="I134" s="14">
        <f>INT(CHOOSE(1+MOD($C134+RANDBETWEEN(0,1),7),1,2,3,5,8,13,21)+$B134)</f>
        <v>7</v>
      </c>
      <c r="J134" s="14">
        <f>AVERAGE(G134:I134)</f>
        <v>6.333333333333333</v>
      </c>
      <c r="K134" s="14">
        <f>IF(OR(AND(D134,IF($C134&lt;80,1,0)),AND(E134,IF($C134&lt;20,1,0))),1,0)*$J134</f>
        <v>0</v>
      </c>
      <c r="L134" s="14">
        <f>IF(AND(K134=0,E134=1),1,0)*$J134</f>
        <v>0</v>
      </c>
      <c r="M134" s="14">
        <f>IF(K134+L134=0,1,0)*$J134</f>
        <v>6.333333333333333</v>
      </c>
      <c r="N134" s="14">
        <f>MATCH(C134,INDEX('Task Durations - Poisson'!$B$2:$AZ$73,,5),-1)</f>
        <v>9</v>
      </c>
      <c r="O134" s="14">
        <f>INT(SUMPRODUCT(B134:N134,'Task Durations - Table 1'!$A$3:$M$3))</f>
        <v>15</v>
      </c>
      <c r="P134" s="14">
        <f>MATCH(100-C134,INDEX('Task Durations - Poisson'!$B$2:$AZ$73,,O134),-1)</f>
        <v>14</v>
      </c>
    </row>
    <row r="135" ht="20.05" customHeight="1">
      <c r="A135" s="12">
        <v>133</v>
      </c>
      <c r="B135" s="13">
        <f>2*EXP(A135/750)</f>
        <v>2.388058072956777</v>
      </c>
      <c r="C135" s="14">
        <f t="shared" si="1"/>
        <v>57</v>
      </c>
      <c r="D135" s="14">
        <f>IF(C135&lt;33,1,0)</f>
        <v>0</v>
      </c>
      <c r="E135" s="14">
        <f>IF(AND(C135&gt;=33,C135&lt;66),1,0)</f>
        <v>1</v>
      </c>
      <c r="F135" s="14">
        <f>IF(D135+E135&gt;0,0,1)</f>
        <v>0</v>
      </c>
      <c r="G135" s="14">
        <f>INT(CHOOSE(1+MOD($C135+RANDBETWEEN(0,1),7),1,2,3,5,8,13,21)+$B135)</f>
        <v>4</v>
      </c>
      <c r="H135" s="14">
        <f>INT(CHOOSE(1+MOD($C135+RANDBETWEEN(0,1),7),1,2,3,5,8,13,21)+$B135)</f>
        <v>5</v>
      </c>
      <c r="I135" s="14">
        <f>INT(CHOOSE(1+MOD($C135+RANDBETWEEN(0,1),7),1,2,3,5,8,13,21)+$B135)</f>
        <v>4</v>
      </c>
      <c r="J135" s="14">
        <f>AVERAGE(G135:I135)</f>
        <v>4.333333333333333</v>
      </c>
      <c r="K135" s="14">
        <f>IF(OR(AND(D135,IF($C135&lt;80,1,0)),AND(E135,IF($C135&lt;20,1,0))),1,0)*$J135</f>
        <v>0</v>
      </c>
      <c r="L135" s="14">
        <f>IF(AND(K135=0,E135=1),1,0)*$J135</f>
        <v>4.333333333333333</v>
      </c>
      <c r="M135" s="14">
        <f>IF(K135+L135=0,1,0)*$J135</f>
        <v>0</v>
      </c>
      <c r="N135" s="14">
        <f>MATCH(C135,INDEX('Task Durations - Poisson'!$B$2:$AZ$73,,5),-1)</f>
        <v>7</v>
      </c>
      <c r="O135" s="14">
        <f>INT(SUMPRODUCT(B135:N135,'Task Durations - Table 1'!$A$3:$M$3))</f>
        <v>9</v>
      </c>
      <c r="P135" s="14">
        <f>MATCH(100-C135,INDEX('Task Durations - Poisson'!$B$2:$AZ$73,,O135),-1)</f>
        <v>10</v>
      </c>
    </row>
    <row r="136" ht="20.05" customHeight="1">
      <c r="A136" s="12">
        <v>134</v>
      </c>
      <c r="B136" s="13">
        <f>2*EXP(A136/750)</f>
        <v>2.391244274049418</v>
      </c>
      <c r="C136" s="14">
        <f t="shared" si="1"/>
        <v>97</v>
      </c>
      <c r="D136" s="14">
        <f>IF(C136&lt;33,1,0)</f>
        <v>0</v>
      </c>
      <c r="E136" s="14">
        <f>IF(AND(C136&gt;=33,C136&lt;66),1,0)</f>
        <v>0</v>
      </c>
      <c r="F136" s="14">
        <f>IF(D136+E136&gt;0,0,1)</f>
        <v>1</v>
      </c>
      <c r="G136" s="14">
        <f>INT(CHOOSE(1+MOD($C136+RANDBETWEEN(0,1),7),1,2,3,5,8,13,21)+$B136)</f>
        <v>23</v>
      </c>
      <c r="H136" s="14">
        <f>INT(CHOOSE(1+MOD($C136+RANDBETWEEN(0,1),7),1,2,3,5,8,13,21)+$B136)</f>
        <v>3</v>
      </c>
      <c r="I136" s="14">
        <f>INT(CHOOSE(1+MOD($C136+RANDBETWEEN(0,1),7),1,2,3,5,8,13,21)+$B136)</f>
        <v>3</v>
      </c>
      <c r="J136" s="14">
        <f>AVERAGE(G136:I136)</f>
        <v>9.666666666666666</v>
      </c>
      <c r="K136" s="14">
        <f>IF(OR(AND(D136,IF($C136&lt;80,1,0)),AND(E136,IF($C136&lt;20,1,0))),1,0)*$J136</f>
        <v>0</v>
      </c>
      <c r="L136" s="14">
        <f>IF(AND(K136=0,E136=1),1,0)*$J136</f>
        <v>0</v>
      </c>
      <c r="M136" s="14">
        <f>IF(K136+L136=0,1,0)*$J136</f>
        <v>9.666666666666666</v>
      </c>
      <c r="N136" s="14">
        <f>MATCH(C136,INDEX('Task Durations - Poisson'!$B$2:$AZ$73,,5),-1)</f>
        <v>12</v>
      </c>
      <c r="O136" s="14">
        <f>INT(SUMPRODUCT(B136:N136,'Task Durations - Table 1'!$A$3:$M$3))</f>
        <v>20</v>
      </c>
      <c r="P136" s="14">
        <f>MATCH(100-C136,INDEX('Task Durations - Poisson'!$B$2:$AZ$73,,O136),-1)</f>
        <v>14</v>
      </c>
    </row>
    <row r="137" ht="20.05" customHeight="1">
      <c r="A137" s="12">
        <v>135</v>
      </c>
      <c r="B137" s="13">
        <f>2*EXP(A137/750)</f>
        <v>2.39443472624362</v>
      </c>
      <c r="C137" s="14">
        <f t="shared" si="1"/>
        <v>53</v>
      </c>
      <c r="D137" s="14">
        <f>IF(C137&lt;33,1,0)</f>
        <v>0</v>
      </c>
      <c r="E137" s="14">
        <f>IF(AND(C137&gt;=33,C137&lt;66),1,0)</f>
        <v>1</v>
      </c>
      <c r="F137" s="14">
        <f>IF(D137+E137&gt;0,0,1)</f>
        <v>0</v>
      </c>
      <c r="G137" s="14">
        <f>INT(CHOOSE(1+MOD($C137+RANDBETWEEN(0,1),7),1,2,3,5,8,13,21)+$B137)</f>
        <v>15</v>
      </c>
      <c r="H137" s="14">
        <f>INT(CHOOSE(1+MOD($C137+RANDBETWEEN(0,1),7),1,2,3,5,8,13,21)+$B137)</f>
        <v>10</v>
      </c>
      <c r="I137" s="14">
        <f>INT(CHOOSE(1+MOD($C137+RANDBETWEEN(0,1),7),1,2,3,5,8,13,21)+$B137)</f>
        <v>10</v>
      </c>
      <c r="J137" s="14">
        <f>AVERAGE(G137:I137)</f>
        <v>11.66666666666667</v>
      </c>
      <c r="K137" s="14">
        <f>IF(OR(AND(D137,IF($C137&lt;80,1,0)),AND(E137,IF($C137&lt;20,1,0))),1,0)*$J137</f>
        <v>0</v>
      </c>
      <c r="L137" s="14">
        <f>IF(AND(K137=0,E137=1),1,0)*$J137</f>
        <v>11.66666666666667</v>
      </c>
      <c r="M137" s="14">
        <f>IF(K137+L137=0,1,0)*$J137</f>
        <v>0</v>
      </c>
      <c r="N137" s="14">
        <f>MATCH(C137,INDEX('Task Durations - Poisson'!$B$2:$AZ$73,,5),-1)</f>
        <v>7</v>
      </c>
      <c r="O137" s="14">
        <f>INT(SUMPRODUCT(B137:N137,'Task Durations - Table 1'!$A$3:$M$3))</f>
        <v>15</v>
      </c>
      <c r="P137" s="14">
        <f>MATCH(100-C137,INDEX('Task Durations - Poisson'!$B$2:$AZ$73,,O137),-1)</f>
        <v>17</v>
      </c>
    </row>
    <row r="138" ht="20.05" customHeight="1">
      <c r="A138" s="12">
        <v>136</v>
      </c>
      <c r="B138" s="13">
        <f>2*EXP(A138/750)</f>
        <v>2.3976294352113</v>
      </c>
      <c r="C138" s="14">
        <f t="shared" si="1"/>
        <v>38</v>
      </c>
      <c r="D138" s="14">
        <f>IF(C138&lt;33,1,0)</f>
        <v>0</v>
      </c>
      <c r="E138" s="14">
        <f>IF(AND(C138&gt;=33,C138&lt;66),1,0)</f>
        <v>1</v>
      </c>
      <c r="F138" s="14">
        <f>IF(D138+E138&gt;0,0,1)</f>
        <v>0</v>
      </c>
      <c r="G138" s="14">
        <f>INT(CHOOSE(1+MOD($C138+RANDBETWEEN(0,1),7),1,2,3,5,8,13,21)+$B138)</f>
        <v>7</v>
      </c>
      <c r="H138" s="14">
        <f>INT(CHOOSE(1+MOD($C138+RANDBETWEEN(0,1),7),1,2,3,5,8,13,21)+$B138)</f>
        <v>7</v>
      </c>
      <c r="I138" s="14">
        <f>INT(CHOOSE(1+MOD($C138+RANDBETWEEN(0,1),7),1,2,3,5,8,13,21)+$B138)</f>
        <v>10</v>
      </c>
      <c r="J138" s="14">
        <f>AVERAGE(G138:I138)</f>
        <v>8</v>
      </c>
      <c r="K138" s="14">
        <f>IF(OR(AND(D138,IF($C138&lt;80,1,0)),AND(E138,IF($C138&lt;20,1,0))),1,0)*$J138</f>
        <v>0</v>
      </c>
      <c r="L138" s="14">
        <f>IF(AND(K138=0,E138=1),1,0)*$J138</f>
        <v>8</v>
      </c>
      <c r="M138" s="14">
        <f>IF(K138+L138=0,1,0)*$J138</f>
        <v>0</v>
      </c>
      <c r="N138" s="14">
        <f>MATCH(C138,INDEX('Task Durations - Poisson'!$B$2:$AZ$73,,5),-1)</f>
        <v>6</v>
      </c>
      <c r="O138" s="14">
        <f>INT(SUMPRODUCT(B138:N138,'Task Durations - Table 1'!$A$3:$M$3))</f>
        <v>12</v>
      </c>
      <c r="P138" s="14">
        <f>MATCH(100-C138,INDEX('Task Durations - Poisson'!$B$2:$AZ$73,,O138),-1)</f>
        <v>15</v>
      </c>
    </row>
    <row r="139" ht="20.05" customHeight="1">
      <c r="A139" s="12">
        <v>137</v>
      </c>
      <c r="B139" s="13">
        <f>2*EXP(A139/750)</f>
        <v>2.400828406631941</v>
      </c>
      <c r="C139" s="14">
        <f t="shared" si="1"/>
        <v>93</v>
      </c>
      <c r="D139" s="14">
        <f>IF(C139&lt;33,1,0)</f>
        <v>0</v>
      </c>
      <c r="E139" s="14">
        <f>IF(AND(C139&gt;=33,C139&lt;66),1,0)</f>
        <v>0</v>
      </c>
      <c r="F139" s="14">
        <f>IF(D139+E139&gt;0,0,1)</f>
        <v>1</v>
      </c>
      <c r="G139" s="14">
        <f>INT(CHOOSE(1+MOD($C139+RANDBETWEEN(0,1),7),1,2,3,5,8,13,21)+$B139)</f>
        <v>5</v>
      </c>
      <c r="H139" s="14">
        <f>INT(CHOOSE(1+MOD($C139+RANDBETWEEN(0,1),7),1,2,3,5,8,13,21)+$B139)</f>
        <v>7</v>
      </c>
      <c r="I139" s="14">
        <f>INT(CHOOSE(1+MOD($C139+RANDBETWEEN(0,1),7),1,2,3,5,8,13,21)+$B139)</f>
        <v>5</v>
      </c>
      <c r="J139" s="14">
        <f>AVERAGE(G139:I139)</f>
        <v>5.666666666666667</v>
      </c>
      <c r="K139" s="14">
        <f>IF(OR(AND(D139,IF($C139&lt;80,1,0)),AND(E139,IF($C139&lt;20,1,0))),1,0)*$J139</f>
        <v>0</v>
      </c>
      <c r="L139" s="14">
        <f>IF(AND(K139=0,E139=1),1,0)*$J139</f>
        <v>0</v>
      </c>
      <c r="M139" s="14">
        <f>IF(K139+L139=0,1,0)*$J139</f>
        <v>5.666666666666667</v>
      </c>
      <c r="N139" s="14">
        <f>MATCH(C139,INDEX('Task Durations - Poisson'!$B$2:$AZ$73,,5),-1)</f>
        <v>10</v>
      </c>
      <c r="O139" s="14">
        <f>INT(SUMPRODUCT(B139:N139,'Task Durations - Table 1'!$A$3:$M$3))</f>
        <v>15</v>
      </c>
      <c r="P139" s="14">
        <f>MATCH(100-C139,INDEX('Task Durations - Poisson'!$B$2:$AZ$73,,O139),-1)</f>
        <v>12</v>
      </c>
    </row>
    <row r="140" ht="20.05" customHeight="1">
      <c r="A140" s="12">
        <v>138</v>
      </c>
      <c r="B140" s="13">
        <f>2*EXP(A140/750)</f>
        <v>2.404031646192603</v>
      </c>
      <c r="C140" s="14">
        <f t="shared" si="1"/>
        <v>76</v>
      </c>
      <c r="D140" s="14">
        <f>IF(C140&lt;33,1,0)</f>
        <v>0</v>
      </c>
      <c r="E140" s="14">
        <f>IF(AND(C140&gt;=33,C140&lt;66),1,0)</f>
        <v>0</v>
      </c>
      <c r="F140" s="14">
        <f>IF(D140+E140&gt;0,0,1)</f>
        <v>1</v>
      </c>
      <c r="G140" s="14">
        <f>INT(CHOOSE(1+MOD($C140+RANDBETWEEN(0,1),7),1,2,3,5,8,13,21)+$B140)</f>
        <v>23</v>
      </c>
      <c r="H140" s="14">
        <f>INT(CHOOSE(1+MOD($C140+RANDBETWEEN(0,1),7),1,2,3,5,8,13,21)+$B140)</f>
        <v>23</v>
      </c>
      <c r="I140" s="14">
        <f>INT(CHOOSE(1+MOD($C140+RANDBETWEEN(0,1),7),1,2,3,5,8,13,21)+$B140)</f>
        <v>23</v>
      </c>
      <c r="J140" s="14">
        <f>AVERAGE(G140:I140)</f>
        <v>23</v>
      </c>
      <c r="K140" s="14">
        <f>IF(OR(AND(D140,IF($C140&lt;80,1,0)),AND(E140,IF($C140&lt;20,1,0))),1,0)*$J140</f>
        <v>0</v>
      </c>
      <c r="L140" s="14">
        <f>IF(AND(K140=0,E140=1),1,0)*$J140</f>
        <v>0</v>
      </c>
      <c r="M140" s="14">
        <f>IF(K140+L140=0,1,0)*$J140</f>
        <v>23</v>
      </c>
      <c r="N140" s="14">
        <f>MATCH(C140,INDEX('Task Durations - Poisson'!$B$2:$AZ$73,,5),-1)</f>
        <v>8</v>
      </c>
      <c r="O140" s="14">
        <f>INT(SUMPRODUCT(B140:N140,'Task Durations - Table 1'!$A$3:$M$3))</f>
        <v>31</v>
      </c>
      <c r="P140" s="14">
        <f>MATCH(100-C140,INDEX('Task Durations - Poisson'!$B$2:$AZ$73,,O140),-1)</f>
        <v>29</v>
      </c>
    </row>
    <row r="141" ht="20.05" customHeight="1">
      <c r="A141" s="12">
        <v>139</v>
      </c>
      <c r="B141" s="13">
        <f>2*EXP(A141/750)</f>
        <v>2.407239159587936</v>
      </c>
      <c r="C141" s="14">
        <f t="shared" si="1"/>
        <v>58</v>
      </c>
      <c r="D141" s="14">
        <f>IF(C141&lt;33,1,0)</f>
        <v>0</v>
      </c>
      <c r="E141" s="14">
        <f>IF(AND(C141&gt;=33,C141&lt;66),1,0)</f>
        <v>1</v>
      </c>
      <c r="F141" s="14">
        <f>IF(D141+E141&gt;0,0,1)</f>
        <v>0</v>
      </c>
      <c r="G141" s="14">
        <f>INT(CHOOSE(1+MOD($C141+RANDBETWEEN(0,1),7),1,2,3,5,8,13,21)+$B141)</f>
        <v>5</v>
      </c>
      <c r="H141" s="14">
        <f>INT(CHOOSE(1+MOD($C141+RANDBETWEEN(0,1),7),1,2,3,5,8,13,21)+$B141)</f>
        <v>7</v>
      </c>
      <c r="I141" s="14">
        <f>INT(CHOOSE(1+MOD($C141+RANDBETWEEN(0,1),7),1,2,3,5,8,13,21)+$B141)</f>
        <v>7</v>
      </c>
      <c r="J141" s="14">
        <f>AVERAGE(G141:I141)</f>
        <v>6.333333333333333</v>
      </c>
      <c r="K141" s="14">
        <f>IF(OR(AND(D141,IF($C141&lt;80,1,0)),AND(E141,IF($C141&lt;20,1,0))),1,0)*$J141</f>
        <v>0</v>
      </c>
      <c r="L141" s="14">
        <f>IF(AND(K141=0,E141=1),1,0)*$J141</f>
        <v>6.333333333333333</v>
      </c>
      <c r="M141" s="14">
        <f>IF(K141+L141=0,1,0)*$J141</f>
        <v>0</v>
      </c>
      <c r="N141" s="14">
        <f>MATCH(C141,INDEX('Task Durations - Poisson'!$B$2:$AZ$73,,5),-1)</f>
        <v>7</v>
      </c>
      <c r="O141" s="14">
        <f>INT(SUMPRODUCT(B141:N141,'Task Durations - Table 1'!$A$3:$M$3))</f>
        <v>11</v>
      </c>
      <c r="P141" s="14">
        <f>MATCH(100-C141,INDEX('Task Durations - Poisson'!$B$2:$AZ$73,,O141),-1)</f>
        <v>12</v>
      </c>
    </row>
    <row r="142" ht="20.05" customHeight="1">
      <c r="A142" s="12">
        <v>140</v>
      </c>
      <c r="B142" s="13">
        <f>2*EXP(A142/750)</f>
        <v>2.410450952520187</v>
      </c>
      <c r="C142" s="14">
        <f t="shared" si="1"/>
        <v>0</v>
      </c>
      <c r="D142" s="14">
        <f>IF(C142&lt;33,1,0)</f>
        <v>1</v>
      </c>
      <c r="E142" s="14">
        <f>IF(AND(C142&gt;=33,C142&lt;66),1,0)</f>
        <v>0</v>
      </c>
      <c r="F142" s="14">
        <f>IF(D142+E142&gt;0,0,1)</f>
        <v>0</v>
      </c>
      <c r="G142" s="14">
        <f>INT(CHOOSE(1+MOD($C142+RANDBETWEEN(0,1),7),1,2,3,5,8,13,21)+$B142)</f>
        <v>3</v>
      </c>
      <c r="H142" s="14">
        <f>INT(CHOOSE(1+MOD($C142+RANDBETWEEN(0,1),7),1,2,3,5,8,13,21)+$B142)</f>
        <v>4</v>
      </c>
      <c r="I142" s="14">
        <f>INT(CHOOSE(1+MOD($C142+RANDBETWEEN(0,1),7),1,2,3,5,8,13,21)+$B142)</f>
        <v>3</v>
      </c>
      <c r="J142" s="14">
        <f>AVERAGE(G142:I142)</f>
        <v>3.333333333333333</v>
      </c>
      <c r="K142" s="14">
        <f>IF(OR(AND(D142,IF($C142&lt;80,1,0)),AND(E142,IF($C142&lt;20,1,0))),1,0)*$J142</f>
        <v>3.333333333333333</v>
      </c>
      <c r="L142" s="14">
        <f>IF(AND(K142=0,E142=1),1,0)*$J142</f>
        <v>0</v>
      </c>
      <c r="M142" s="14">
        <f>IF(K142+L142=0,1,0)*$J142</f>
        <v>0</v>
      </c>
      <c r="N142" s="14">
        <f>MATCH(C142,INDEX('Task Durations - Poisson'!$B$2:$AZ$73,,5),-1)</f>
        <v>2</v>
      </c>
      <c r="O142" s="14">
        <f>INT(SUMPRODUCT(B142:N142,'Task Durations - Table 1'!$A$3:$M$3))</f>
        <v>8</v>
      </c>
      <c r="P142" s="14">
        <f>MATCH(100-C142,INDEX('Task Durations - Poisson'!$B$2:$AZ$73,,O142),-1)</f>
        <v>22</v>
      </c>
    </row>
    <row r="143" ht="20.05" customHeight="1">
      <c r="A143" s="12">
        <v>141</v>
      </c>
      <c r="B143" s="13">
        <f>2*EXP(A143/750)</f>
        <v>2.413667030699211</v>
      </c>
      <c r="C143" s="14">
        <f t="shared" si="1"/>
        <v>57</v>
      </c>
      <c r="D143" s="14">
        <f>IF(C143&lt;33,1,0)</f>
        <v>0</v>
      </c>
      <c r="E143" s="14">
        <f>IF(AND(C143&gt;=33,C143&lt;66),1,0)</f>
        <v>1</v>
      </c>
      <c r="F143" s="14">
        <f>IF(D143+E143&gt;0,0,1)</f>
        <v>0</v>
      </c>
      <c r="G143" s="14">
        <f>INT(CHOOSE(1+MOD($C143+RANDBETWEEN(0,1),7),1,2,3,5,8,13,21)+$B143)</f>
        <v>4</v>
      </c>
      <c r="H143" s="14">
        <f>INT(CHOOSE(1+MOD($C143+RANDBETWEEN(0,1),7),1,2,3,5,8,13,21)+$B143)</f>
        <v>4</v>
      </c>
      <c r="I143" s="14">
        <f>INT(CHOOSE(1+MOD($C143+RANDBETWEEN(0,1),7),1,2,3,5,8,13,21)+$B143)</f>
        <v>4</v>
      </c>
      <c r="J143" s="14">
        <f>AVERAGE(G143:I143)</f>
        <v>4</v>
      </c>
      <c r="K143" s="14">
        <f>IF(OR(AND(D143,IF($C143&lt;80,1,0)),AND(E143,IF($C143&lt;20,1,0))),1,0)*$J143</f>
        <v>0</v>
      </c>
      <c r="L143" s="14">
        <f>IF(AND(K143=0,E143=1),1,0)*$J143</f>
        <v>4</v>
      </c>
      <c r="M143" s="14">
        <f>IF(K143+L143=0,1,0)*$J143</f>
        <v>0</v>
      </c>
      <c r="N143" s="14">
        <f>MATCH(C143,INDEX('Task Durations - Poisson'!$B$2:$AZ$73,,5),-1)</f>
        <v>7</v>
      </c>
      <c r="O143" s="14">
        <f>INT(SUMPRODUCT(B143:N143,'Task Durations - Table 1'!$A$3:$M$3))</f>
        <v>9</v>
      </c>
      <c r="P143" s="14">
        <f>MATCH(100-C143,INDEX('Task Durations - Poisson'!$B$2:$AZ$73,,O143),-1)</f>
        <v>10</v>
      </c>
    </row>
    <row r="144" ht="20.05" customHeight="1">
      <c r="A144" s="12">
        <v>142</v>
      </c>
      <c r="B144" s="13">
        <f>2*EXP(A144/750)</f>
        <v>2.41688739984248</v>
      </c>
      <c r="C144" s="14">
        <f t="shared" si="1"/>
        <v>46</v>
      </c>
      <c r="D144" s="14">
        <f>IF(C144&lt;33,1,0)</f>
        <v>0</v>
      </c>
      <c r="E144" s="14">
        <f>IF(AND(C144&gt;=33,C144&lt;66),1,0)</f>
        <v>1</v>
      </c>
      <c r="F144" s="14">
        <f>IF(D144+E144&gt;0,0,1)</f>
        <v>0</v>
      </c>
      <c r="G144" s="14">
        <f>INT(CHOOSE(1+MOD($C144+RANDBETWEEN(0,1),7),1,2,3,5,8,13,21)+$B144)</f>
        <v>15</v>
      </c>
      <c r="H144" s="14">
        <f>INT(CHOOSE(1+MOD($C144+RANDBETWEEN(0,1),7),1,2,3,5,8,13,21)+$B144)</f>
        <v>15</v>
      </c>
      <c r="I144" s="14">
        <f>INT(CHOOSE(1+MOD($C144+RANDBETWEEN(0,1),7),1,2,3,5,8,13,21)+$B144)</f>
        <v>15</v>
      </c>
      <c r="J144" s="14">
        <f>AVERAGE(G144:I144)</f>
        <v>15</v>
      </c>
      <c r="K144" s="14">
        <f>IF(OR(AND(D144,IF($C144&lt;80,1,0)),AND(E144,IF($C144&lt;20,1,0))),1,0)*$J144</f>
        <v>0</v>
      </c>
      <c r="L144" s="14">
        <f>IF(AND(K144=0,E144=1),1,0)*$J144</f>
        <v>15</v>
      </c>
      <c r="M144" s="14">
        <f>IF(K144+L144=0,1,0)*$J144</f>
        <v>0</v>
      </c>
      <c r="N144" s="14">
        <f>MATCH(C144,INDEX('Task Durations - Poisson'!$B$2:$AZ$73,,5),-1)</f>
        <v>7</v>
      </c>
      <c r="O144" s="14">
        <f>INT(SUMPRODUCT(B144:N144,'Task Durations - Table 1'!$A$3:$M$3))</f>
        <v>18</v>
      </c>
      <c r="P144" s="14">
        <f>MATCH(100-C144,INDEX('Task Durations - Poisson'!$B$2:$AZ$73,,O144),-1)</f>
        <v>20</v>
      </c>
    </row>
    <row r="145" ht="20.05" customHeight="1">
      <c r="A145" s="12">
        <v>143</v>
      </c>
      <c r="B145" s="13">
        <f>2*EXP(A145/750)</f>
        <v>2.420112065675097</v>
      </c>
      <c r="C145" s="14">
        <f t="shared" si="1"/>
        <v>12</v>
      </c>
      <c r="D145" s="14">
        <f>IF(C145&lt;33,1,0)</f>
        <v>1</v>
      </c>
      <c r="E145" s="14">
        <f>IF(AND(C145&gt;=33,C145&lt;66),1,0)</f>
        <v>0</v>
      </c>
      <c r="F145" s="14">
        <f>IF(D145+E145&gt;0,0,1)</f>
        <v>0</v>
      </c>
      <c r="G145" s="14">
        <f>INT(CHOOSE(1+MOD($C145+RANDBETWEEN(0,1),7),1,2,3,5,8,13,21)+$B145)</f>
        <v>15</v>
      </c>
      <c r="H145" s="14">
        <f>INT(CHOOSE(1+MOD($C145+RANDBETWEEN(0,1),7),1,2,3,5,8,13,21)+$B145)</f>
        <v>23</v>
      </c>
      <c r="I145" s="14">
        <f>INT(CHOOSE(1+MOD($C145+RANDBETWEEN(0,1),7),1,2,3,5,8,13,21)+$B145)</f>
        <v>23</v>
      </c>
      <c r="J145" s="14">
        <f>AVERAGE(G145:I145)</f>
        <v>20.33333333333333</v>
      </c>
      <c r="K145" s="14">
        <f>IF(OR(AND(D145,IF($C145&lt;80,1,0)),AND(E145,IF($C145&lt;20,1,0))),1,0)*$J145</f>
        <v>20.33333333333333</v>
      </c>
      <c r="L145" s="14">
        <f>IF(AND(K145=0,E145=1),1,0)*$J145</f>
        <v>0</v>
      </c>
      <c r="M145" s="14">
        <f>IF(K145+L145=0,1,0)*$J145</f>
        <v>0</v>
      </c>
      <c r="N145" s="14">
        <f>MATCH(C145,INDEX('Task Durations - Poisson'!$B$2:$AZ$73,,5),-1)</f>
        <v>4</v>
      </c>
      <c r="O145" s="14">
        <f>INT(SUMPRODUCT(B145:N145,'Task Durations - Table 1'!$A$3:$M$3))</f>
        <v>28</v>
      </c>
      <c r="P145" s="14">
        <f>MATCH(100-C145,INDEX('Task Durations - Poisson'!$B$2:$AZ$73,,O145),-1)</f>
        <v>36</v>
      </c>
    </row>
    <row r="146" ht="20.05" customHeight="1">
      <c r="A146" s="12">
        <v>144</v>
      </c>
      <c r="B146" s="13">
        <f>2*EXP(A146/750)</f>
        <v>2.423341033929801</v>
      </c>
      <c r="C146" s="14">
        <f t="shared" si="1"/>
        <v>3</v>
      </c>
      <c r="D146" s="14">
        <f>IF(C146&lt;33,1,0)</f>
        <v>1</v>
      </c>
      <c r="E146" s="14">
        <f>IF(AND(C146&gt;=33,C146&lt;66),1,0)</f>
        <v>0</v>
      </c>
      <c r="F146" s="14">
        <f>IF(D146+E146&gt;0,0,1)</f>
        <v>0</v>
      </c>
      <c r="G146" s="14">
        <f>INT(CHOOSE(1+MOD($C146+RANDBETWEEN(0,1),7),1,2,3,5,8,13,21)+$B146)</f>
        <v>7</v>
      </c>
      <c r="H146" s="14">
        <f>INT(CHOOSE(1+MOD($C146+RANDBETWEEN(0,1),7),1,2,3,5,8,13,21)+$B146)</f>
        <v>7</v>
      </c>
      <c r="I146" s="14">
        <f>INT(CHOOSE(1+MOD($C146+RANDBETWEEN(0,1),7),1,2,3,5,8,13,21)+$B146)</f>
        <v>7</v>
      </c>
      <c r="J146" s="14">
        <f>AVERAGE(G146:I146)</f>
        <v>7</v>
      </c>
      <c r="K146" s="14">
        <f>IF(OR(AND(D146,IF($C146&lt;80,1,0)),AND(E146,IF($C146&lt;20,1,0))),1,0)*$J146</f>
        <v>7</v>
      </c>
      <c r="L146" s="14">
        <f>IF(AND(K146=0,E146=1),1,0)*$J146</f>
        <v>0</v>
      </c>
      <c r="M146" s="14">
        <f>IF(K146+L146=0,1,0)*$J146</f>
        <v>0</v>
      </c>
      <c r="N146" s="14">
        <f>MATCH(C146,INDEX('Task Durations - Poisson'!$B$2:$AZ$73,,5),-1)</f>
        <v>3</v>
      </c>
      <c r="O146" s="14">
        <f>INT(SUMPRODUCT(B146:N146,'Task Durations - Table 1'!$A$3:$M$3))</f>
        <v>12</v>
      </c>
      <c r="P146" s="14">
        <f>MATCH(100-C146,INDEX('Task Durations - Poisson'!$B$2:$AZ$73,,O146),-1)</f>
        <v>21</v>
      </c>
    </row>
    <row r="147" ht="20.05" customHeight="1">
      <c r="A147" s="12">
        <v>145</v>
      </c>
      <c r="B147" s="13">
        <f>2*EXP(A147/750)</f>
        <v>2.426574310346982</v>
      </c>
      <c r="C147" s="14">
        <f t="shared" si="1"/>
        <v>87</v>
      </c>
      <c r="D147" s="14">
        <f>IF(C147&lt;33,1,0)</f>
        <v>0</v>
      </c>
      <c r="E147" s="14">
        <f>IF(AND(C147&gt;=33,C147&lt;66),1,0)</f>
        <v>0</v>
      </c>
      <c r="F147" s="14">
        <f>IF(D147+E147&gt;0,0,1)</f>
        <v>1</v>
      </c>
      <c r="G147" s="14">
        <f>INT(CHOOSE(1+MOD($C147+RANDBETWEEN(0,1),7),1,2,3,5,8,13,21)+$B147)</f>
        <v>7</v>
      </c>
      <c r="H147" s="14">
        <f>INT(CHOOSE(1+MOD($C147+RANDBETWEEN(0,1),7),1,2,3,5,8,13,21)+$B147)</f>
        <v>10</v>
      </c>
      <c r="I147" s="14">
        <f>INT(CHOOSE(1+MOD($C147+RANDBETWEEN(0,1),7),1,2,3,5,8,13,21)+$B147)</f>
        <v>10</v>
      </c>
      <c r="J147" s="14">
        <f>AVERAGE(G147:I147)</f>
        <v>9</v>
      </c>
      <c r="K147" s="14">
        <f>IF(OR(AND(D147,IF($C147&lt;80,1,0)),AND(E147,IF($C147&lt;20,1,0))),1,0)*$J147</f>
        <v>0</v>
      </c>
      <c r="L147" s="14">
        <f>IF(AND(K147=0,E147=1),1,0)*$J147</f>
        <v>0</v>
      </c>
      <c r="M147" s="14">
        <f>IF(K147+L147=0,1,0)*$J147</f>
        <v>9</v>
      </c>
      <c r="N147" s="14">
        <f>MATCH(C147,INDEX('Task Durations - Poisson'!$B$2:$AZ$73,,5),-1)</f>
        <v>10</v>
      </c>
      <c r="O147" s="14">
        <f>INT(SUMPRODUCT(B147:N147,'Task Durations - Table 1'!$A$3:$M$3))</f>
        <v>18</v>
      </c>
      <c r="P147" s="14">
        <f>MATCH(100-C147,INDEX('Task Durations - Poisson'!$B$2:$AZ$73,,O147),-1)</f>
        <v>15</v>
      </c>
    </row>
    <row r="148" ht="20.05" customHeight="1">
      <c r="A148" s="12">
        <v>146</v>
      </c>
      <c r="B148" s="13">
        <f>2*EXP(A148/750)</f>
        <v>2.429811900674686</v>
      </c>
      <c r="C148" s="14">
        <f t="shared" si="1"/>
        <v>10</v>
      </c>
      <c r="D148" s="14">
        <f>IF(C148&lt;33,1,0)</f>
        <v>1</v>
      </c>
      <c r="E148" s="14">
        <f>IF(AND(C148&gt;=33,C148&lt;66),1,0)</f>
        <v>0</v>
      </c>
      <c r="F148" s="14">
        <f>IF(D148+E148&gt;0,0,1)</f>
        <v>0</v>
      </c>
      <c r="G148" s="14">
        <f>INT(CHOOSE(1+MOD($C148+RANDBETWEEN(0,1),7),1,2,3,5,8,13,21)+$B148)</f>
        <v>10</v>
      </c>
      <c r="H148" s="14">
        <f>INT(CHOOSE(1+MOD($C148+RANDBETWEEN(0,1),7),1,2,3,5,8,13,21)+$B148)</f>
        <v>10</v>
      </c>
      <c r="I148" s="14">
        <f>INT(CHOOSE(1+MOD($C148+RANDBETWEEN(0,1),7),1,2,3,5,8,13,21)+$B148)</f>
        <v>10</v>
      </c>
      <c r="J148" s="14">
        <f>AVERAGE(G148:I148)</f>
        <v>10</v>
      </c>
      <c r="K148" s="14">
        <f>IF(OR(AND(D148,IF($C148&lt;80,1,0)),AND(E148,IF($C148&lt;20,1,0))),1,0)*$J148</f>
        <v>10</v>
      </c>
      <c r="L148" s="14">
        <f>IF(AND(K148=0,E148=1),1,0)*$J148</f>
        <v>0</v>
      </c>
      <c r="M148" s="14">
        <f>IF(K148+L148=0,1,0)*$J148</f>
        <v>0</v>
      </c>
      <c r="N148" s="14">
        <f>MATCH(C148,INDEX('Task Durations - Poisson'!$B$2:$AZ$73,,5),-1)</f>
        <v>4</v>
      </c>
      <c r="O148" s="14">
        <f>INT(SUMPRODUCT(B148:N148,'Task Durations - Table 1'!$A$3:$M$3))</f>
        <v>16</v>
      </c>
      <c r="P148" s="14">
        <f>MATCH(100-C148,INDEX('Task Durations - Poisson'!$B$2:$AZ$73,,O148),-1)</f>
        <v>23</v>
      </c>
    </row>
    <row r="149" ht="20.05" customHeight="1">
      <c r="A149" s="12">
        <v>147</v>
      </c>
      <c r="B149" s="13">
        <f>2*EXP(A149/750)</f>
        <v>2.433053810668632</v>
      </c>
      <c r="C149" s="14">
        <f t="shared" si="1"/>
        <v>39</v>
      </c>
      <c r="D149" s="14">
        <f>IF(C149&lt;33,1,0)</f>
        <v>0</v>
      </c>
      <c r="E149" s="14">
        <f>IF(AND(C149&gt;=33,C149&lt;66),1,0)</f>
        <v>1</v>
      </c>
      <c r="F149" s="14">
        <f>IF(D149+E149&gt;0,0,1)</f>
        <v>0</v>
      </c>
      <c r="G149" s="14">
        <f>INT(CHOOSE(1+MOD($C149+RANDBETWEEN(0,1),7),1,2,3,5,8,13,21)+$B149)</f>
        <v>10</v>
      </c>
      <c r="H149" s="14">
        <f>INT(CHOOSE(1+MOD($C149+RANDBETWEEN(0,1),7),1,2,3,5,8,13,21)+$B149)</f>
        <v>10</v>
      </c>
      <c r="I149" s="14">
        <f>INT(CHOOSE(1+MOD($C149+RANDBETWEEN(0,1),7),1,2,3,5,8,13,21)+$B149)</f>
        <v>15</v>
      </c>
      <c r="J149" s="14">
        <f>AVERAGE(G149:I149)</f>
        <v>11.66666666666667</v>
      </c>
      <c r="K149" s="14">
        <f>IF(OR(AND(D149,IF($C149&lt;80,1,0)),AND(E149,IF($C149&lt;20,1,0))),1,0)*$J149</f>
        <v>0</v>
      </c>
      <c r="L149" s="14">
        <f>IF(AND(K149=0,E149=1),1,0)*$J149</f>
        <v>11.66666666666667</v>
      </c>
      <c r="M149" s="14">
        <f>IF(K149+L149=0,1,0)*$J149</f>
        <v>0</v>
      </c>
      <c r="N149" s="14">
        <f>MATCH(C149,INDEX('Task Durations - Poisson'!$B$2:$AZ$73,,5),-1)</f>
        <v>6</v>
      </c>
      <c r="O149" s="14">
        <f>INT(SUMPRODUCT(B149:N149,'Task Durations - Table 1'!$A$3:$M$3))</f>
        <v>15</v>
      </c>
      <c r="P149" s="14">
        <f>MATCH(100-C149,INDEX('Task Durations - Poisson'!$B$2:$AZ$73,,O149),-1)</f>
        <v>18</v>
      </c>
    </row>
    <row r="150" ht="20.05" customHeight="1">
      <c r="A150" s="12">
        <v>148</v>
      </c>
      <c r="B150" s="13">
        <f>2*EXP(A150/750)</f>
        <v>2.436300046092216</v>
      </c>
      <c r="C150" s="14">
        <f t="shared" si="1"/>
        <v>49</v>
      </c>
      <c r="D150" s="14">
        <f>IF(C150&lt;33,1,0)</f>
        <v>0</v>
      </c>
      <c r="E150" s="14">
        <f>IF(AND(C150&gt;=33,C150&lt;66),1,0)</f>
        <v>1</v>
      </c>
      <c r="F150" s="14">
        <f>IF(D150+E150&gt;0,0,1)</f>
        <v>0</v>
      </c>
      <c r="G150" s="14">
        <f>INT(CHOOSE(1+MOD($C150+RANDBETWEEN(0,1),7),1,2,3,5,8,13,21)+$B150)</f>
        <v>4</v>
      </c>
      <c r="H150" s="14">
        <f>INT(CHOOSE(1+MOD($C150+RANDBETWEEN(0,1),7),1,2,3,5,8,13,21)+$B150)</f>
        <v>4</v>
      </c>
      <c r="I150" s="14">
        <f>INT(CHOOSE(1+MOD($C150+RANDBETWEEN(0,1),7),1,2,3,5,8,13,21)+$B150)</f>
        <v>3</v>
      </c>
      <c r="J150" s="14">
        <f>AVERAGE(G150:I150)</f>
        <v>3.666666666666667</v>
      </c>
      <c r="K150" s="14">
        <f>IF(OR(AND(D150,IF($C150&lt;80,1,0)),AND(E150,IF($C150&lt;20,1,0))),1,0)*$J150</f>
        <v>0</v>
      </c>
      <c r="L150" s="14">
        <f>IF(AND(K150=0,E150=1),1,0)*$J150</f>
        <v>3.666666666666667</v>
      </c>
      <c r="M150" s="14">
        <f>IF(K150+L150=0,1,0)*$J150</f>
        <v>0</v>
      </c>
      <c r="N150" s="14">
        <f>MATCH(C150,INDEX('Task Durations - Poisson'!$B$2:$AZ$73,,5),-1)</f>
        <v>7</v>
      </c>
      <c r="O150" s="14">
        <f>INT(SUMPRODUCT(B150:N150,'Task Durations - Table 1'!$A$3:$M$3))</f>
        <v>8</v>
      </c>
      <c r="P150" s="14">
        <f>MATCH(100-C150,INDEX('Task Durations - Poisson'!$B$2:$AZ$73,,O150),-1)</f>
        <v>10</v>
      </c>
    </row>
    <row r="151" ht="20.05" customHeight="1">
      <c r="A151" s="12">
        <v>149</v>
      </c>
      <c r="B151" s="13">
        <f>2*EXP(A151/750)</f>
        <v>2.439550612716523</v>
      </c>
      <c r="C151" s="14">
        <f t="shared" si="1"/>
        <v>43</v>
      </c>
      <c r="D151" s="14">
        <f>IF(C151&lt;33,1,0)</f>
        <v>0</v>
      </c>
      <c r="E151" s="14">
        <f>IF(AND(C151&gt;=33,C151&lt;66),1,0)</f>
        <v>1</v>
      </c>
      <c r="F151" s="14">
        <f>IF(D151+E151&gt;0,0,1)</f>
        <v>0</v>
      </c>
      <c r="G151" s="14">
        <f>INT(CHOOSE(1+MOD($C151+RANDBETWEEN(0,1),7),1,2,3,5,8,13,21)+$B151)</f>
        <v>4</v>
      </c>
      <c r="H151" s="14">
        <f>INT(CHOOSE(1+MOD($C151+RANDBETWEEN(0,1),7),1,2,3,5,8,13,21)+$B151)</f>
        <v>4</v>
      </c>
      <c r="I151" s="14">
        <f>INT(CHOOSE(1+MOD($C151+RANDBETWEEN(0,1),7),1,2,3,5,8,13,21)+$B151)</f>
        <v>4</v>
      </c>
      <c r="J151" s="14">
        <f>AVERAGE(G151:I151)</f>
        <v>4</v>
      </c>
      <c r="K151" s="14">
        <f>IF(OR(AND(D151,IF($C151&lt;80,1,0)),AND(E151,IF($C151&lt;20,1,0))),1,0)*$J151</f>
        <v>0</v>
      </c>
      <c r="L151" s="14">
        <f>IF(AND(K151=0,E151=1),1,0)*$J151</f>
        <v>4</v>
      </c>
      <c r="M151" s="14">
        <f>IF(K151+L151=0,1,0)*$J151</f>
        <v>0</v>
      </c>
      <c r="N151" s="14">
        <f>MATCH(C151,INDEX('Task Durations - Poisson'!$B$2:$AZ$73,,5),-1)</f>
        <v>6</v>
      </c>
      <c r="O151" s="14">
        <f>INT(SUMPRODUCT(B151:N151,'Task Durations - Table 1'!$A$3:$M$3))</f>
        <v>8</v>
      </c>
      <c r="P151" s="14">
        <f>MATCH(100-C151,INDEX('Task Durations - Poisson'!$B$2:$AZ$73,,O151),-1)</f>
        <v>10</v>
      </c>
    </row>
    <row r="152" ht="20.05" customHeight="1">
      <c r="A152" s="12">
        <v>150</v>
      </c>
      <c r="B152" s="13">
        <f>2*EXP(A152/750)</f>
        <v>2.44280551632034</v>
      </c>
      <c r="C152" s="14">
        <f t="shared" si="1"/>
        <v>29</v>
      </c>
      <c r="D152" s="14">
        <f>IF(C152&lt;33,1,0)</f>
        <v>1</v>
      </c>
      <c r="E152" s="14">
        <f>IF(AND(C152&gt;=33,C152&lt;66),1,0)</f>
        <v>0</v>
      </c>
      <c r="F152" s="14">
        <f>IF(D152+E152&gt;0,0,1)</f>
        <v>0</v>
      </c>
      <c r="G152" s="14">
        <f>INT(CHOOSE(1+MOD($C152+RANDBETWEEN(0,1),7),1,2,3,5,8,13,21)+$B152)</f>
        <v>4</v>
      </c>
      <c r="H152" s="14">
        <f>INT(CHOOSE(1+MOD($C152+RANDBETWEEN(0,1),7),1,2,3,5,8,13,21)+$B152)</f>
        <v>4</v>
      </c>
      <c r="I152" s="14">
        <f>INT(CHOOSE(1+MOD($C152+RANDBETWEEN(0,1),7),1,2,3,5,8,13,21)+$B152)</f>
        <v>5</v>
      </c>
      <c r="J152" s="14">
        <f>AVERAGE(G152:I152)</f>
        <v>4.333333333333333</v>
      </c>
      <c r="K152" s="14">
        <f>IF(OR(AND(D152,IF($C152&lt;80,1,0)),AND(E152,IF($C152&lt;20,1,0))),1,0)*$J152</f>
        <v>4.333333333333333</v>
      </c>
      <c r="L152" s="14">
        <f>IF(AND(K152=0,E152=1),1,0)*$J152</f>
        <v>0</v>
      </c>
      <c r="M152" s="14">
        <f>IF(K152+L152=0,1,0)*$J152</f>
        <v>0</v>
      </c>
      <c r="N152" s="14">
        <f>MATCH(C152,INDEX('Task Durations - Poisson'!$B$2:$AZ$73,,5),-1)</f>
        <v>6</v>
      </c>
      <c r="O152" s="14">
        <f>INT(SUMPRODUCT(B152:N152,'Task Durations - Table 1'!$A$3:$M$3))</f>
        <v>11</v>
      </c>
      <c r="P152" s="14">
        <f>MATCH(100-C152,INDEX('Task Durations - Poisson'!$B$2:$AZ$73,,O152),-1)</f>
        <v>15</v>
      </c>
    </row>
    <row r="153" ht="20.05" customHeight="1">
      <c r="A153" s="12">
        <v>151</v>
      </c>
      <c r="B153" s="13">
        <f>2*EXP(A153/750)</f>
        <v>2.446064762690162</v>
      </c>
      <c r="C153" s="14">
        <f t="shared" si="1"/>
        <v>62</v>
      </c>
      <c r="D153" s="14">
        <f>IF(C153&lt;33,1,0)</f>
        <v>0</v>
      </c>
      <c r="E153" s="14">
        <f>IF(AND(C153&gt;=33,C153&lt;66),1,0)</f>
        <v>1</v>
      </c>
      <c r="F153" s="14">
        <f>IF(D153+E153&gt;0,0,1)</f>
        <v>0</v>
      </c>
      <c r="G153" s="14">
        <f>INT(CHOOSE(1+MOD($C153+RANDBETWEEN(0,1),7),1,2,3,5,8,13,21)+$B153)</f>
        <v>3</v>
      </c>
      <c r="H153" s="14">
        <f>INT(CHOOSE(1+MOD($C153+RANDBETWEEN(0,1),7),1,2,3,5,8,13,21)+$B153)</f>
        <v>3</v>
      </c>
      <c r="I153" s="14">
        <f>INT(CHOOSE(1+MOD($C153+RANDBETWEEN(0,1),7),1,2,3,5,8,13,21)+$B153)</f>
        <v>23</v>
      </c>
      <c r="J153" s="14">
        <f>AVERAGE(G153:I153)</f>
        <v>9.666666666666666</v>
      </c>
      <c r="K153" s="14">
        <f>IF(OR(AND(D153,IF($C153&lt;80,1,0)),AND(E153,IF($C153&lt;20,1,0))),1,0)*$J153</f>
        <v>0</v>
      </c>
      <c r="L153" s="14">
        <f>IF(AND(K153=0,E153=1),1,0)*$J153</f>
        <v>9.666666666666666</v>
      </c>
      <c r="M153" s="14">
        <f>IF(K153+L153=0,1,0)*$J153</f>
        <v>0</v>
      </c>
      <c r="N153" s="14">
        <f>MATCH(C153,INDEX('Task Durations - Poisson'!$B$2:$AZ$73,,5),-1)</f>
        <v>8</v>
      </c>
      <c r="O153" s="14">
        <f>INT(SUMPRODUCT(B153:N153,'Task Durations - Table 1'!$A$3:$M$3))</f>
        <v>15</v>
      </c>
      <c r="P153" s="14">
        <f>MATCH(100-C153,INDEX('Task Durations - Poisson'!$B$2:$AZ$73,,O153),-1)</f>
        <v>16</v>
      </c>
    </row>
    <row r="154" ht="20.05" customHeight="1">
      <c r="A154" s="12">
        <v>152</v>
      </c>
      <c r="B154" s="13">
        <f>2*EXP(A154/750)</f>
        <v>2.449328357620207</v>
      </c>
      <c r="C154" s="14">
        <f t="shared" si="1"/>
        <v>48</v>
      </c>
      <c r="D154" s="14">
        <f>IF(C154&lt;33,1,0)</f>
        <v>0</v>
      </c>
      <c r="E154" s="14">
        <f>IF(AND(C154&gt;=33,C154&lt;66),1,0)</f>
        <v>1</v>
      </c>
      <c r="F154" s="14">
        <f>IF(D154+E154&gt;0,0,1)</f>
        <v>0</v>
      </c>
      <c r="G154" s="14">
        <f>INT(CHOOSE(1+MOD($C154+RANDBETWEEN(0,1),7),1,2,3,5,8,13,21)+$B154)</f>
        <v>3</v>
      </c>
      <c r="H154" s="14">
        <f>INT(CHOOSE(1+MOD($C154+RANDBETWEEN(0,1),7),1,2,3,5,8,13,21)+$B154)</f>
        <v>23</v>
      </c>
      <c r="I154" s="14">
        <f>INT(CHOOSE(1+MOD($C154+RANDBETWEEN(0,1),7),1,2,3,5,8,13,21)+$B154)</f>
        <v>23</v>
      </c>
      <c r="J154" s="14">
        <f>AVERAGE(G154:I154)</f>
        <v>16.33333333333333</v>
      </c>
      <c r="K154" s="14">
        <f>IF(OR(AND(D154,IF($C154&lt;80,1,0)),AND(E154,IF($C154&lt;20,1,0))),1,0)*$J154</f>
        <v>0</v>
      </c>
      <c r="L154" s="14">
        <f>IF(AND(K154=0,E154=1),1,0)*$J154</f>
        <v>16.33333333333333</v>
      </c>
      <c r="M154" s="14">
        <f>IF(K154+L154=0,1,0)*$J154</f>
        <v>0</v>
      </c>
      <c r="N154" s="14">
        <f>MATCH(C154,INDEX('Task Durations - Poisson'!$B$2:$AZ$73,,5),-1)</f>
        <v>7</v>
      </c>
      <c r="O154" s="14">
        <f>INT(SUMPRODUCT(B154:N154,'Task Durations - Table 1'!$A$3:$M$3))</f>
        <v>19</v>
      </c>
      <c r="P154" s="14">
        <f>MATCH(100-C154,INDEX('Task Durations - Poisson'!$B$2:$AZ$73,,O154),-1)</f>
        <v>21</v>
      </c>
    </row>
    <row r="155" ht="20.05" customHeight="1">
      <c r="A155" s="12">
        <v>153</v>
      </c>
      <c r="B155" s="13">
        <f>2*EXP(A155/750)</f>
        <v>2.452596306912421</v>
      </c>
      <c r="C155" s="14">
        <f t="shared" si="1"/>
        <v>11</v>
      </c>
      <c r="D155" s="14">
        <f>IF(C155&lt;33,1,0)</f>
        <v>1</v>
      </c>
      <c r="E155" s="14">
        <f>IF(AND(C155&gt;=33,C155&lt;66),1,0)</f>
        <v>0</v>
      </c>
      <c r="F155" s="14">
        <f>IF(D155+E155&gt;0,0,1)</f>
        <v>0</v>
      </c>
      <c r="G155" s="14">
        <f>INT(CHOOSE(1+MOD($C155+RANDBETWEEN(0,1),7),1,2,3,5,8,13,21)+$B155)</f>
        <v>15</v>
      </c>
      <c r="H155" s="14">
        <f>INT(CHOOSE(1+MOD($C155+RANDBETWEEN(0,1),7),1,2,3,5,8,13,21)+$B155)</f>
        <v>15</v>
      </c>
      <c r="I155" s="14">
        <f>INT(CHOOSE(1+MOD($C155+RANDBETWEEN(0,1),7),1,2,3,5,8,13,21)+$B155)</f>
        <v>15</v>
      </c>
      <c r="J155" s="14">
        <f>AVERAGE(G155:I155)</f>
        <v>15</v>
      </c>
      <c r="K155" s="14">
        <f>IF(OR(AND(D155,IF($C155&lt;80,1,0)),AND(E155,IF($C155&lt;20,1,0))),1,0)*$J155</f>
        <v>15</v>
      </c>
      <c r="L155" s="14">
        <f>IF(AND(K155=0,E155=1),1,0)*$J155</f>
        <v>0</v>
      </c>
      <c r="M155" s="14">
        <f>IF(K155+L155=0,1,0)*$J155</f>
        <v>0</v>
      </c>
      <c r="N155" s="14">
        <f>MATCH(C155,INDEX('Task Durations - Poisson'!$B$2:$AZ$73,,5),-1)</f>
        <v>4</v>
      </c>
      <c r="O155" s="14">
        <f>INT(SUMPRODUCT(B155:N155,'Task Durations - Table 1'!$A$3:$M$3))</f>
        <v>22</v>
      </c>
      <c r="P155" s="14">
        <f>MATCH(100-C155,INDEX('Task Durations - Poisson'!$B$2:$AZ$73,,O155),-1)</f>
        <v>30</v>
      </c>
    </row>
    <row r="156" ht="20.05" customHeight="1">
      <c r="A156" s="12">
        <v>154</v>
      </c>
      <c r="B156" s="13">
        <f>2*EXP(A156/750)</f>
        <v>2.455868616376494</v>
      </c>
      <c r="C156" s="14">
        <f t="shared" si="1"/>
        <v>39</v>
      </c>
      <c r="D156" s="14">
        <f>IF(C156&lt;33,1,0)</f>
        <v>0</v>
      </c>
      <c r="E156" s="14">
        <f>IF(AND(C156&gt;=33,C156&lt;66),1,0)</f>
        <v>1</v>
      </c>
      <c r="F156" s="14">
        <f>IF(D156+E156&gt;0,0,1)</f>
        <v>0</v>
      </c>
      <c r="G156" s="14">
        <f>INT(CHOOSE(1+MOD($C156+RANDBETWEEN(0,1),7),1,2,3,5,8,13,21)+$B156)</f>
        <v>15</v>
      </c>
      <c r="H156" s="14">
        <f>INT(CHOOSE(1+MOD($C156+RANDBETWEEN(0,1),7),1,2,3,5,8,13,21)+$B156)</f>
        <v>15</v>
      </c>
      <c r="I156" s="14">
        <f>INT(CHOOSE(1+MOD($C156+RANDBETWEEN(0,1),7),1,2,3,5,8,13,21)+$B156)</f>
        <v>10</v>
      </c>
      <c r="J156" s="14">
        <f>AVERAGE(G156:I156)</f>
        <v>13.33333333333333</v>
      </c>
      <c r="K156" s="14">
        <f>IF(OR(AND(D156,IF($C156&lt;80,1,0)),AND(E156,IF($C156&lt;20,1,0))),1,0)*$J156</f>
        <v>0</v>
      </c>
      <c r="L156" s="14">
        <f>IF(AND(K156=0,E156=1),1,0)*$J156</f>
        <v>13.33333333333333</v>
      </c>
      <c r="M156" s="14">
        <f>IF(K156+L156=0,1,0)*$J156</f>
        <v>0</v>
      </c>
      <c r="N156" s="14">
        <f>MATCH(C156,INDEX('Task Durations - Poisson'!$B$2:$AZ$73,,5),-1)</f>
        <v>6</v>
      </c>
      <c r="O156" s="14">
        <f>INT(SUMPRODUCT(B156:N156,'Task Durations - Table 1'!$A$3:$M$3))</f>
        <v>15</v>
      </c>
      <c r="P156" s="14">
        <f>MATCH(100-C156,INDEX('Task Durations - Poisson'!$B$2:$AZ$73,,O156),-1)</f>
        <v>18</v>
      </c>
    </row>
    <row r="157" ht="20.05" customHeight="1">
      <c r="A157" s="12">
        <v>155</v>
      </c>
      <c r="B157" s="13">
        <f>2*EXP(A157/750)</f>
        <v>2.459145291829865</v>
      </c>
      <c r="C157" s="14">
        <f t="shared" si="1"/>
        <v>89</v>
      </c>
      <c r="D157" s="14">
        <f>IF(C157&lt;33,1,0)</f>
        <v>0</v>
      </c>
      <c r="E157" s="14">
        <f>IF(AND(C157&gt;=33,C157&lt;66),1,0)</f>
        <v>0</v>
      </c>
      <c r="F157" s="14">
        <f>IF(D157+E157&gt;0,0,1)</f>
        <v>1</v>
      </c>
      <c r="G157" s="14">
        <f>INT(CHOOSE(1+MOD($C157+RANDBETWEEN(0,1),7),1,2,3,5,8,13,21)+$B157)</f>
        <v>15</v>
      </c>
      <c r="H157" s="14">
        <f>INT(CHOOSE(1+MOD($C157+RANDBETWEEN(0,1),7),1,2,3,5,8,13,21)+$B157)</f>
        <v>23</v>
      </c>
      <c r="I157" s="14">
        <f>INT(CHOOSE(1+MOD($C157+RANDBETWEEN(0,1),7),1,2,3,5,8,13,21)+$B157)</f>
        <v>23</v>
      </c>
      <c r="J157" s="14">
        <f>AVERAGE(G157:I157)</f>
        <v>20.33333333333333</v>
      </c>
      <c r="K157" s="14">
        <f>IF(OR(AND(D157,IF($C157&lt;80,1,0)),AND(E157,IF($C157&lt;20,1,0))),1,0)*$J157</f>
        <v>0</v>
      </c>
      <c r="L157" s="14">
        <f>IF(AND(K157=0,E157=1),1,0)*$J157</f>
        <v>0</v>
      </c>
      <c r="M157" s="14">
        <f>IF(K157+L157=0,1,0)*$J157</f>
        <v>20.33333333333333</v>
      </c>
      <c r="N157" s="14">
        <f>MATCH(C157,INDEX('Task Durations - Poisson'!$B$2:$AZ$73,,5),-1)</f>
        <v>10</v>
      </c>
      <c r="O157" s="14">
        <f>INT(SUMPRODUCT(B157:N157,'Task Durations - Table 1'!$A$3:$M$3))</f>
        <v>30</v>
      </c>
      <c r="P157" s="14">
        <f>MATCH(100-C157,INDEX('Task Durations - Poisson'!$B$2:$AZ$73,,O157),-1)</f>
        <v>25</v>
      </c>
    </row>
    <row r="158" ht="20.05" customHeight="1">
      <c r="A158" s="12">
        <v>156</v>
      </c>
      <c r="B158" s="13">
        <f>2*EXP(A158/750)</f>
        <v>2.462426339097735</v>
      </c>
      <c r="C158" s="14">
        <f t="shared" si="1"/>
        <v>75</v>
      </c>
      <c r="D158" s="14">
        <f>IF(C158&lt;33,1,0)</f>
        <v>0</v>
      </c>
      <c r="E158" s="14">
        <f>IF(AND(C158&gt;=33,C158&lt;66),1,0)</f>
        <v>0</v>
      </c>
      <c r="F158" s="14">
        <f>IF(D158+E158&gt;0,0,1)</f>
        <v>1</v>
      </c>
      <c r="G158" s="14">
        <f>INT(CHOOSE(1+MOD($C158+RANDBETWEEN(0,1),7),1,2,3,5,8,13,21)+$B158)</f>
        <v>15</v>
      </c>
      <c r="H158" s="14">
        <f>INT(CHOOSE(1+MOD($C158+RANDBETWEEN(0,1),7),1,2,3,5,8,13,21)+$B158)</f>
        <v>23</v>
      </c>
      <c r="I158" s="14">
        <f>INT(CHOOSE(1+MOD($C158+RANDBETWEEN(0,1),7),1,2,3,5,8,13,21)+$B158)</f>
        <v>23</v>
      </c>
      <c r="J158" s="14">
        <f>AVERAGE(G158:I158)</f>
        <v>20.33333333333333</v>
      </c>
      <c r="K158" s="14">
        <f>IF(OR(AND(D158,IF($C158&lt;80,1,0)),AND(E158,IF($C158&lt;20,1,0))),1,0)*$J158</f>
        <v>0</v>
      </c>
      <c r="L158" s="14">
        <f>IF(AND(K158=0,E158=1),1,0)*$J158</f>
        <v>0</v>
      </c>
      <c r="M158" s="14">
        <f>IF(K158+L158=0,1,0)*$J158</f>
        <v>20.33333333333333</v>
      </c>
      <c r="N158" s="14">
        <f>MATCH(C158,INDEX('Task Durations - Poisson'!$B$2:$AZ$73,,5),-1)</f>
        <v>8</v>
      </c>
      <c r="O158" s="14">
        <f>INT(SUMPRODUCT(B158:N158,'Task Durations - Table 1'!$A$3:$M$3))</f>
        <v>28</v>
      </c>
      <c r="P158" s="14">
        <f>MATCH(100-C158,INDEX('Task Durations - Poisson'!$B$2:$AZ$73,,O158),-1)</f>
        <v>26</v>
      </c>
    </row>
    <row r="159" ht="20.05" customHeight="1">
      <c r="A159" s="12">
        <v>157</v>
      </c>
      <c r="B159" s="13">
        <f>2*EXP(A159/750)</f>
        <v>2.46571176401308</v>
      </c>
      <c r="C159" s="14">
        <f t="shared" si="1"/>
        <v>88</v>
      </c>
      <c r="D159" s="14">
        <f>IF(C159&lt;33,1,0)</f>
        <v>0</v>
      </c>
      <c r="E159" s="14">
        <f>IF(AND(C159&gt;=33,C159&lt;66),1,0)</f>
        <v>0</v>
      </c>
      <c r="F159" s="14">
        <f>IF(D159+E159&gt;0,0,1)</f>
        <v>1</v>
      </c>
      <c r="G159" s="14">
        <f>INT(CHOOSE(1+MOD($C159+RANDBETWEEN(0,1),7),1,2,3,5,8,13,21)+$B159)</f>
        <v>15</v>
      </c>
      <c r="H159" s="14">
        <f>INT(CHOOSE(1+MOD($C159+RANDBETWEEN(0,1),7),1,2,3,5,8,13,21)+$B159)</f>
        <v>15</v>
      </c>
      <c r="I159" s="14">
        <f>INT(CHOOSE(1+MOD($C159+RANDBETWEEN(0,1),7),1,2,3,5,8,13,21)+$B159)</f>
        <v>10</v>
      </c>
      <c r="J159" s="14">
        <f>AVERAGE(G159:I159)</f>
        <v>13.33333333333333</v>
      </c>
      <c r="K159" s="14">
        <f>IF(OR(AND(D159,IF($C159&lt;80,1,0)),AND(E159,IF($C159&lt;20,1,0))),1,0)*$J159</f>
        <v>0</v>
      </c>
      <c r="L159" s="14">
        <f>IF(AND(K159=0,E159=1),1,0)*$J159</f>
        <v>0</v>
      </c>
      <c r="M159" s="14">
        <f>IF(K159+L159=0,1,0)*$J159</f>
        <v>13.33333333333333</v>
      </c>
      <c r="N159" s="14">
        <f>MATCH(C159,INDEX('Task Durations - Poisson'!$B$2:$AZ$73,,5),-1)</f>
        <v>10</v>
      </c>
      <c r="O159" s="14">
        <f>INT(SUMPRODUCT(B159:N159,'Task Durations - Table 1'!$A$3:$M$3))</f>
        <v>22</v>
      </c>
      <c r="P159" s="14">
        <f>MATCH(100-C159,INDEX('Task Durations - Poisson'!$B$2:$AZ$73,,O159),-1)</f>
        <v>19</v>
      </c>
    </row>
    <row r="160" ht="20.05" customHeight="1">
      <c r="A160" s="12">
        <v>158</v>
      </c>
      <c r="B160" s="13">
        <f>2*EXP(A160/750)</f>
        <v>2.469001572416654</v>
      </c>
      <c r="C160" s="14">
        <f t="shared" si="1"/>
        <v>74</v>
      </c>
      <c r="D160" s="14">
        <f>IF(C160&lt;33,1,0)</f>
        <v>0</v>
      </c>
      <c r="E160" s="14">
        <f>IF(AND(C160&gt;=33,C160&lt;66),1,0)</f>
        <v>0</v>
      </c>
      <c r="F160" s="14">
        <f>IF(D160+E160&gt;0,0,1)</f>
        <v>1</v>
      </c>
      <c r="G160" s="14">
        <f>INT(CHOOSE(1+MOD($C160+RANDBETWEEN(0,1),7),1,2,3,5,8,13,21)+$B160)</f>
        <v>15</v>
      </c>
      <c r="H160" s="14">
        <f>INT(CHOOSE(1+MOD($C160+RANDBETWEEN(0,1),7),1,2,3,5,8,13,21)+$B160)</f>
        <v>10</v>
      </c>
      <c r="I160" s="14">
        <f>INT(CHOOSE(1+MOD($C160+RANDBETWEEN(0,1),7),1,2,3,5,8,13,21)+$B160)</f>
        <v>15</v>
      </c>
      <c r="J160" s="14">
        <f>AVERAGE(G160:I160)</f>
        <v>13.33333333333333</v>
      </c>
      <c r="K160" s="14">
        <f>IF(OR(AND(D160,IF($C160&lt;80,1,0)),AND(E160,IF($C160&lt;20,1,0))),1,0)*$J160</f>
        <v>0</v>
      </c>
      <c r="L160" s="14">
        <f>IF(AND(K160=0,E160=1),1,0)*$J160</f>
        <v>0</v>
      </c>
      <c r="M160" s="14">
        <f>IF(K160+L160=0,1,0)*$J160</f>
        <v>13.33333333333333</v>
      </c>
      <c r="N160" s="14">
        <f>MATCH(C160,INDEX('Task Durations - Poisson'!$B$2:$AZ$73,,5),-1)</f>
        <v>8</v>
      </c>
      <c r="O160" s="14">
        <f>INT(SUMPRODUCT(B160:N160,'Task Durations - Table 1'!$A$3:$M$3))</f>
        <v>22</v>
      </c>
      <c r="P160" s="14">
        <f>MATCH(100-C160,INDEX('Task Durations - Poisson'!$B$2:$AZ$73,,O160),-1)</f>
        <v>21</v>
      </c>
    </row>
    <row r="161" ht="20.05" customHeight="1">
      <c r="A161" s="12">
        <v>159</v>
      </c>
      <c r="B161" s="13">
        <f>2*EXP(A161/750)</f>
        <v>2.472295770157007</v>
      </c>
      <c r="C161" s="14">
        <f t="shared" si="1"/>
        <v>65</v>
      </c>
      <c r="D161" s="14">
        <f>IF(C161&lt;33,1,0)</f>
        <v>0</v>
      </c>
      <c r="E161" s="14">
        <f>IF(AND(C161&gt;=33,C161&lt;66),1,0)</f>
        <v>1</v>
      </c>
      <c r="F161" s="14">
        <f>IF(D161+E161&gt;0,0,1)</f>
        <v>0</v>
      </c>
      <c r="G161" s="14">
        <f>INT(CHOOSE(1+MOD($C161+RANDBETWEEN(0,1),7),1,2,3,5,8,13,21)+$B161)</f>
        <v>7</v>
      </c>
      <c r="H161" s="14">
        <f>INT(CHOOSE(1+MOD($C161+RANDBETWEEN(0,1),7),1,2,3,5,8,13,21)+$B161)</f>
        <v>5</v>
      </c>
      <c r="I161" s="14">
        <f>INT(CHOOSE(1+MOD($C161+RANDBETWEEN(0,1),7),1,2,3,5,8,13,21)+$B161)</f>
        <v>5</v>
      </c>
      <c r="J161" s="14">
        <f>AVERAGE(G161:I161)</f>
        <v>5.666666666666667</v>
      </c>
      <c r="K161" s="14">
        <f>IF(OR(AND(D161,IF($C161&lt;80,1,0)),AND(E161,IF($C161&lt;20,1,0))),1,0)*$J161</f>
        <v>0</v>
      </c>
      <c r="L161" s="14">
        <f>IF(AND(K161=0,E161=1),1,0)*$J161</f>
        <v>5.666666666666667</v>
      </c>
      <c r="M161" s="14">
        <f>IF(K161+L161=0,1,0)*$J161</f>
        <v>0</v>
      </c>
      <c r="N161" s="14">
        <f>MATCH(C161,INDEX('Task Durations - Poisson'!$B$2:$AZ$73,,5),-1)</f>
        <v>8</v>
      </c>
      <c r="O161" s="14">
        <f>INT(SUMPRODUCT(B161:N161,'Task Durations - Table 1'!$A$3:$M$3))</f>
        <v>11</v>
      </c>
      <c r="P161" s="14">
        <f>MATCH(100-C161,INDEX('Task Durations - Poisson'!$B$2:$AZ$73,,O161),-1)</f>
        <v>12</v>
      </c>
    </row>
    <row r="162" ht="20.05" customHeight="1">
      <c r="A162" s="12">
        <v>160</v>
      </c>
      <c r="B162" s="13">
        <f>2*EXP(A162/750)</f>
        <v>2.475594363090492</v>
      </c>
      <c r="C162" s="14">
        <f t="shared" si="1"/>
        <v>18</v>
      </c>
      <c r="D162" s="14">
        <f>IF(C162&lt;33,1,0)</f>
        <v>1</v>
      </c>
      <c r="E162" s="14">
        <f>IF(AND(C162&gt;=33,C162&lt;66),1,0)</f>
        <v>0</v>
      </c>
      <c r="F162" s="14">
        <f>IF(D162+E162&gt;0,0,1)</f>
        <v>0</v>
      </c>
      <c r="G162" s="14">
        <f>INT(CHOOSE(1+MOD($C162+RANDBETWEEN(0,1),7),1,2,3,5,8,13,21)+$B162)</f>
        <v>15</v>
      </c>
      <c r="H162" s="14">
        <f>INT(CHOOSE(1+MOD($C162+RANDBETWEEN(0,1),7),1,2,3,5,8,13,21)+$B162)</f>
        <v>15</v>
      </c>
      <c r="I162" s="14">
        <f>INT(CHOOSE(1+MOD($C162+RANDBETWEEN(0,1),7),1,2,3,5,8,13,21)+$B162)</f>
        <v>15</v>
      </c>
      <c r="J162" s="14">
        <f>AVERAGE(G162:I162)</f>
        <v>15</v>
      </c>
      <c r="K162" s="14">
        <f>IF(OR(AND(D162,IF($C162&lt;80,1,0)),AND(E162,IF($C162&lt;20,1,0))),1,0)*$J162</f>
        <v>15</v>
      </c>
      <c r="L162" s="14">
        <f>IF(AND(K162=0,E162=1),1,0)*$J162</f>
        <v>0</v>
      </c>
      <c r="M162" s="14">
        <f>IF(K162+L162=0,1,0)*$J162</f>
        <v>0</v>
      </c>
      <c r="N162" s="14">
        <f>MATCH(C162,INDEX('Task Durations - Poisson'!$B$2:$AZ$73,,5),-1)</f>
        <v>5</v>
      </c>
      <c r="O162" s="14">
        <f>INT(SUMPRODUCT(B162:N162,'Task Durations - Table 1'!$A$3:$M$3))</f>
        <v>23</v>
      </c>
      <c r="P162" s="14">
        <f>MATCH(100-C162,INDEX('Task Durations - Poisson'!$B$2:$AZ$73,,O162),-1)</f>
        <v>29</v>
      </c>
    </row>
    <row r="163" ht="20.05" customHeight="1">
      <c r="A163" s="12">
        <v>161</v>
      </c>
      <c r="B163" s="13">
        <f>2*EXP(A163/750)</f>
        <v>2.478897357081274</v>
      </c>
      <c r="C163" s="14">
        <f t="shared" si="1"/>
        <v>23</v>
      </c>
      <c r="D163" s="14">
        <f>IF(C163&lt;33,1,0)</f>
        <v>1</v>
      </c>
      <c r="E163" s="14">
        <f>IF(AND(C163&gt;=33,C163&lt;66),1,0)</f>
        <v>0</v>
      </c>
      <c r="F163" s="14">
        <f>IF(D163+E163&gt;0,0,1)</f>
        <v>0</v>
      </c>
      <c r="G163" s="14">
        <f>INT(CHOOSE(1+MOD($C163+RANDBETWEEN(0,1),7),1,2,3,5,8,13,21)+$B163)</f>
        <v>7</v>
      </c>
      <c r="H163" s="14">
        <f>INT(CHOOSE(1+MOD($C163+RANDBETWEEN(0,1),7),1,2,3,5,8,13,21)+$B163)</f>
        <v>5</v>
      </c>
      <c r="I163" s="14">
        <f>INT(CHOOSE(1+MOD($C163+RANDBETWEEN(0,1),7),1,2,3,5,8,13,21)+$B163)</f>
        <v>7</v>
      </c>
      <c r="J163" s="14">
        <f>AVERAGE(G163:I163)</f>
        <v>6.333333333333333</v>
      </c>
      <c r="K163" s="14">
        <f>IF(OR(AND(D163,IF($C163&lt;80,1,0)),AND(E163,IF($C163&lt;20,1,0))),1,0)*$J163</f>
        <v>6.333333333333333</v>
      </c>
      <c r="L163" s="14">
        <f>IF(AND(K163=0,E163=1),1,0)*$J163</f>
        <v>0</v>
      </c>
      <c r="M163" s="14">
        <f>IF(K163+L163=0,1,0)*$J163</f>
        <v>0</v>
      </c>
      <c r="N163" s="14">
        <f>MATCH(C163,INDEX('Task Durations - Poisson'!$B$2:$AZ$73,,5),-1)</f>
        <v>5</v>
      </c>
      <c r="O163" s="14">
        <f>INT(SUMPRODUCT(B163:N163,'Task Durations - Table 1'!$A$3:$M$3))</f>
        <v>13</v>
      </c>
      <c r="P163" s="14">
        <f>MATCH(100-C163,INDEX('Task Durations - Poisson'!$B$2:$AZ$73,,O163),-1)</f>
        <v>18</v>
      </c>
    </row>
    <row r="164" ht="20.05" customHeight="1">
      <c r="A164" s="12">
        <v>162</v>
      </c>
      <c r="B164" s="13">
        <f>2*EXP(A164/750)</f>
        <v>2.482204758001343</v>
      </c>
      <c r="C164" s="14">
        <f t="shared" si="1"/>
        <v>69</v>
      </c>
      <c r="D164" s="14">
        <f>IF(C164&lt;33,1,0)</f>
        <v>0</v>
      </c>
      <c r="E164" s="14">
        <f>IF(AND(C164&gt;=33,C164&lt;66),1,0)</f>
        <v>0</v>
      </c>
      <c r="F164" s="14">
        <f>IF(D164+E164&gt;0,0,1)</f>
        <v>1</v>
      </c>
      <c r="G164" s="14">
        <f>INT(CHOOSE(1+MOD($C164+RANDBETWEEN(0,1),7),1,2,3,5,8,13,21)+$B164)</f>
        <v>3</v>
      </c>
      <c r="H164" s="14">
        <f>INT(CHOOSE(1+MOD($C164+RANDBETWEEN(0,1),7),1,2,3,5,8,13,21)+$B164)</f>
        <v>3</v>
      </c>
      <c r="I164" s="14">
        <f>INT(CHOOSE(1+MOD($C164+RANDBETWEEN(0,1),7),1,2,3,5,8,13,21)+$B164)</f>
        <v>23</v>
      </c>
      <c r="J164" s="14">
        <f>AVERAGE(G164:I164)</f>
        <v>9.666666666666666</v>
      </c>
      <c r="K164" s="14">
        <f>IF(OR(AND(D164,IF($C164&lt;80,1,0)),AND(E164,IF($C164&lt;20,1,0))),1,0)*$J164</f>
        <v>0</v>
      </c>
      <c r="L164" s="14">
        <f>IF(AND(K164=0,E164=1),1,0)*$J164</f>
        <v>0</v>
      </c>
      <c r="M164" s="14">
        <f>IF(K164+L164=0,1,0)*$J164</f>
        <v>9.666666666666666</v>
      </c>
      <c r="N164" s="14">
        <f>MATCH(C164,INDEX('Task Durations - Poisson'!$B$2:$AZ$73,,5),-1)</f>
        <v>8</v>
      </c>
      <c r="O164" s="14">
        <f>INT(SUMPRODUCT(B164:N164,'Task Durations - Table 1'!$A$3:$M$3))</f>
        <v>19</v>
      </c>
      <c r="P164" s="14">
        <f>MATCH(100-C164,INDEX('Task Durations - Poisson'!$B$2:$AZ$73,,O164),-1)</f>
        <v>19</v>
      </c>
    </row>
    <row r="165" ht="20.05" customHeight="1">
      <c r="A165" s="12">
        <v>163</v>
      </c>
      <c r="B165" s="13">
        <f>2*EXP(A165/750)</f>
        <v>2.485516571730526</v>
      </c>
      <c r="C165" s="14">
        <f t="shared" si="1"/>
        <v>68</v>
      </c>
      <c r="D165" s="14">
        <f>IF(C165&lt;33,1,0)</f>
        <v>0</v>
      </c>
      <c r="E165" s="14">
        <f>IF(AND(C165&gt;=33,C165&lt;66),1,0)</f>
        <v>0</v>
      </c>
      <c r="F165" s="14">
        <f>IF(D165+E165&gt;0,0,1)</f>
        <v>1</v>
      </c>
      <c r="G165" s="14">
        <f>INT(CHOOSE(1+MOD($C165+RANDBETWEEN(0,1),7),1,2,3,5,8,13,21)+$B165)</f>
        <v>15</v>
      </c>
      <c r="H165" s="14">
        <f>INT(CHOOSE(1+MOD($C165+RANDBETWEEN(0,1),7),1,2,3,5,8,13,21)+$B165)</f>
        <v>23</v>
      </c>
      <c r="I165" s="14">
        <f>INT(CHOOSE(1+MOD($C165+RANDBETWEEN(0,1),7),1,2,3,5,8,13,21)+$B165)</f>
        <v>23</v>
      </c>
      <c r="J165" s="14">
        <f>AVERAGE(G165:I165)</f>
        <v>20.33333333333333</v>
      </c>
      <c r="K165" s="14">
        <f>IF(OR(AND(D165,IF($C165&lt;80,1,0)),AND(E165,IF($C165&lt;20,1,0))),1,0)*$J165</f>
        <v>0</v>
      </c>
      <c r="L165" s="14">
        <f>IF(AND(K165=0,E165=1),1,0)*$J165</f>
        <v>0</v>
      </c>
      <c r="M165" s="14">
        <f>IF(K165+L165=0,1,0)*$J165</f>
        <v>20.33333333333333</v>
      </c>
      <c r="N165" s="14">
        <f>MATCH(C165,INDEX('Task Durations - Poisson'!$B$2:$AZ$73,,5),-1)</f>
        <v>8</v>
      </c>
      <c r="O165" s="14">
        <f>INT(SUMPRODUCT(B165:N165,'Task Durations - Table 1'!$A$3:$M$3))</f>
        <v>28</v>
      </c>
      <c r="P165" s="14">
        <f>MATCH(100-C165,INDEX('Task Durations - Poisson'!$B$2:$AZ$73,,O165),-1)</f>
        <v>27</v>
      </c>
    </row>
    <row r="166" ht="20.05" customHeight="1">
      <c r="A166" s="12">
        <v>164</v>
      </c>
      <c r="B166" s="13">
        <f>2*EXP(A166/750)</f>
        <v>2.48883280415649</v>
      </c>
      <c r="C166" s="14">
        <f t="shared" si="1"/>
        <v>82</v>
      </c>
      <c r="D166" s="14">
        <f>IF(C166&lt;33,1,0)</f>
        <v>0</v>
      </c>
      <c r="E166" s="14">
        <f>IF(AND(C166&gt;=33,C166&lt;66),1,0)</f>
        <v>0</v>
      </c>
      <c r="F166" s="14">
        <f>IF(D166+E166&gt;0,0,1)</f>
        <v>1</v>
      </c>
      <c r="G166" s="14">
        <f>INT(CHOOSE(1+MOD($C166+RANDBETWEEN(0,1),7),1,2,3,5,8,13,21)+$B166)</f>
        <v>15</v>
      </c>
      <c r="H166" s="14">
        <f>INT(CHOOSE(1+MOD($C166+RANDBETWEEN(0,1),7),1,2,3,5,8,13,21)+$B166)</f>
        <v>15</v>
      </c>
      <c r="I166" s="14">
        <f>INT(CHOOSE(1+MOD($C166+RANDBETWEEN(0,1),7),1,2,3,5,8,13,21)+$B166)</f>
        <v>15</v>
      </c>
      <c r="J166" s="14">
        <f>AVERAGE(G166:I166)</f>
        <v>15</v>
      </c>
      <c r="K166" s="14">
        <f>IF(OR(AND(D166,IF($C166&lt;80,1,0)),AND(E166,IF($C166&lt;20,1,0))),1,0)*$J166</f>
        <v>0</v>
      </c>
      <c r="L166" s="14">
        <f>IF(AND(K166=0,E166=1),1,0)*$J166</f>
        <v>0</v>
      </c>
      <c r="M166" s="14">
        <f>IF(K166+L166=0,1,0)*$J166</f>
        <v>15</v>
      </c>
      <c r="N166" s="14">
        <f>MATCH(C166,INDEX('Task Durations - Poisson'!$B$2:$AZ$73,,5),-1)</f>
        <v>9</v>
      </c>
      <c r="O166" s="14">
        <f>INT(SUMPRODUCT(B166:N166,'Task Durations - Table 1'!$A$3:$M$3))</f>
        <v>24</v>
      </c>
      <c r="P166" s="14">
        <f>MATCH(100-C166,INDEX('Task Durations - Poisson'!$B$2:$AZ$73,,O166),-1)</f>
        <v>21</v>
      </c>
    </row>
    <row r="167" ht="20.05" customHeight="1">
      <c r="A167" s="12">
        <v>165</v>
      </c>
      <c r="B167" s="13">
        <f>2*EXP(A167/750)</f>
        <v>2.492153461174762</v>
      </c>
      <c r="C167" s="14">
        <f t="shared" si="1"/>
        <v>98</v>
      </c>
      <c r="D167" s="14">
        <f>IF(C167&lt;33,1,0)</f>
        <v>0</v>
      </c>
      <c r="E167" s="14">
        <f>IF(AND(C167&gt;=33,C167&lt;66),1,0)</f>
        <v>0</v>
      </c>
      <c r="F167" s="14">
        <f>IF(D167+E167&gt;0,0,1)</f>
        <v>1</v>
      </c>
      <c r="G167" s="14">
        <f>INT(CHOOSE(1+MOD($C167+RANDBETWEEN(0,1),7),1,2,3,5,8,13,21)+$B167)</f>
        <v>3</v>
      </c>
      <c r="H167" s="14">
        <f>INT(CHOOSE(1+MOD($C167+RANDBETWEEN(0,1),7),1,2,3,5,8,13,21)+$B167)</f>
        <v>4</v>
      </c>
      <c r="I167" s="14">
        <f>INT(CHOOSE(1+MOD($C167+RANDBETWEEN(0,1),7),1,2,3,5,8,13,21)+$B167)</f>
        <v>4</v>
      </c>
      <c r="J167" s="14">
        <f>AVERAGE(G167:I167)</f>
        <v>3.666666666666667</v>
      </c>
      <c r="K167" s="14">
        <f>IF(OR(AND(D167,IF($C167&lt;80,1,0)),AND(E167,IF($C167&lt;20,1,0))),1,0)*$J167</f>
        <v>0</v>
      </c>
      <c r="L167" s="14">
        <f>IF(AND(K167=0,E167=1),1,0)*$J167</f>
        <v>0</v>
      </c>
      <c r="M167" s="14">
        <f>IF(K167+L167=0,1,0)*$J167</f>
        <v>3.666666666666667</v>
      </c>
      <c r="N167" s="14">
        <f>MATCH(C167,INDEX('Task Durations - Poisson'!$B$2:$AZ$73,,5),-1)</f>
        <v>12</v>
      </c>
      <c r="O167" s="14">
        <f>INT(SUMPRODUCT(B167:N167,'Task Durations - Table 1'!$A$3:$M$3))</f>
        <v>14</v>
      </c>
      <c r="P167" s="14">
        <f>MATCH(100-C167,INDEX('Task Durations - Poisson'!$B$2:$AZ$73,,O167),-1)</f>
        <v>9</v>
      </c>
    </row>
    <row r="168" ht="20.05" customHeight="1">
      <c r="A168" s="12">
        <v>166</v>
      </c>
      <c r="B168" s="13">
        <f>2*EXP(A168/750)</f>
        <v>2.495478548688732</v>
      </c>
      <c r="C168" s="14">
        <f t="shared" si="1"/>
        <v>81</v>
      </c>
      <c r="D168" s="14">
        <f>IF(C168&lt;33,1,0)</f>
        <v>0</v>
      </c>
      <c r="E168" s="14">
        <f>IF(AND(C168&gt;=33,C168&lt;66),1,0)</f>
        <v>0</v>
      </c>
      <c r="F168" s="14">
        <f>IF(D168+E168&gt;0,0,1)</f>
        <v>1</v>
      </c>
      <c r="G168" s="14">
        <f>INT(CHOOSE(1+MOD($C168+RANDBETWEEN(0,1),7),1,2,3,5,8,13,21)+$B168)</f>
        <v>10</v>
      </c>
      <c r="H168" s="14">
        <f>INT(CHOOSE(1+MOD($C168+RANDBETWEEN(0,1),7),1,2,3,5,8,13,21)+$B168)</f>
        <v>10</v>
      </c>
      <c r="I168" s="14">
        <f>INT(CHOOSE(1+MOD($C168+RANDBETWEEN(0,1),7),1,2,3,5,8,13,21)+$B168)</f>
        <v>10</v>
      </c>
      <c r="J168" s="14">
        <f>AVERAGE(G168:I168)</f>
        <v>10</v>
      </c>
      <c r="K168" s="14">
        <f>IF(OR(AND(D168,IF($C168&lt;80,1,0)),AND(E168,IF($C168&lt;20,1,0))),1,0)*$J168</f>
        <v>0</v>
      </c>
      <c r="L168" s="14">
        <f>IF(AND(K168=0,E168=1),1,0)*$J168</f>
        <v>0</v>
      </c>
      <c r="M168" s="14">
        <f>IF(K168+L168=0,1,0)*$J168</f>
        <v>10</v>
      </c>
      <c r="N168" s="14">
        <f>MATCH(C168,INDEX('Task Durations - Poisson'!$B$2:$AZ$73,,5),-1)</f>
        <v>9</v>
      </c>
      <c r="O168" s="14">
        <f>INT(SUMPRODUCT(B168:N168,'Task Durations - Table 1'!$A$3:$M$3))</f>
        <v>19</v>
      </c>
      <c r="P168" s="14">
        <f>MATCH(100-C168,INDEX('Task Durations - Poisson'!$B$2:$AZ$73,,O168),-1)</f>
        <v>1</v>
      </c>
    </row>
    <row r="169" ht="20.05" customHeight="1">
      <c r="A169" s="12">
        <v>167</v>
      </c>
      <c r="B169" s="13">
        <f>2*EXP(A169/750)</f>
        <v>2.498808072609668</v>
      </c>
      <c r="C169" s="14">
        <f t="shared" si="1"/>
        <v>12</v>
      </c>
      <c r="D169" s="14">
        <f>IF(C169&lt;33,1,0)</f>
        <v>1</v>
      </c>
      <c r="E169" s="14">
        <f>IF(AND(C169&gt;=33,C169&lt;66),1,0)</f>
        <v>0</v>
      </c>
      <c r="F169" s="14">
        <f>IF(D169+E169&gt;0,0,1)</f>
        <v>0</v>
      </c>
      <c r="G169" s="14">
        <f>INT(CHOOSE(1+MOD($C169+RANDBETWEEN(0,1),7),1,2,3,5,8,13,21)+$B169)</f>
        <v>23</v>
      </c>
      <c r="H169" s="14">
        <f>INT(CHOOSE(1+MOD($C169+RANDBETWEEN(0,1),7),1,2,3,5,8,13,21)+$B169)</f>
        <v>15</v>
      </c>
      <c r="I169" s="14">
        <f>INT(CHOOSE(1+MOD($C169+RANDBETWEEN(0,1),7),1,2,3,5,8,13,21)+$B169)</f>
        <v>15</v>
      </c>
      <c r="J169" s="14">
        <f>AVERAGE(G169:I169)</f>
        <v>17.66666666666667</v>
      </c>
      <c r="K169" s="14">
        <f>IF(OR(AND(D169,IF($C169&lt;80,1,0)),AND(E169,IF($C169&lt;20,1,0))),1,0)*$J169</f>
        <v>17.66666666666667</v>
      </c>
      <c r="L169" s="14">
        <f>IF(AND(K169=0,E169=1),1,0)*$J169</f>
        <v>0</v>
      </c>
      <c r="M169" s="14">
        <f>IF(K169+L169=0,1,0)*$J169</f>
        <v>0</v>
      </c>
      <c r="N169" s="14">
        <f>MATCH(C169,INDEX('Task Durations - Poisson'!$B$2:$AZ$73,,5),-1)</f>
        <v>4</v>
      </c>
      <c r="O169" s="14">
        <f>INT(SUMPRODUCT(B169:N169,'Task Durations - Table 1'!$A$3:$M$3))</f>
        <v>25</v>
      </c>
      <c r="P169" s="14">
        <f>MATCH(100-C169,INDEX('Task Durations - Poisson'!$B$2:$AZ$73,,O169),-1)</f>
        <v>33</v>
      </c>
    </row>
    <row r="170" ht="20.05" customHeight="1">
      <c r="A170" s="12">
        <v>168</v>
      </c>
      <c r="B170" s="13">
        <f>2*EXP(A170/750)</f>
        <v>2.502142038856725</v>
      </c>
      <c r="C170" s="14">
        <f t="shared" si="1"/>
        <v>3</v>
      </c>
      <c r="D170" s="14">
        <f>IF(C170&lt;33,1,0)</f>
        <v>1</v>
      </c>
      <c r="E170" s="14">
        <f>IF(AND(C170&gt;=33,C170&lt;66),1,0)</f>
        <v>0</v>
      </c>
      <c r="F170" s="14">
        <f>IF(D170+E170&gt;0,0,1)</f>
        <v>0</v>
      </c>
      <c r="G170" s="14">
        <f>INT(CHOOSE(1+MOD($C170+RANDBETWEEN(0,1),7),1,2,3,5,8,13,21)+$B170)</f>
        <v>10</v>
      </c>
      <c r="H170" s="14">
        <f>INT(CHOOSE(1+MOD($C170+RANDBETWEEN(0,1),7),1,2,3,5,8,13,21)+$B170)</f>
        <v>7</v>
      </c>
      <c r="I170" s="14">
        <f>INT(CHOOSE(1+MOD($C170+RANDBETWEEN(0,1),7),1,2,3,5,8,13,21)+$B170)</f>
        <v>10</v>
      </c>
      <c r="J170" s="14">
        <f>AVERAGE(G170:I170)</f>
        <v>9</v>
      </c>
      <c r="K170" s="14">
        <f>IF(OR(AND(D170,IF($C170&lt;80,1,0)),AND(E170,IF($C170&lt;20,1,0))),1,0)*$J170</f>
        <v>9</v>
      </c>
      <c r="L170" s="14">
        <f>IF(AND(K170=0,E170=1),1,0)*$J170</f>
        <v>0</v>
      </c>
      <c r="M170" s="14">
        <f>IF(K170+L170=0,1,0)*$J170</f>
        <v>0</v>
      </c>
      <c r="N170" s="14">
        <f>MATCH(C170,INDEX('Task Durations - Poisson'!$B$2:$AZ$73,,5),-1)</f>
        <v>3</v>
      </c>
      <c r="O170" s="14">
        <f>INT(SUMPRODUCT(B170:N170,'Task Durations - Table 1'!$A$3:$M$3))</f>
        <v>15</v>
      </c>
      <c r="P170" s="14">
        <f>MATCH(100-C170,INDEX('Task Durations - Poisson'!$B$2:$AZ$73,,O170),-1)</f>
        <v>25</v>
      </c>
    </row>
    <row r="171" ht="20.05" customHeight="1">
      <c r="A171" s="12">
        <v>169</v>
      </c>
      <c r="B171" s="13">
        <f>2*EXP(A171/750)</f>
        <v>2.505480453356954</v>
      </c>
      <c r="C171" s="14">
        <f t="shared" si="1"/>
        <v>31</v>
      </c>
      <c r="D171" s="14">
        <f>IF(C171&lt;33,1,0)</f>
        <v>1</v>
      </c>
      <c r="E171" s="14">
        <f>IF(AND(C171&gt;=33,C171&lt;66),1,0)</f>
        <v>0</v>
      </c>
      <c r="F171" s="14">
        <f>IF(D171+E171&gt;0,0,1)</f>
        <v>0</v>
      </c>
      <c r="G171" s="14">
        <f>INT(CHOOSE(1+MOD($C171+RANDBETWEEN(0,1),7),1,2,3,5,8,13,21)+$B171)</f>
        <v>7</v>
      </c>
      <c r="H171" s="14">
        <f>INT(CHOOSE(1+MOD($C171+RANDBETWEEN(0,1),7),1,2,3,5,8,13,21)+$B171)</f>
        <v>7</v>
      </c>
      <c r="I171" s="14">
        <f>INT(CHOOSE(1+MOD($C171+RANDBETWEEN(0,1),7),1,2,3,5,8,13,21)+$B171)</f>
        <v>7</v>
      </c>
      <c r="J171" s="14">
        <f>AVERAGE(G171:I171)</f>
        <v>7</v>
      </c>
      <c r="K171" s="14">
        <f>IF(OR(AND(D171,IF($C171&lt;80,1,0)),AND(E171,IF($C171&lt;20,1,0))),1,0)*$J171</f>
        <v>7</v>
      </c>
      <c r="L171" s="14">
        <f>IF(AND(K171=0,E171=1),1,0)*$J171</f>
        <v>0</v>
      </c>
      <c r="M171" s="14">
        <f>IF(K171+L171=0,1,0)*$J171</f>
        <v>0</v>
      </c>
      <c r="N171" s="14">
        <f>MATCH(C171,INDEX('Task Durations - Poisson'!$B$2:$AZ$73,,5),-1)</f>
        <v>6</v>
      </c>
      <c r="O171" s="14">
        <f>INT(SUMPRODUCT(B171:N171,'Task Durations - Table 1'!$A$3:$M$3))</f>
        <v>14</v>
      </c>
      <c r="P171" s="14">
        <f>MATCH(100-C171,INDEX('Task Durations - Poisson'!$B$2:$AZ$73,,O171),-1)</f>
        <v>18</v>
      </c>
    </row>
    <row r="172" ht="20.05" customHeight="1">
      <c r="A172" s="12">
        <v>170</v>
      </c>
      <c r="B172" s="13">
        <f>2*EXP(A172/750)</f>
        <v>2.508823322045315</v>
      </c>
      <c r="C172" s="14">
        <f t="shared" si="1"/>
        <v>24</v>
      </c>
      <c r="D172" s="14">
        <f>IF(C172&lt;33,1,0)</f>
        <v>1</v>
      </c>
      <c r="E172" s="14">
        <f>IF(AND(C172&gt;=33,C172&lt;66),1,0)</f>
        <v>0</v>
      </c>
      <c r="F172" s="14">
        <f>IF(D172+E172&gt;0,0,1)</f>
        <v>0</v>
      </c>
      <c r="G172" s="14">
        <f>INT(CHOOSE(1+MOD($C172+RANDBETWEEN(0,1),7),1,2,3,5,8,13,21)+$B172)</f>
        <v>10</v>
      </c>
      <c r="H172" s="14">
        <f>INT(CHOOSE(1+MOD($C172+RANDBETWEEN(0,1),7),1,2,3,5,8,13,21)+$B172)</f>
        <v>10</v>
      </c>
      <c r="I172" s="14">
        <f>INT(CHOOSE(1+MOD($C172+RANDBETWEEN(0,1),7),1,2,3,5,8,13,21)+$B172)</f>
        <v>10</v>
      </c>
      <c r="J172" s="14">
        <f>AVERAGE(G172:I172)</f>
        <v>10</v>
      </c>
      <c r="K172" s="14">
        <f>IF(OR(AND(D172,IF($C172&lt;80,1,0)),AND(E172,IF($C172&lt;20,1,0))),1,0)*$J172</f>
        <v>10</v>
      </c>
      <c r="L172" s="14">
        <f>IF(AND(K172=0,E172=1),1,0)*$J172</f>
        <v>0</v>
      </c>
      <c r="M172" s="14">
        <f>IF(K172+L172=0,1,0)*$J172</f>
        <v>0</v>
      </c>
      <c r="N172" s="14">
        <f>MATCH(C172,INDEX('Task Durations - Poisson'!$B$2:$AZ$73,,5),-1)</f>
        <v>5</v>
      </c>
      <c r="O172" s="14">
        <f>INT(SUMPRODUCT(B172:N172,'Task Durations - Table 1'!$A$3:$M$3))</f>
        <v>17</v>
      </c>
      <c r="P172" s="14">
        <f>MATCH(100-C172,INDEX('Task Durations - Poisson'!$B$2:$AZ$73,,O172),-1)</f>
        <v>22</v>
      </c>
    </row>
    <row r="173" ht="20.05" customHeight="1">
      <c r="A173" s="12">
        <v>171</v>
      </c>
      <c r="B173" s="13">
        <f>2*EXP(A173/750)</f>
        <v>2.512170650864688</v>
      </c>
      <c r="C173" s="14">
        <f t="shared" si="1"/>
        <v>11</v>
      </c>
      <c r="D173" s="14">
        <f>IF(C173&lt;33,1,0)</f>
        <v>1</v>
      </c>
      <c r="E173" s="14">
        <f>IF(AND(C173&gt;=33,C173&lt;66),1,0)</f>
        <v>0</v>
      </c>
      <c r="F173" s="14">
        <f>IF(D173+E173&gt;0,0,1)</f>
        <v>0</v>
      </c>
      <c r="G173" s="14">
        <f>INT(CHOOSE(1+MOD($C173+RANDBETWEEN(0,1),7),1,2,3,5,8,13,21)+$B173)</f>
        <v>10</v>
      </c>
      <c r="H173" s="14">
        <f>INT(CHOOSE(1+MOD($C173+RANDBETWEEN(0,1),7),1,2,3,5,8,13,21)+$B173)</f>
        <v>10</v>
      </c>
      <c r="I173" s="14">
        <f>INT(CHOOSE(1+MOD($C173+RANDBETWEEN(0,1),7),1,2,3,5,8,13,21)+$B173)</f>
        <v>10</v>
      </c>
      <c r="J173" s="14">
        <f>AVERAGE(G173:I173)</f>
        <v>10</v>
      </c>
      <c r="K173" s="14">
        <f>IF(OR(AND(D173,IF($C173&lt;80,1,0)),AND(E173,IF($C173&lt;20,1,0))),1,0)*$J173</f>
        <v>10</v>
      </c>
      <c r="L173" s="14">
        <f>IF(AND(K173=0,E173=1),1,0)*$J173</f>
        <v>0</v>
      </c>
      <c r="M173" s="14">
        <f>IF(K173+L173=0,1,0)*$J173</f>
        <v>0</v>
      </c>
      <c r="N173" s="14">
        <f>MATCH(C173,INDEX('Task Durations - Poisson'!$B$2:$AZ$73,,5),-1)</f>
        <v>4</v>
      </c>
      <c r="O173" s="14">
        <f>INT(SUMPRODUCT(B173:N173,'Task Durations - Table 1'!$A$3:$M$3))</f>
        <v>16</v>
      </c>
      <c r="P173" s="14">
        <f>MATCH(100-C173,INDEX('Task Durations - Poisson'!$B$2:$AZ$73,,O173),-1)</f>
        <v>23</v>
      </c>
    </row>
    <row r="174" ht="20.05" customHeight="1">
      <c r="A174" s="12">
        <v>172</v>
      </c>
      <c r="B174" s="13">
        <f>2*EXP(A174/750)</f>
        <v>2.51552244576588</v>
      </c>
      <c r="C174" s="14">
        <f t="shared" si="1"/>
        <v>11</v>
      </c>
      <c r="D174" s="14">
        <f>IF(C174&lt;33,1,0)</f>
        <v>1</v>
      </c>
      <c r="E174" s="14">
        <f>IF(AND(C174&gt;=33,C174&lt;66),1,0)</f>
        <v>0</v>
      </c>
      <c r="F174" s="14">
        <f>IF(D174+E174&gt;0,0,1)</f>
        <v>0</v>
      </c>
      <c r="G174" s="14">
        <f>INT(CHOOSE(1+MOD($C174+RANDBETWEEN(0,1),7),1,2,3,5,8,13,21)+$B174)</f>
        <v>10</v>
      </c>
      <c r="H174" s="14">
        <f>INT(CHOOSE(1+MOD($C174+RANDBETWEEN(0,1),7),1,2,3,5,8,13,21)+$B174)</f>
        <v>15</v>
      </c>
      <c r="I174" s="14">
        <f>INT(CHOOSE(1+MOD($C174+RANDBETWEEN(0,1),7),1,2,3,5,8,13,21)+$B174)</f>
        <v>10</v>
      </c>
      <c r="J174" s="14">
        <f>AVERAGE(G174:I174)</f>
        <v>11.66666666666667</v>
      </c>
      <c r="K174" s="14">
        <f>IF(OR(AND(D174,IF($C174&lt;80,1,0)),AND(E174,IF($C174&lt;20,1,0))),1,0)*$J174</f>
        <v>11.66666666666667</v>
      </c>
      <c r="L174" s="14">
        <f>IF(AND(K174=0,E174=1),1,0)*$J174</f>
        <v>0</v>
      </c>
      <c r="M174" s="14">
        <f>IF(K174+L174=0,1,0)*$J174</f>
        <v>0</v>
      </c>
      <c r="N174" s="14">
        <f>MATCH(C174,INDEX('Task Durations - Poisson'!$B$2:$AZ$73,,5),-1)</f>
        <v>4</v>
      </c>
      <c r="O174" s="14">
        <f>INT(SUMPRODUCT(B174:N174,'Task Durations - Table 1'!$A$3:$M$3))</f>
        <v>18</v>
      </c>
      <c r="P174" s="14">
        <f>MATCH(100-C174,INDEX('Task Durations - Poisson'!$B$2:$AZ$73,,O174),-1)</f>
        <v>25</v>
      </c>
    </row>
    <row r="175" ht="20.05" customHeight="1">
      <c r="A175" s="12">
        <v>173</v>
      </c>
      <c r="B175" s="13">
        <f>2*EXP(A175/750)</f>
        <v>2.518878712707637</v>
      </c>
      <c r="C175" s="14">
        <f t="shared" si="1"/>
        <v>5</v>
      </c>
      <c r="D175" s="14">
        <f>IF(C175&lt;33,1,0)</f>
        <v>1</v>
      </c>
      <c r="E175" s="14">
        <f>IF(AND(C175&gt;=33,C175&lt;66),1,0)</f>
        <v>0</v>
      </c>
      <c r="F175" s="14">
        <f>IF(D175+E175&gt;0,0,1)</f>
        <v>0</v>
      </c>
      <c r="G175" s="14">
        <f>INT(CHOOSE(1+MOD($C175+RANDBETWEEN(0,1),7),1,2,3,5,8,13,21)+$B175)</f>
        <v>15</v>
      </c>
      <c r="H175" s="14">
        <f>INT(CHOOSE(1+MOD($C175+RANDBETWEEN(0,1),7),1,2,3,5,8,13,21)+$B175)</f>
        <v>23</v>
      </c>
      <c r="I175" s="14">
        <f>INT(CHOOSE(1+MOD($C175+RANDBETWEEN(0,1),7),1,2,3,5,8,13,21)+$B175)</f>
        <v>23</v>
      </c>
      <c r="J175" s="14">
        <f>AVERAGE(G175:I175)</f>
        <v>20.33333333333333</v>
      </c>
      <c r="K175" s="14">
        <f>IF(OR(AND(D175,IF($C175&lt;80,1,0)),AND(E175,IF($C175&lt;20,1,0))),1,0)*$J175</f>
        <v>20.33333333333333</v>
      </c>
      <c r="L175" s="14">
        <f>IF(AND(K175=0,E175=1),1,0)*$J175</f>
        <v>0</v>
      </c>
      <c r="M175" s="14">
        <f>IF(K175+L175=0,1,0)*$J175</f>
        <v>0</v>
      </c>
      <c r="N175" s="14">
        <f>MATCH(C175,INDEX('Task Durations - Poisson'!$B$2:$AZ$73,,5),-1)</f>
        <v>1</v>
      </c>
      <c r="O175" s="14">
        <f>INT(SUMPRODUCT(B175:N175,'Task Durations - Table 1'!$A$3:$M$3))</f>
        <v>27</v>
      </c>
      <c r="P175" s="14">
        <f>MATCH(100-C175,INDEX('Task Durations - Poisson'!$B$2:$AZ$73,,O175),-1)</f>
        <v>38</v>
      </c>
    </row>
    <row r="176" ht="20.05" customHeight="1">
      <c r="A176" s="12">
        <v>174</v>
      </c>
      <c r="B176" s="13">
        <f>2*EXP(A176/750)</f>
        <v>2.522239457656659</v>
      </c>
      <c r="C176" s="14">
        <f t="shared" si="1"/>
        <v>61</v>
      </c>
      <c r="D176" s="14">
        <f>IF(C176&lt;33,1,0)</f>
        <v>0</v>
      </c>
      <c r="E176" s="14">
        <f>IF(AND(C176&gt;=33,C176&lt;66),1,0)</f>
        <v>1</v>
      </c>
      <c r="F176" s="14">
        <f>IF(D176+E176&gt;0,0,1)</f>
        <v>0</v>
      </c>
      <c r="G176" s="14">
        <f>INT(CHOOSE(1+MOD($C176+RANDBETWEEN(0,1),7),1,2,3,5,8,13,21)+$B176)</f>
        <v>23</v>
      </c>
      <c r="H176" s="14">
        <f>INT(CHOOSE(1+MOD($C176+RANDBETWEEN(0,1),7),1,2,3,5,8,13,21)+$B176)</f>
        <v>23</v>
      </c>
      <c r="I176" s="14">
        <f>INT(CHOOSE(1+MOD($C176+RANDBETWEEN(0,1),7),1,2,3,5,8,13,21)+$B176)</f>
        <v>15</v>
      </c>
      <c r="J176" s="14">
        <f>AVERAGE(G176:I176)</f>
        <v>20.33333333333333</v>
      </c>
      <c r="K176" s="14">
        <f>IF(OR(AND(D176,IF($C176&lt;80,1,0)),AND(E176,IF($C176&lt;20,1,0))),1,0)*$J176</f>
        <v>0</v>
      </c>
      <c r="L176" s="14">
        <f>IF(AND(K176=0,E176=1),1,0)*$J176</f>
        <v>20.33333333333333</v>
      </c>
      <c r="M176" s="14">
        <f>IF(K176+L176=0,1,0)*$J176</f>
        <v>0</v>
      </c>
      <c r="N176" s="14">
        <f>MATCH(C176,INDEX('Task Durations - Poisson'!$B$2:$AZ$73,,5),-1)</f>
        <v>7</v>
      </c>
      <c r="O176" s="14">
        <f>INT(SUMPRODUCT(B176:N176,'Task Durations - Table 1'!$A$3:$M$3))</f>
        <v>21</v>
      </c>
      <c r="P176" s="14">
        <f>MATCH(100-C176,INDEX('Task Durations - Poisson'!$B$2:$AZ$73,,O176),-1)</f>
        <v>22</v>
      </c>
    </row>
    <row r="177" ht="20.05" customHeight="1">
      <c r="A177" s="12">
        <v>175</v>
      </c>
      <c r="B177" s="13">
        <f>2*EXP(A177/750)</f>
        <v>2.525604686587603</v>
      </c>
      <c r="C177" s="14">
        <f t="shared" si="1"/>
        <v>83</v>
      </c>
      <c r="D177" s="14">
        <f>IF(C177&lt;33,1,0)</f>
        <v>0</v>
      </c>
      <c r="E177" s="14">
        <f>IF(AND(C177&gt;=33,C177&lt;66),1,0)</f>
        <v>0</v>
      </c>
      <c r="F177" s="14">
        <f>IF(D177+E177&gt;0,0,1)</f>
        <v>1</v>
      </c>
      <c r="G177" s="14">
        <f>INT(CHOOSE(1+MOD($C177+RANDBETWEEN(0,1),7),1,2,3,5,8,13,21)+$B177)</f>
        <v>23</v>
      </c>
      <c r="H177" s="14">
        <f>INT(CHOOSE(1+MOD($C177+RANDBETWEEN(0,1),7),1,2,3,5,8,13,21)+$B177)</f>
        <v>3</v>
      </c>
      <c r="I177" s="14">
        <f>INT(CHOOSE(1+MOD($C177+RANDBETWEEN(0,1),7),1,2,3,5,8,13,21)+$B177)</f>
        <v>23</v>
      </c>
      <c r="J177" s="14">
        <f>AVERAGE(G177:I177)</f>
        <v>16.33333333333333</v>
      </c>
      <c r="K177" s="14">
        <f>IF(OR(AND(D177,IF($C177&lt;80,1,0)),AND(E177,IF($C177&lt;20,1,0))),1,0)*$J177</f>
        <v>0</v>
      </c>
      <c r="L177" s="14">
        <f>IF(AND(K177=0,E177=1),1,0)*$J177</f>
        <v>0</v>
      </c>
      <c r="M177" s="14">
        <f>IF(K177+L177=0,1,0)*$J177</f>
        <v>16.33333333333333</v>
      </c>
      <c r="N177" s="14">
        <f>MATCH(C177,INDEX('Task Durations - Poisson'!$B$2:$AZ$73,,5),-1)</f>
        <v>9</v>
      </c>
      <c r="O177" s="14">
        <f>INT(SUMPRODUCT(B177:N177,'Task Durations - Table 1'!$A$3:$M$3))</f>
        <v>26</v>
      </c>
      <c r="P177" s="14">
        <f>MATCH(100-C177,INDEX('Task Durations - Poisson'!$B$2:$AZ$73,,O177),-1)</f>
        <v>23</v>
      </c>
    </row>
    <row r="178" ht="20.05" customHeight="1">
      <c r="A178" s="12">
        <v>176</v>
      </c>
      <c r="B178" s="13">
        <f>2*EXP(A178/750)</f>
        <v>2.528974405483099</v>
      </c>
      <c r="C178" s="14">
        <f t="shared" si="1"/>
        <v>73</v>
      </c>
      <c r="D178" s="14">
        <f>IF(C178&lt;33,1,0)</f>
        <v>0</v>
      </c>
      <c r="E178" s="14">
        <f>IF(AND(C178&gt;=33,C178&lt;66),1,0)</f>
        <v>0</v>
      </c>
      <c r="F178" s="14">
        <f>IF(D178+E178&gt;0,0,1)</f>
        <v>1</v>
      </c>
      <c r="G178" s="14">
        <f>INT(CHOOSE(1+MOD($C178+RANDBETWEEN(0,1),7),1,2,3,5,8,13,21)+$B178)</f>
        <v>7</v>
      </c>
      <c r="H178" s="14">
        <f>INT(CHOOSE(1+MOD($C178+RANDBETWEEN(0,1),7),1,2,3,5,8,13,21)+$B178)</f>
        <v>10</v>
      </c>
      <c r="I178" s="14">
        <f>INT(CHOOSE(1+MOD($C178+RANDBETWEEN(0,1),7),1,2,3,5,8,13,21)+$B178)</f>
        <v>7</v>
      </c>
      <c r="J178" s="14">
        <f>AVERAGE(G178:I178)</f>
        <v>8</v>
      </c>
      <c r="K178" s="14">
        <f>IF(OR(AND(D178,IF($C178&lt;80,1,0)),AND(E178,IF($C178&lt;20,1,0))),1,0)*$J178</f>
        <v>0</v>
      </c>
      <c r="L178" s="14">
        <f>IF(AND(K178=0,E178=1),1,0)*$J178</f>
        <v>0</v>
      </c>
      <c r="M178" s="14">
        <f>IF(K178+L178=0,1,0)*$J178</f>
        <v>8</v>
      </c>
      <c r="N178" s="14">
        <f>MATCH(C178,INDEX('Task Durations - Poisson'!$B$2:$AZ$73,,5),-1)</f>
        <v>8</v>
      </c>
      <c r="O178" s="14">
        <f>INT(SUMPRODUCT(B178:N178,'Task Durations - Table 1'!$A$3:$M$3))</f>
        <v>16</v>
      </c>
      <c r="P178" s="14">
        <f>MATCH(100-C178,INDEX('Task Durations - Poisson'!$B$2:$AZ$73,,O178),-1)</f>
        <v>15</v>
      </c>
    </row>
    <row r="179" ht="20.05" customHeight="1">
      <c r="A179" s="12">
        <v>177</v>
      </c>
      <c r="B179" s="13">
        <f>2*EXP(A179/750)</f>
        <v>2.53234862033376</v>
      </c>
      <c r="C179" s="14">
        <f t="shared" si="1"/>
        <v>86</v>
      </c>
      <c r="D179" s="14">
        <f>IF(C179&lt;33,1,0)</f>
        <v>0</v>
      </c>
      <c r="E179" s="14">
        <f>IF(AND(C179&gt;=33,C179&lt;66),1,0)</f>
        <v>0</v>
      </c>
      <c r="F179" s="14">
        <f>IF(D179+E179&gt;0,0,1)</f>
        <v>1</v>
      </c>
      <c r="G179" s="14">
        <f>INT(CHOOSE(1+MOD($C179+RANDBETWEEN(0,1),7),1,2,3,5,8,13,21)+$B179)</f>
        <v>5</v>
      </c>
      <c r="H179" s="14">
        <f>INT(CHOOSE(1+MOD($C179+RANDBETWEEN(0,1),7),1,2,3,5,8,13,21)+$B179)</f>
        <v>7</v>
      </c>
      <c r="I179" s="14">
        <f>INT(CHOOSE(1+MOD($C179+RANDBETWEEN(0,1),7),1,2,3,5,8,13,21)+$B179)</f>
        <v>5</v>
      </c>
      <c r="J179" s="14">
        <f>AVERAGE(G179:I179)</f>
        <v>5.666666666666667</v>
      </c>
      <c r="K179" s="14">
        <f>IF(OR(AND(D179,IF($C179&lt;80,1,0)),AND(E179,IF($C179&lt;20,1,0))),1,0)*$J179</f>
        <v>0</v>
      </c>
      <c r="L179" s="14">
        <f>IF(AND(K179=0,E179=1),1,0)*$J179</f>
        <v>0</v>
      </c>
      <c r="M179" s="14">
        <f>IF(K179+L179=0,1,0)*$J179</f>
        <v>5.666666666666667</v>
      </c>
      <c r="N179" s="14">
        <f>MATCH(C179,INDEX('Task Durations - Poisson'!$B$2:$AZ$73,,5),-1)</f>
        <v>9</v>
      </c>
      <c r="O179" s="14">
        <f>INT(SUMPRODUCT(B179:N179,'Task Durations - Table 1'!$A$3:$M$3))</f>
        <v>14</v>
      </c>
      <c r="P179" s="14">
        <f>MATCH(100-C179,INDEX('Task Durations - Poisson'!$B$2:$AZ$73,,O179),-1)</f>
        <v>1</v>
      </c>
    </row>
    <row r="180" ht="20.05" customHeight="1">
      <c r="A180" s="12">
        <v>178</v>
      </c>
      <c r="B180" s="13">
        <f>2*EXP(A180/750)</f>
        <v>2.53572733713819</v>
      </c>
      <c r="C180" s="14">
        <f t="shared" si="1"/>
        <v>56</v>
      </c>
      <c r="D180" s="14">
        <f>IF(C180&lt;33,1,0)</f>
        <v>0</v>
      </c>
      <c r="E180" s="14">
        <f>IF(AND(C180&gt;=33,C180&lt;66),1,0)</f>
        <v>1</v>
      </c>
      <c r="F180" s="14">
        <f>IF(D180+E180&gt;0,0,1)</f>
        <v>0</v>
      </c>
      <c r="G180" s="14">
        <f>INT(CHOOSE(1+MOD($C180+RANDBETWEEN(0,1),7),1,2,3,5,8,13,21)+$B180)</f>
        <v>3</v>
      </c>
      <c r="H180" s="14">
        <f>INT(CHOOSE(1+MOD($C180+RANDBETWEEN(0,1),7),1,2,3,5,8,13,21)+$B180)</f>
        <v>3</v>
      </c>
      <c r="I180" s="14">
        <f>INT(CHOOSE(1+MOD($C180+RANDBETWEEN(0,1),7),1,2,3,5,8,13,21)+$B180)</f>
        <v>3</v>
      </c>
      <c r="J180" s="14">
        <f>AVERAGE(G180:I180)</f>
        <v>3</v>
      </c>
      <c r="K180" s="14">
        <f>IF(OR(AND(D180,IF($C180&lt;80,1,0)),AND(E180,IF($C180&lt;20,1,0))),1,0)*$J180</f>
        <v>0</v>
      </c>
      <c r="L180" s="14">
        <f>IF(AND(K180=0,E180=1),1,0)*$J180</f>
        <v>3</v>
      </c>
      <c r="M180" s="14">
        <f>IF(K180+L180=0,1,0)*$J180</f>
        <v>0</v>
      </c>
      <c r="N180" s="14">
        <f>MATCH(C180,INDEX('Task Durations - Poisson'!$B$2:$AZ$73,,5),-1)</f>
        <v>7</v>
      </c>
      <c r="O180" s="14">
        <f>INT(SUMPRODUCT(B180:N180,'Task Durations - Table 1'!$A$3:$M$3))</f>
        <v>8</v>
      </c>
      <c r="P180" s="14">
        <f>MATCH(100-C180,INDEX('Task Durations - Poisson'!$B$2:$AZ$73,,O180),-1)</f>
        <v>9</v>
      </c>
    </row>
    <row r="181" ht="20.05" customHeight="1">
      <c r="A181" s="12">
        <v>179</v>
      </c>
      <c r="B181" s="13">
        <f>2*EXP(A181/750)</f>
        <v>2.539110561902999</v>
      </c>
      <c r="C181" s="14">
        <f t="shared" si="1"/>
        <v>51</v>
      </c>
      <c r="D181" s="14">
        <f>IF(C181&lt;33,1,0)</f>
        <v>0</v>
      </c>
      <c r="E181" s="14">
        <f>IF(AND(C181&gt;=33,C181&lt;66),1,0)</f>
        <v>1</v>
      </c>
      <c r="F181" s="14">
        <f>IF(D181+E181&gt;0,0,1)</f>
        <v>0</v>
      </c>
      <c r="G181" s="14">
        <f>INT(CHOOSE(1+MOD($C181+RANDBETWEEN(0,1),7),1,2,3,5,8,13,21)+$B181)</f>
        <v>5</v>
      </c>
      <c r="H181" s="14">
        <f>INT(CHOOSE(1+MOD($C181+RANDBETWEEN(0,1),7),1,2,3,5,8,13,21)+$B181)</f>
        <v>7</v>
      </c>
      <c r="I181" s="14">
        <f>INT(CHOOSE(1+MOD($C181+RANDBETWEEN(0,1),7),1,2,3,5,8,13,21)+$B181)</f>
        <v>7</v>
      </c>
      <c r="J181" s="14">
        <f>AVERAGE(G181:I181)</f>
        <v>6.333333333333333</v>
      </c>
      <c r="K181" s="14">
        <f>IF(OR(AND(D181,IF($C181&lt;80,1,0)),AND(E181,IF($C181&lt;20,1,0))),1,0)*$J181</f>
        <v>0</v>
      </c>
      <c r="L181" s="14">
        <f>IF(AND(K181=0,E181=1),1,0)*$J181</f>
        <v>6.333333333333333</v>
      </c>
      <c r="M181" s="14">
        <f>IF(K181+L181=0,1,0)*$J181</f>
        <v>0</v>
      </c>
      <c r="N181" s="14">
        <f>MATCH(C181,INDEX('Task Durations - Poisson'!$B$2:$AZ$73,,5),-1)</f>
        <v>7</v>
      </c>
      <c r="O181" s="14">
        <f>INT(SUMPRODUCT(B181:N181,'Task Durations - Table 1'!$A$3:$M$3))</f>
        <v>11</v>
      </c>
      <c r="P181" s="14">
        <f>MATCH(100-C181,INDEX('Task Durations - Poisson'!$B$2:$AZ$73,,O181),-1)</f>
        <v>13</v>
      </c>
    </row>
    <row r="182" ht="20.05" customHeight="1">
      <c r="A182" s="12">
        <v>180</v>
      </c>
      <c r="B182" s="13">
        <f>2*EXP(A182/750)</f>
        <v>2.542498300642809</v>
      </c>
      <c r="C182" s="14">
        <f t="shared" si="1"/>
        <v>70</v>
      </c>
      <c r="D182" s="14">
        <f>IF(C182&lt;33,1,0)</f>
        <v>0</v>
      </c>
      <c r="E182" s="14">
        <f>IF(AND(C182&gt;=33,C182&lt;66),1,0)</f>
        <v>0</v>
      </c>
      <c r="F182" s="14">
        <f>IF(D182+E182&gt;0,0,1)</f>
        <v>1</v>
      </c>
      <c r="G182" s="14">
        <f>INT(CHOOSE(1+MOD($C182+RANDBETWEEN(0,1),7),1,2,3,5,8,13,21)+$B182)</f>
        <v>4</v>
      </c>
      <c r="H182" s="14">
        <f>INT(CHOOSE(1+MOD($C182+RANDBETWEEN(0,1),7),1,2,3,5,8,13,21)+$B182)</f>
        <v>4</v>
      </c>
      <c r="I182" s="14">
        <f>INT(CHOOSE(1+MOD($C182+RANDBETWEEN(0,1),7),1,2,3,5,8,13,21)+$B182)</f>
        <v>4</v>
      </c>
      <c r="J182" s="14">
        <f>AVERAGE(G182:I182)</f>
        <v>4</v>
      </c>
      <c r="K182" s="14">
        <f>IF(OR(AND(D182,IF($C182&lt;80,1,0)),AND(E182,IF($C182&lt;20,1,0))),1,0)*$J182</f>
        <v>0</v>
      </c>
      <c r="L182" s="14">
        <f>IF(AND(K182=0,E182=1),1,0)*$J182</f>
        <v>0</v>
      </c>
      <c r="M182" s="14">
        <f>IF(K182+L182=0,1,0)*$J182</f>
        <v>4</v>
      </c>
      <c r="N182" s="14">
        <f>MATCH(C182,INDEX('Task Durations - Poisson'!$B$2:$AZ$73,,5),-1)</f>
        <v>8</v>
      </c>
      <c r="O182" s="14">
        <f>INT(SUMPRODUCT(B182:N182,'Task Durations - Table 1'!$A$3:$M$3))</f>
        <v>12</v>
      </c>
      <c r="P182" s="14">
        <f>MATCH(100-C182,INDEX('Task Durations - Poisson'!$B$2:$AZ$73,,O182),-1)</f>
        <v>12</v>
      </c>
    </row>
    <row r="183" ht="20.05" customHeight="1">
      <c r="A183" s="12">
        <v>181</v>
      </c>
      <c r="B183" s="13">
        <f>2*EXP(A183/750)</f>
        <v>2.545890559380268</v>
      </c>
      <c r="C183" s="14">
        <f t="shared" si="1"/>
        <v>17</v>
      </c>
      <c r="D183" s="14">
        <f>IF(C183&lt;33,1,0)</f>
        <v>1</v>
      </c>
      <c r="E183" s="14">
        <f>IF(AND(C183&gt;=33,C183&lt;66),1,0)</f>
        <v>0</v>
      </c>
      <c r="F183" s="14">
        <f>IF(D183+E183&gt;0,0,1)</f>
        <v>0</v>
      </c>
      <c r="G183" s="14">
        <f>INT(CHOOSE(1+MOD($C183+RANDBETWEEN(0,1),7),1,2,3,5,8,13,21)+$B183)</f>
        <v>7</v>
      </c>
      <c r="H183" s="14">
        <f>INT(CHOOSE(1+MOD($C183+RANDBETWEEN(0,1),7),1,2,3,5,8,13,21)+$B183)</f>
        <v>7</v>
      </c>
      <c r="I183" s="14">
        <f>INT(CHOOSE(1+MOD($C183+RANDBETWEEN(0,1),7),1,2,3,5,8,13,21)+$B183)</f>
        <v>10</v>
      </c>
      <c r="J183" s="14">
        <f>AVERAGE(G183:I183)</f>
        <v>8</v>
      </c>
      <c r="K183" s="14">
        <f>IF(OR(AND(D183,IF($C183&lt;80,1,0)),AND(E183,IF($C183&lt;20,1,0))),1,0)*$J183</f>
        <v>8</v>
      </c>
      <c r="L183" s="14">
        <f>IF(AND(K183=0,E183=1),1,0)*$J183</f>
        <v>0</v>
      </c>
      <c r="M183" s="14">
        <f>IF(K183+L183=0,1,0)*$J183</f>
        <v>0</v>
      </c>
      <c r="N183" s="14">
        <f>MATCH(C183,INDEX('Task Durations - Poisson'!$B$2:$AZ$73,,5),-1)</f>
        <v>5</v>
      </c>
      <c r="O183" s="14">
        <f>INT(SUMPRODUCT(B183:N183,'Task Durations - Table 1'!$A$3:$M$3))</f>
        <v>15</v>
      </c>
      <c r="P183" s="14">
        <f>MATCH(100-C183,INDEX('Task Durations - Poisson'!$B$2:$AZ$73,,O183),-1)</f>
        <v>21</v>
      </c>
    </row>
    <row r="184" ht="20.05" customHeight="1">
      <c r="A184" s="12">
        <v>182</v>
      </c>
      <c r="B184" s="13">
        <f>2*EXP(A184/750)</f>
        <v>2.549287344146058</v>
      </c>
      <c r="C184" s="14">
        <f t="shared" si="1"/>
        <v>64</v>
      </c>
      <c r="D184" s="14">
        <f>IF(C184&lt;33,1,0)</f>
        <v>0</v>
      </c>
      <c r="E184" s="14">
        <f>IF(AND(C184&gt;=33,C184&lt;66),1,0)</f>
        <v>1</v>
      </c>
      <c r="F184" s="14">
        <f>IF(D184+E184&gt;0,0,1)</f>
        <v>0</v>
      </c>
      <c r="G184" s="14">
        <f>INT(CHOOSE(1+MOD($C184+RANDBETWEEN(0,1),7),1,2,3,5,8,13,21)+$B184)</f>
        <v>5</v>
      </c>
      <c r="H184" s="14">
        <f>INT(CHOOSE(1+MOD($C184+RANDBETWEEN(0,1),7),1,2,3,5,8,13,21)+$B184)</f>
        <v>5</v>
      </c>
      <c r="I184" s="14">
        <f>INT(CHOOSE(1+MOD($C184+RANDBETWEEN(0,1),7),1,2,3,5,8,13,21)+$B184)</f>
        <v>5</v>
      </c>
      <c r="J184" s="14">
        <f>AVERAGE(G184:I184)</f>
        <v>5</v>
      </c>
      <c r="K184" s="14">
        <f>IF(OR(AND(D184,IF($C184&lt;80,1,0)),AND(E184,IF($C184&lt;20,1,0))),1,0)*$J184</f>
        <v>0</v>
      </c>
      <c r="L184" s="14">
        <f>IF(AND(K184=0,E184=1),1,0)*$J184</f>
        <v>5</v>
      </c>
      <c r="M184" s="14">
        <f>IF(K184+L184=0,1,0)*$J184</f>
        <v>0</v>
      </c>
      <c r="N184" s="14">
        <f>MATCH(C184,INDEX('Task Durations - Poisson'!$B$2:$AZ$73,,5),-1)</f>
        <v>8</v>
      </c>
      <c r="O184" s="14">
        <f>INT(SUMPRODUCT(B184:N184,'Task Durations - Table 1'!$A$3:$M$3))</f>
        <v>10</v>
      </c>
      <c r="P184" s="14">
        <f>MATCH(100-C184,INDEX('Task Durations - Poisson'!$B$2:$AZ$73,,O184),-1)</f>
        <v>11</v>
      </c>
    </row>
    <row r="185" ht="20.05" customHeight="1">
      <c r="A185" s="12">
        <v>183</v>
      </c>
      <c r="B185" s="13">
        <f>2*EXP(A185/750)</f>
        <v>2.552688660978909</v>
      </c>
      <c r="C185" s="14">
        <f t="shared" si="1"/>
        <v>6</v>
      </c>
      <c r="D185" s="14">
        <f>IF(C185&lt;33,1,0)</f>
        <v>1</v>
      </c>
      <c r="E185" s="14">
        <f>IF(AND(C185&gt;=33,C185&lt;66),1,0)</f>
        <v>0</v>
      </c>
      <c r="F185" s="14">
        <f>IF(D185+E185&gt;0,0,1)</f>
        <v>0</v>
      </c>
      <c r="G185" s="14">
        <f>INT(CHOOSE(1+MOD($C185+RANDBETWEEN(0,1),7),1,2,3,5,8,13,21)+$B185)</f>
        <v>23</v>
      </c>
      <c r="H185" s="14">
        <f>INT(CHOOSE(1+MOD($C185+RANDBETWEEN(0,1),7),1,2,3,5,8,13,21)+$B185)</f>
        <v>3</v>
      </c>
      <c r="I185" s="14">
        <f>INT(CHOOSE(1+MOD($C185+RANDBETWEEN(0,1),7),1,2,3,5,8,13,21)+$B185)</f>
        <v>3</v>
      </c>
      <c r="J185" s="14">
        <f>AVERAGE(G185:I185)</f>
        <v>9.666666666666666</v>
      </c>
      <c r="K185" s="14">
        <f>IF(OR(AND(D185,IF($C185&lt;80,1,0)),AND(E185,IF($C185&lt;20,1,0))),1,0)*$J185</f>
        <v>9.666666666666666</v>
      </c>
      <c r="L185" s="14">
        <f>IF(AND(K185=0,E185=1),1,0)*$J185</f>
        <v>0</v>
      </c>
      <c r="M185" s="14">
        <f>IF(K185+L185=0,1,0)*$J185</f>
        <v>0</v>
      </c>
      <c r="N185" s="14">
        <f>MATCH(C185,INDEX('Task Durations - Poisson'!$B$2:$AZ$73,,5),-1)</f>
        <v>4</v>
      </c>
      <c r="O185" s="14">
        <f>INT(SUMPRODUCT(B185:N185,'Task Durations - Table 1'!$A$3:$M$3))</f>
        <v>16</v>
      </c>
      <c r="P185" s="14">
        <f>MATCH(100-C185,INDEX('Task Durations - Poisson'!$B$2:$AZ$73,,O185),-1)</f>
        <v>24</v>
      </c>
    </row>
    <row r="186" ht="20.05" customHeight="1">
      <c r="A186" s="12">
        <v>184</v>
      </c>
      <c r="B186" s="13">
        <f>2*EXP(A186/750)</f>
        <v>2.556094515925608</v>
      </c>
      <c r="C186" s="14">
        <f t="shared" si="1"/>
        <v>38</v>
      </c>
      <c r="D186" s="14">
        <f>IF(C186&lt;33,1,0)</f>
        <v>0</v>
      </c>
      <c r="E186" s="14">
        <f>IF(AND(C186&gt;=33,C186&lt;66),1,0)</f>
        <v>1</v>
      </c>
      <c r="F186" s="14">
        <f>IF(D186+E186&gt;0,0,1)</f>
        <v>0</v>
      </c>
      <c r="G186" s="14">
        <f>INT(CHOOSE(1+MOD($C186+RANDBETWEEN(0,1),7),1,2,3,5,8,13,21)+$B186)</f>
        <v>10</v>
      </c>
      <c r="H186" s="14">
        <f>INT(CHOOSE(1+MOD($C186+RANDBETWEEN(0,1),7),1,2,3,5,8,13,21)+$B186)</f>
        <v>7</v>
      </c>
      <c r="I186" s="14">
        <f>INT(CHOOSE(1+MOD($C186+RANDBETWEEN(0,1),7),1,2,3,5,8,13,21)+$B186)</f>
        <v>10</v>
      </c>
      <c r="J186" s="14">
        <f>AVERAGE(G186:I186)</f>
        <v>9</v>
      </c>
      <c r="K186" s="14">
        <f>IF(OR(AND(D186,IF($C186&lt;80,1,0)),AND(E186,IF($C186&lt;20,1,0))),1,0)*$J186</f>
        <v>0</v>
      </c>
      <c r="L186" s="14">
        <f>IF(AND(K186=0,E186=1),1,0)*$J186</f>
        <v>9</v>
      </c>
      <c r="M186" s="14">
        <f>IF(K186+L186=0,1,0)*$J186</f>
        <v>0</v>
      </c>
      <c r="N186" s="14">
        <f>MATCH(C186,INDEX('Task Durations - Poisson'!$B$2:$AZ$73,,5),-1)</f>
        <v>6</v>
      </c>
      <c r="O186" s="14">
        <f>INT(SUMPRODUCT(B186:N186,'Task Durations - Table 1'!$A$3:$M$3))</f>
        <v>12</v>
      </c>
      <c r="P186" s="14">
        <f>MATCH(100-C186,INDEX('Task Durations - Poisson'!$B$2:$AZ$73,,O186),-1)</f>
        <v>15</v>
      </c>
    </row>
    <row r="187" ht="20.05" customHeight="1">
      <c r="A187" s="12">
        <v>185</v>
      </c>
      <c r="B187" s="13">
        <f>2*EXP(A187/750)</f>
        <v>2.559504915041008</v>
      </c>
      <c r="C187" s="14">
        <f t="shared" si="1"/>
        <v>67</v>
      </c>
      <c r="D187" s="14">
        <f>IF(C187&lt;33,1,0)</f>
        <v>0</v>
      </c>
      <c r="E187" s="14">
        <f>IF(AND(C187&gt;=33,C187&lt;66),1,0)</f>
        <v>0</v>
      </c>
      <c r="F187" s="14">
        <f>IF(D187+E187&gt;0,0,1)</f>
        <v>1</v>
      </c>
      <c r="G187" s="14">
        <f>INT(CHOOSE(1+MOD($C187+RANDBETWEEN(0,1),7),1,2,3,5,8,13,21)+$B187)</f>
        <v>15</v>
      </c>
      <c r="H187" s="14">
        <f>INT(CHOOSE(1+MOD($C187+RANDBETWEEN(0,1),7),1,2,3,5,8,13,21)+$B187)</f>
        <v>15</v>
      </c>
      <c r="I187" s="14">
        <f>INT(CHOOSE(1+MOD($C187+RANDBETWEEN(0,1),7),1,2,3,5,8,13,21)+$B187)</f>
        <v>15</v>
      </c>
      <c r="J187" s="14">
        <f>AVERAGE(G187:I187)</f>
        <v>15</v>
      </c>
      <c r="K187" s="14">
        <f>IF(OR(AND(D187,IF($C187&lt;80,1,0)),AND(E187,IF($C187&lt;20,1,0))),1,0)*$J187</f>
        <v>0</v>
      </c>
      <c r="L187" s="14">
        <f>IF(AND(K187=0,E187=1),1,0)*$J187</f>
        <v>0</v>
      </c>
      <c r="M187" s="14">
        <f>IF(K187+L187=0,1,0)*$J187</f>
        <v>15</v>
      </c>
      <c r="N187" s="14">
        <f>MATCH(C187,INDEX('Task Durations - Poisson'!$B$2:$AZ$73,,5),-1)</f>
        <v>8</v>
      </c>
      <c r="O187" s="14">
        <f>INT(SUMPRODUCT(B187:N187,'Task Durations - Table 1'!$A$3:$M$3))</f>
        <v>23</v>
      </c>
      <c r="P187" s="14">
        <f>MATCH(100-C187,INDEX('Task Durations - Poisson'!$B$2:$AZ$73,,O187),-1)</f>
        <v>23</v>
      </c>
    </row>
    <row r="188" ht="20.05" customHeight="1">
      <c r="A188" s="12">
        <v>186</v>
      </c>
      <c r="B188" s="13">
        <f>2*EXP(A188/750)</f>
        <v>2.562919864388042</v>
      </c>
      <c r="C188" s="14">
        <f t="shared" si="1"/>
        <v>64</v>
      </c>
      <c r="D188" s="14">
        <f>IF(C188&lt;33,1,0)</f>
        <v>0</v>
      </c>
      <c r="E188" s="14">
        <f>IF(AND(C188&gt;=33,C188&lt;66),1,0)</f>
        <v>1</v>
      </c>
      <c r="F188" s="14">
        <f>IF(D188+E188&gt;0,0,1)</f>
        <v>0</v>
      </c>
      <c r="G188" s="14">
        <f>INT(CHOOSE(1+MOD($C188+RANDBETWEEN(0,1),7),1,2,3,5,8,13,21)+$B188)</f>
        <v>4</v>
      </c>
      <c r="H188" s="14">
        <f>INT(CHOOSE(1+MOD($C188+RANDBETWEEN(0,1),7),1,2,3,5,8,13,21)+$B188)</f>
        <v>5</v>
      </c>
      <c r="I188" s="14">
        <f>INT(CHOOSE(1+MOD($C188+RANDBETWEEN(0,1),7),1,2,3,5,8,13,21)+$B188)</f>
        <v>4</v>
      </c>
      <c r="J188" s="14">
        <f>AVERAGE(G188:I188)</f>
        <v>4.333333333333333</v>
      </c>
      <c r="K188" s="14">
        <f>IF(OR(AND(D188,IF($C188&lt;80,1,0)),AND(E188,IF($C188&lt;20,1,0))),1,0)*$J188</f>
        <v>0</v>
      </c>
      <c r="L188" s="14">
        <f>IF(AND(K188=0,E188=1),1,0)*$J188</f>
        <v>4.333333333333333</v>
      </c>
      <c r="M188" s="14">
        <f>IF(K188+L188=0,1,0)*$J188</f>
        <v>0</v>
      </c>
      <c r="N188" s="14">
        <f>MATCH(C188,INDEX('Task Durations - Poisson'!$B$2:$AZ$73,,5),-1)</f>
        <v>8</v>
      </c>
      <c r="O188" s="14">
        <f>INT(SUMPRODUCT(B188:N188,'Task Durations - Table 1'!$A$3:$M$3))</f>
        <v>10</v>
      </c>
      <c r="P188" s="14">
        <f>MATCH(100-C188,INDEX('Task Durations - Poisson'!$B$2:$AZ$73,,O188),-1)</f>
        <v>11</v>
      </c>
    </row>
    <row r="189" ht="20.05" customHeight="1">
      <c r="A189" s="12">
        <v>187</v>
      </c>
      <c r="B189" s="13">
        <f>2*EXP(A189/750)</f>
        <v>2.566339370037733</v>
      </c>
      <c r="C189" s="14">
        <f t="shared" si="1"/>
        <v>47</v>
      </c>
      <c r="D189" s="14">
        <f>IF(C189&lt;33,1,0)</f>
        <v>0</v>
      </c>
      <c r="E189" s="14">
        <f>IF(AND(C189&gt;=33,C189&lt;66),1,0)</f>
        <v>1</v>
      </c>
      <c r="F189" s="14">
        <f>IF(D189+E189&gt;0,0,1)</f>
        <v>0</v>
      </c>
      <c r="G189" s="14">
        <f>INT(CHOOSE(1+MOD($C189+RANDBETWEEN(0,1),7),1,2,3,5,8,13,21)+$B189)</f>
        <v>15</v>
      </c>
      <c r="H189" s="14">
        <f>INT(CHOOSE(1+MOD($C189+RANDBETWEEN(0,1),7),1,2,3,5,8,13,21)+$B189)</f>
        <v>23</v>
      </c>
      <c r="I189" s="14">
        <f>INT(CHOOSE(1+MOD($C189+RANDBETWEEN(0,1),7),1,2,3,5,8,13,21)+$B189)</f>
        <v>23</v>
      </c>
      <c r="J189" s="14">
        <f>AVERAGE(G189:I189)</f>
        <v>20.33333333333333</v>
      </c>
      <c r="K189" s="14">
        <f>IF(OR(AND(D189,IF($C189&lt;80,1,0)),AND(E189,IF($C189&lt;20,1,0))),1,0)*$J189</f>
        <v>0</v>
      </c>
      <c r="L189" s="14">
        <f>IF(AND(K189=0,E189=1),1,0)*$J189</f>
        <v>20.33333333333333</v>
      </c>
      <c r="M189" s="14">
        <f>IF(K189+L189=0,1,0)*$J189</f>
        <v>0</v>
      </c>
      <c r="N189" s="14">
        <f>MATCH(C189,INDEX('Task Durations - Poisson'!$B$2:$AZ$73,,5),-1)</f>
        <v>7</v>
      </c>
      <c r="O189" s="14">
        <f>INT(SUMPRODUCT(B189:N189,'Task Durations - Table 1'!$A$3:$M$3))</f>
        <v>22</v>
      </c>
      <c r="P189" s="14">
        <f>MATCH(100-C189,INDEX('Task Durations - Poisson'!$B$2:$AZ$73,,O189),-1)</f>
        <v>24</v>
      </c>
    </row>
    <row r="190" ht="20.05" customHeight="1">
      <c r="A190" s="12">
        <v>188</v>
      </c>
      <c r="B190" s="13">
        <f>2*EXP(A190/750)</f>
        <v>2.569763438069201</v>
      </c>
      <c r="C190" s="14">
        <f t="shared" si="1"/>
        <v>25</v>
      </c>
      <c r="D190" s="14">
        <f>IF(C190&lt;33,1,0)</f>
        <v>1</v>
      </c>
      <c r="E190" s="14">
        <f>IF(AND(C190&gt;=33,C190&lt;66),1,0)</f>
        <v>0</v>
      </c>
      <c r="F190" s="14">
        <f>IF(D190+E190&gt;0,0,1)</f>
        <v>0</v>
      </c>
      <c r="G190" s="14">
        <f>INT(CHOOSE(1+MOD($C190+RANDBETWEEN(0,1),7),1,2,3,5,8,13,21)+$B190)</f>
        <v>10</v>
      </c>
      <c r="H190" s="14">
        <f>INT(CHOOSE(1+MOD($C190+RANDBETWEEN(0,1),7),1,2,3,5,8,13,21)+$B190)</f>
        <v>15</v>
      </c>
      <c r="I190" s="14">
        <f>INT(CHOOSE(1+MOD($C190+RANDBETWEEN(0,1),7),1,2,3,5,8,13,21)+$B190)</f>
        <v>10</v>
      </c>
      <c r="J190" s="14">
        <f>AVERAGE(G190:I190)</f>
        <v>11.66666666666667</v>
      </c>
      <c r="K190" s="14">
        <f>IF(OR(AND(D190,IF($C190&lt;80,1,0)),AND(E190,IF($C190&lt;20,1,0))),1,0)*$J190</f>
        <v>11.66666666666667</v>
      </c>
      <c r="L190" s="14">
        <f>IF(AND(K190=0,E190=1),1,0)*$J190</f>
        <v>0</v>
      </c>
      <c r="M190" s="14">
        <f>IF(K190+L190=0,1,0)*$J190</f>
        <v>0</v>
      </c>
      <c r="N190" s="14">
        <f>MATCH(C190,INDEX('Task Durations - Poisson'!$B$2:$AZ$73,,5),-1)</f>
        <v>5</v>
      </c>
      <c r="O190" s="14">
        <f>INT(SUMPRODUCT(B190:N190,'Task Durations - Table 1'!$A$3:$M$3))</f>
        <v>19</v>
      </c>
      <c r="P190" s="14">
        <f>MATCH(100-C190,INDEX('Task Durations - Poisson'!$B$2:$AZ$73,,O190),-1)</f>
        <v>24</v>
      </c>
    </row>
    <row r="191" ht="20.05" customHeight="1">
      <c r="A191" s="12">
        <v>189</v>
      </c>
      <c r="B191" s="13">
        <f>2*EXP(A191/750)</f>
        <v>2.573192074569681</v>
      </c>
      <c r="C191" s="14">
        <f t="shared" si="1"/>
        <v>80</v>
      </c>
      <c r="D191" s="14">
        <f>IF(C191&lt;33,1,0)</f>
        <v>0</v>
      </c>
      <c r="E191" s="14">
        <f>IF(AND(C191&gt;=33,C191&lt;66),1,0)</f>
        <v>0</v>
      </c>
      <c r="F191" s="14">
        <f>IF(D191+E191&gt;0,0,1)</f>
        <v>1</v>
      </c>
      <c r="G191" s="14">
        <f>INT(CHOOSE(1+MOD($C191+RANDBETWEEN(0,1),7),1,2,3,5,8,13,21)+$B191)</f>
        <v>10</v>
      </c>
      <c r="H191" s="14">
        <f>INT(CHOOSE(1+MOD($C191+RANDBETWEEN(0,1),7),1,2,3,5,8,13,21)+$B191)</f>
        <v>10</v>
      </c>
      <c r="I191" s="14">
        <f>INT(CHOOSE(1+MOD($C191+RANDBETWEEN(0,1),7),1,2,3,5,8,13,21)+$B191)</f>
        <v>10</v>
      </c>
      <c r="J191" s="14">
        <f>AVERAGE(G191:I191)</f>
        <v>10</v>
      </c>
      <c r="K191" s="14">
        <f>IF(OR(AND(D191,IF($C191&lt;80,1,0)),AND(E191,IF($C191&lt;20,1,0))),1,0)*$J191</f>
        <v>0</v>
      </c>
      <c r="L191" s="14">
        <f>IF(AND(K191=0,E191=1),1,0)*$J191</f>
        <v>0</v>
      </c>
      <c r="M191" s="14">
        <f>IF(K191+L191=0,1,0)*$J191</f>
        <v>10</v>
      </c>
      <c r="N191" s="14">
        <f>MATCH(C191,INDEX('Task Durations - Poisson'!$B$2:$AZ$73,,5),-1)</f>
        <v>9</v>
      </c>
      <c r="O191" s="14">
        <f>INT(SUMPRODUCT(B191:N191,'Task Durations - Table 1'!$A$3:$M$3))</f>
        <v>19</v>
      </c>
      <c r="P191" s="14">
        <f>MATCH(100-C191,INDEX('Task Durations - Poisson'!$B$2:$AZ$73,,O191),-1)</f>
        <v>17</v>
      </c>
    </row>
    <row r="192" ht="20.05" customHeight="1">
      <c r="A192" s="12">
        <v>190</v>
      </c>
      <c r="B192" s="13">
        <f>2*EXP(A192/750)</f>
        <v>2.576625285634527</v>
      </c>
      <c r="C192" s="14">
        <f t="shared" si="1"/>
        <v>21</v>
      </c>
      <c r="D192" s="14">
        <f>IF(C192&lt;33,1,0)</f>
        <v>1</v>
      </c>
      <c r="E192" s="14">
        <f>IF(AND(C192&gt;=33,C192&lt;66),1,0)</f>
        <v>0</v>
      </c>
      <c r="F192" s="14">
        <f>IF(D192+E192&gt;0,0,1)</f>
        <v>0</v>
      </c>
      <c r="G192" s="14">
        <f>INT(CHOOSE(1+MOD($C192+RANDBETWEEN(0,1),7),1,2,3,5,8,13,21)+$B192)</f>
        <v>3</v>
      </c>
      <c r="H192" s="14">
        <f>INT(CHOOSE(1+MOD($C192+RANDBETWEEN(0,1),7),1,2,3,5,8,13,21)+$B192)</f>
        <v>4</v>
      </c>
      <c r="I192" s="14">
        <f>INT(CHOOSE(1+MOD($C192+RANDBETWEEN(0,1),7),1,2,3,5,8,13,21)+$B192)</f>
        <v>4</v>
      </c>
      <c r="J192" s="14">
        <f>AVERAGE(G192:I192)</f>
        <v>3.666666666666667</v>
      </c>
      <c r="K192" s="14">
        <f>IF(OR(AND(D192,IF($C192&lt;80,1,0)),AND(E192,IF($C192&lt;20,1,0))),1,0)*$J192</f>
        <v>3.666666666666667</v>
      </c>
      <c r="L192" s="14">
        <f>IF(AND(K192=0,E192=1),1,0)*$J192</f>
        <v>0</v>
      </c>
      <c r="M192" s="14">
        <f>IF(K192+L192=0,1,0)*$J192</f>
        <v>0</v>
      </c>
      <c r="N192" s="14">
        <f>MATCH(C192,INDEX('Task Durations - Poisson'!$B$2:$AZ$73,,5),-1)</f>
        <v>5</v>
      </c>
      <c r="O192" s="14">
        <f>INT(SUMPRODUCT(B192:N192,'Task Durations - Table 1'!$A$3:$M$3))</f>
        <v>10</v>
      </c>
      <c r="P192" s="14">
        <f>MATCH(100-C192,INDEX('Task Durations - Poisson'!$B$2:$AZ$73,,O192),-1)</f>
        <v>14</v>
      </c>
    </row>
    <row r="193" ht="20.05" customHeight="1">
      <c r="A193" s="12">
        <v>191</v>
      </c>
      <c r="B193" s="13">
        <f>2*EXP(A193/750)</f>
        <v>2.580063077367226</v>
      </c>
      <c r="C193" s="14">
        <f t="shared" si="1"/>
        <v>20</v>
      </c>
      <c r="D193" s="14">
        <f>IF(C193&lt;33,1,0)</f>
        <v>1</v>
      </c>
      <c r="E193" s="14">
        <f>IF(AND(C193&gt;=33,C193&lt;66),1,0)</f>
        <v>0</v>
      </c>
      <c r="F193" s="14">
        <f>IF(D193+E193&gt;0,0,1)</f>
        <v>0</v>
      </c>
      <c r="G193" s="14">
        <f>INT(CHOOSE(1+MOD($C193+RANDBETWEEN(0,1),7),1,2,3,5,8,13,21)+$B193)</f>
        <v>23</v>
      </c>
      <c r="H193" s="14">
        <f>INT(CHOOSE(1+MOD($C193+RANDBETWEEN(0,1),7),1,2,3,5,8,13,21)+$B193)</f>
        <v>23</v>
      </c>
      <c r="I193" s="14">
        <f>INT(CHOOSE(1+MOD($C193+RANDBETWEEN(0,1),7),1,2,3,5,8,13,21)+$B193)</f>
        <v>23</v>
      </c>
      <c r="J193" s="14">
        <f>AVERAGE(G193:I193)</f>
        <v>23</v>
      </c>
      <c r="K193" s="14">
        <f>IF(OR(AND(D193,IF($C193&lt;80,1,0)),AND(E193,IF($C193&lt;20,1,0))),1,0)*$J193</f>
        <v>23</v>
      </c>
      <c r="L193" s="14">
        <f>IF(AND(K193=0,E193=1),1,0)*$J193</f>
        <v>0</v>
      </c>
      <c r="M193" s="14">
        <f>IF(K193+L193=0,1,0)*$J193</f>
        <v>0</v>
      </c>
      <c r="N193" s="14">
        <f>MATCH(C193,INDEX('Task Durations - Poisson'!$B$2:$AZ$73,,5),-1)</f>
        <v>5</v>
      </c>
      <c r="O193" s="14">
        <f>INT(SUMPRODUCT(B193:N193,'Task Durations - Table 1'!$A$3:$M$3))</f>
        <v>32</v>
      </c>
      <c r="P193" s="14">
        <f>MATCH(100-C193,INDEX('Task Durations - Poisson'!$B$2:$AZ$73,,O193),-1)</f>
        <v>39</v>
      </c>
    </row>
    <row r="194" ht="20.05" customHeight="1">
      <c r="A194" s="12">
        <v>192</v>
      </c>
      <c r="B194" s="13">
        <f>2*EXP(A194/750)</f>
        <v>2.583505455879408</v>
      </c>
      <c r="C194" s="14">
        <f t="shared" si="1"/>
        <v>83</v>
      </c>
      <c r="D194" s="14">
        <f>IF(C194&lt;33,1,0)</f>
        <v>0</v>
      </c>
      <c r="E194" s="14">
        <f>IF(AND(C194&gt;=33,C194&lt;66),1,0)</f>
        <v>0</v>
      </c>
      <c r="F194" s="14">
        <f>IF(D194+E194&gt;0,0,1)</f>
        <v>1</v>
      </c>
      <c r="G194" s="14">
        <f>INT(CHOOSE(1+MOD($C194+RANDBETWEEN(0,1),7),1,2,3,5,8,13,21)+$B194)</f>
        <v>23</v>
      </c>
      <c r="H194" s="14">
        <f>INT(CHOOSE(1+MOD($C194+RANDBETWEEN(0,1),7),1,2,3,5,8,13,21)+$B194)</f>
        <v>3</v>
      </c>
      <c r="I194" s="14">
        <f>INT(CHOOSE(1+MOD($C194+RANDBETWEEN(0,1),7),1,2,3,5,8,13,21)+$B194)</f>
        <v>3</v>
      </c>
      <c r="J194" s="14">
        <f>AVERAGE(G194:I194)</f>
        <v>9.666666666666666</v>
      </c>
      <c r="K194" s="14">
        <f>IF(OR(AND(D194,IF($C194&lt;80,1,0)),AND(E194,IF($C194&lt;20,1,0))),1,0)*$J194</f>
        <v>0</v>
      </c>
      <c r="L194" s="14">
        <f>IF(AND(K194=0,E194=1),1,0)*$J194</f>
        <v>0</v>
      </c>
      <c r="M194" s="14">
        <f>IF(K194+L194=0,1,0)*$J194</f>
        <v>9.666666666666666</v>
      </c>
      <c r="N194" s="14">
        <f>MATCH(C194,INDEX('Task Durations - Poisson'!$B$2:$AZ$73,,5),-1)</f>
        <v>9</v>
      </c>
      <c r="O194" s="14">
        <f>INT(SUMPRODUCT(B194:N194,'Task Durations - Table 1'!$A$3:$M$3))</f>
        <v>18</v>
      </c>
      <c r="P194" s="14">
        <f>MATCH(100-C194,INDEX('Task Durations - Poisson'!$B$2:$AZ$73,,O194),-1)</f>
        <v>1</v>
      </c>
    </row>
    <row r="195" ht="20.05" customHeight="1">
      <c r="A195" s="12">
        <v>193</v>
      </c>
      <c r="B195" s="13">
        <f>2*EXP(A195/750)</f>
        <v>2.586952427290859</v>
      </c>
      <c r="C195" s="14">
        <f t="shared" si="1"/>
        <v>26</v>
      </c>
      <c r="D195" s="14">
        <f>IF(C195&lt;33,1,0)</f>
        <v>1</v>
      </c>
      <c r="E195" s="14">
        <f>IF(AND(C195&gt;=33,C195&lt;66),1,0)</f>
        <v>0</v>
      </c>
      <c r="F195" s="14">
        <f>IF(D195+E195&gt;0,0,1)</f>
        <v>0</v>
      </c>
      <c r="G195" s="14">
        <f>INT(CHOOSE(1+MOD($C195+RANDBETWEEN(0,1),7),1,2,3,5,8,13,21)+$B195)</f>
        <v>15</v>
      </c>
      <c r="H195" s="14">
        <f>INT(CHOOSE(1+MOD($C195+RANDBETWEEN(0,1),7),1,2,3,5,8,13,21)+$B195)</f>
        <v>23</v>
      </c>
      <c r="I195" s="14">
        <f>INT(CHOOSE(1+MOD($C195+RANDBETWEEN(0,1),7),1,2,3,5,8,13,21)+$B195)</f>
        <v>23</v>
      </c>
      <c r="J195" s="14">
        <f>AVERAGE(G195:I195)</f>
        <v>20.33333333333333</v>
      </c>
      <c r="K195" s="14">
        <f>IF(OR(AND(D195,IF($C195&lt;80,1,0)),AND(E195,IF($C195&lt;20,1,0))),1,0)*$J195</f>
        <v>20.33333333333333</v>
      </c>
      <c r="L195" s="14">
        <f>IF(AND(K195=0,E195=1),1,0)*$J195</f>
        <v>0</v>
      </c>
      <c r="M195" s="14">
        <f>IF(K195+L195=0,1,0)*$J195</f>
        <v>0</v>
      </c>
      <c r="N195" s="14">
        <f>MATCH(C195,INDEX('Task Durations - Poisson'!$B$2:$AZ$73,,5),-1)</f>
        <v>5</v>
      </c>
      <c r="O195" s="14">
        <f>INT(SUMPRODUCT(B195:N195,'Task Durations - Table 1'!$A$3:$M$3))</f>
        <v>29</v>
      </c>
      <c r="P195" s="14">
        <f>MATCH(100-C195,INDEX('Task Durations - Poisson'!$B$2:$AZ$73,,O195),-1)</f>
        <v>34</v>
      </c>
    </row>
    <row r="196" ht="20.05" customHeight="1">
      <c r="A196" s="12">
        <v>194</v>
      </c>
      <c r="B196" s="13">
        <f>2*EXP(A196/750)</f>
        <v>2.590403997729529</v>
      </c>
      <c r="C196" s="14">
        <f t="shared" si="1"/>
        <v>35</v>
      </c>
      <c r="D196" s="14">
        <f>IF(C196&lt;33,1,0)</f>
        <v>0</v>
      </c>
      <c r="E196" s="14">
        <f>IF(AND(C196&gt;=33,C196&lt;66),1,0)</f>
        <v>1</v>
      </c>
      <c r="F196" s="14">
        <f>IF(D196+E196&gt;0,0,1)</f>
        <v>0</v>
      </c>
      <c r="G196" s="14">
        <f>INT(CHOOSE(1+MOD($C196+RANDBETWEEN(0,1),7),1,2,3,5,8,13,21)+$B196)</f>
        <v>3</v>
      </c>
      <c r="H196" s="14">
        <f>INT(CHOOSE(1+MOD($C196+RANDBETWEEN(0,1),7),1,2,3,5,8,13,21)+$B196)</f>
        <v>4</v>
      </c>
      <c r="I196" s="14">
        <f>INT(CHOOSE(1+MOD($C196+RANDBETWEEN(0,1),7),1,2,3,5,8,13,21)+$B196)</f>
        <v>4</v>
      </c>
      <c r="J196" s="14">
        <f>AVERAGE(G196:I196)</f>
        <v>3.666666666666667</v>
      </c>
      <c r="K196" s="14">
        <f>IF(OR(AND(D196,IF($C196&lt;80,1,0)),AND(E196,IF($C196&lt;20,1,0))),1,0)*$J196</f>
        <v>0</v>
      </c>
      <c r="L196" s="14">
        <f>IF(AND(K196=0,E196=1),1,0)*$J196</f>
        <v>3.666666666666667</v>
      </c>
      <c r="M196" s="14">
        <f>IF(K196+L196=0,1,0)*$J196</f>
        <v>0</v>
      </c>
      <c r="N196" s="14">
        <f>MATCH(C196,INDEX('Task Durations - Poisson'!$B$2:$AZ$73,,5),-1)</f>
        <v>6</v>
      </c>
      <c r="O196" s="14">
        <f>INT(SUMPRODUCT(B196:N196,'Task Durations - Table 1'!$A$3:$M$3))</f>
        <v>8</v>
      </c>
      <c r="P196" s="14">
        <f>MATCH(100-C196,INDEX('Task Durations - Poisson'!$B$2:$AZ$73,,O196),-1)</f>
        <v>11</v>
      </c>
    </row>
    <row r="197" ht="20.05" customHeight="1">
      <c r="A197" s="12">
        <v>195</v>
      </c>
      <c r="B197" s="13">
        <f>2*EXP(A197/750)</f>
        <v>2.593860173331544</v>
      </c>
      <c r="C197" s="14">
        <f t="shared" si="1"/>
        <v>39</v>
      </c>
      <c r="D197" s="14">
        <f>IF(C197&lt;33,1,0)</f>
        <v>0</v>
      </c>
      <c r="E197" s="14">
        <f>IF(AND(C197&gt;=33,C197&lt;66),1,0)</f>
        <v>1</v>
      </c>
      <c r="F197" s="14">
        <f>IF(D197+E197&gt;0,0,1)</f>
        <v>0</v>
      </c>
      <c r="G197" s="14">
        <f>INT(CHOOSE(1+MOD($C197+RANDBETWEEN(0,1),7),1,2,3,5,8,13,21)+$B197)</f>
        <v>10</v>
      </c>
      <c r="H197" s="14">
        <f>INT(CHOOSE(1+MOD($C197+RANDBETWEEN(0,1),7),1,2,3,5,8,13,21)+$B197)</f>
        <v>15</v>
      </c>
      <c r="I197" s="14">
        <f>INT(CHOOSE(1+MOD($C197+RANDBETWEEN(0,1),7),1,2,3,5,8,13,21)+$B197)</f>
        <v>15</v>
      </c>
      <c r="J197" s="14">
        <f>AVERAGE(G197:I197)</f>
        <v>13.33333333333333</v>
      </c>
      <c r="K197" s="14">
        <f>IF(OR(AND(D197,IF($C197&lt;80,1,0)),AND(E197,IF($C197&lt;20,1,0))),1,0)*$J197</f>
        <v>0</v>
      </c>
      <c r="L197" s="14">
        <f>IF(AND(K197=0,E197=1),1,0)*$J197</f>
        <v>13.33333333333333</v>
      </c>
      <c r="M197" s="14">
        <f>IF(K197+L197=0,1,0)*$J197</f>
        <v>0</v>
      </c>
      <c r="N197" s="14">
        <f>MATCH(C197,INDEX('Task Durations - Poisson'!$B$2:$AZ$73,,5),-1)</f>
        <v>6</v>
      </c>
      <c r="O197" s="14">
        <f>INT(SUMPRODUCT(B197:N197,'Task Durations - Table 1'!$A$3:$M$3))</f>
        <v>16</v>
      </c>
      <c r="P197" s="14">
        <f>MATCH(100-C197,INDEX('Task Durations - Poisson'!$B$2:$AZ$73,,O197),-1)</f>
        <v>19</v>
      </c>
    </row>
    <row r="198" ht="20.05" customHeight="1">
      <c r="A198" s="12">
        <v>196</v>
      </c>
      <c r="B198" s="13">
        <f>2*EXP(A198/750)</f>
        <v>2.597320960241216</v>
      </c>
      <c r="C198" s="14">
        <f t="shared" si="1"/>
        <v>0</v>
      </c>
      <c r="D198" s="14">
        <f>IF(C198&lt;33,1,0)</f>
        <v>1</v>
      </c>
      <c r="E198" s="14">
        <f>IF(AND(C198&gt;=33,C198&lt;66),1,0)</f>
        <v>0</v>
      </c>
      <c r="F198" s="14">
        <f>IF(D198+E198&gt;0,0,1)</f>
        <v>0</v>
      </c>
      <c r="G198" s="14">
        <f>INT(CHOOSE(1+MOD($C198+RANDBETWEEN(0,1),7),1,2,3,5,8,13,21)+$B198)</f>
        <v>4</v>
      </c>
      <c r="H198" s="14">
        <f>INT(CHOOSE(1+MOD($C198+RANDBETWEEN(0,1),7),1,2,3,5,8,13,21)+$B198)</f>
        <v>3</v>
      </c>
      <c r="I198" s="14">
        <f>INT(CHOOSE(1+MOD($C198+RANDBETWEEN(0,1),7),1,2,3,5,8,13,21)+$B198)</f>
        <v>3</v>
      </c>
      <c r="J198" s="14">
        <f>AVERAGE(G198:I198)</f>
        <v>3.333333333333333</v>
      </c>
      <c r="K198" s="14">
        <f>IF(OR(AND(D198,IF($C198&lt;80,1,0)),AND(E198,IF($C198&lt;20,1,0))),1,0)*$J198</f>
        <v>3.333333333333333</v>
      </c>
      <c r="L198" s="14">
        <f>IF(AND(K198=0,E198=1),1,0)*$J198</f>
        <v>0</v>
      </c>
      <c r="M198" s="14">
        <f>IF(K198+L198=0,1,0)*$J198</f>
        <v>0</v>
      </c>
      <c r="N198" s="14">
        <f>MATCH(C198,INDEX('Task Durations - Poisson'!$B$2:$AZ$73,,5),-1)</f>
        <v>2</v>
      </c>
      <c r="O198" s="14">
        <f>INT(SUMPRODUCT(B198:N198,'Task Durations - Table 1'!$A$3:$M$3))</f>
        <v>8</v>
      </c>
      <c r="P198" s="14">
        <f>MATCH(100-C198,INDEX('Task Durations - Poisson'!$B$2:$AZ$73,,O198),-1)</f>
        <v>22</v>
      </c>
    </row>
    <row r="199" ht="20.05" customHeight="1">
      <c r="A199" s="12">
        <v>197</v>
      </c>
      <c r="B199" s="13">
        <f>2*EXP(A199/750)</f>
        <v>2.600786364611058</v>
      </c>
      <c r="C199" s="14">
        <f t="shared" si="1"/>
        <v>39</v>
      </c>
      <c r="D199" s="14">
        <f>IF(C199&lt;33,1,0)</f>
        <v>0</v>
      </c>
      <c r="E199" s="14">
        <f>IF(AND(C199&gt;=33,C199&lt;66),1,0)</f>
        <v>1</v>
      </c>
      <c r="F199" s="14">
        <f>IF(D199+E199&gt;0,0,1)</f>
        <v>0</v>
      </c>
      <c r="G199" s="14">
        <f>INT(CHOOSE(1+MOD($C199+RANDBETWEEN(0,1),7),1,2,3,5,8,13,21)+$B199)</f>
        <v>15</v>
      </c>
      <c r="H199" s="14">
        <f>INT(CHOOSE(1+MOD($C199+RANDBETWEEN(0,1),7),1,2,3,5,8,13,21)+$B199)</f>
        <v>10</v>
      </c>
      <c r="I199" s="14">
        <f>INT(CHOOSE(1+MOD($C199+RANDBETWEEN(0,1),7),1,2,3,5,8,13,21)+$B199)</f>
        <v>10</v>
      </c>
      <c r="J199" s="14">
        <f>AVERAGE(G199:I199)</f>
        <v>11.66666666666667</v>
      </c>
      <c r="K199" s="14">
        <f>IF(OR(AND(D199,IF($C199&lt;80,1,0)),AND(E199,IF($C199&lt;20,1,0))),1,0)*$J199</f>
        <v>0</v>
      </c>
      <c r="L199" s="14">
        <f>IF(AND(K199=0,E199=1),1,0)*$J199</f>
        <v>11.66666666666667</v>
      </c>
      <c r="M199" s="14">
        <f>IF(K199+L199=0,1,0)*$J199</f>
        <v>0</v>
      </c>
      <c r="N199" s="14">
        <f>MATCH(C199,INDEX('Task Durations - Poisson'!$B$2:$AZ$73,,5),-1)</f>
        <v>6</v>
      </c>
      <c r="O199" s="14">
        <f>INT(SUMPRODUCT(B199:N199,'Task Durations - Table 1'!$A$3:$M$3))</f>
        <v>14</v>
      </c>
      <c r="P199" s="14">
        <f>MATCH(100-C199,INDEX('Task Durations - Poisson'!$B$2:$AZ$73,,O199),-1)</f>
        <v>17</v>
      </c>
    </row>
    <row r="200" ht="20.05" customHeight="1">
      <c r="A200" s="12">
        <v>198</v>
      </c>
      <c r="B200" s="13">
        <f>2*EXP(A200/750)</f>
        <v>2.604256392601788</v>
      </c>
      <c r="C200" s="14">
        <f t="shared" si="1"/>
        <v>28</v>
      </c>
      <c r="D200" s="14">
        <f>IF(C200&lt;33,1,0)</f>
        <v>1</v>
      </c>
      <c r="E200" s="14">
        <f>IF(AND(C200&gt;=33,C200&lt;66),1,0)</f>
        <v>0</v>
      </c>
      <c r="F200" s="14">
        <f>IF(D200+E200&gt;0,0,1)</f>
        <v>0</v>
      </c>
      <c r="G200" s="14">
        <f>INT(CHOOSE(1+MOD($C200+RANDBETWEEN(0,1),7),1,2,3,5,8,13,21)+$B200)</f>
        <v>4</v>
      </c>
      <c r="H200" s="14">
        <f>INT(CHOOSE(1+MOD($C200+RANDBETWEEN(0,1),7),1,2,3,5,8,13,21)+$B200)</f>
        <v>4</v>
      </c>
      <c r="I200" s="14">
        <f>INT(CHOOSE(1+MOD($C200+RANDBETWEEN(0,1),7),1,2,3,5,8,13,21)+$B200)</f>
        <v>3</v>
      </c>
      <c r="J200" s="14">
        <f>AVERAGE(G200:I200)</f>
        <v>3.666666666666667</v>
      </c>
      <c r="K200" s="14">
        <f>IF(OR(AND(D200,IF($C200&lt;80,1,0)),AND(E200,IF($C200&lt;20,1,0))),1,0)*$J200</f>
        <v>3.666666666666667</v>
      </c>
      <c r="L200" s="14">
        <f>IF(AND(K200=0,E200=1),1,0)*$J200</f>
        <v>0</v>
      </c>
      <c r="M200" s="14">
        <f>IF(K200+L200=0,1,0)*$J200</f>
        <v>0</v>
      </c>
      <c r="N200" s="14">
        <f>MATCH(C200,INDEX('Task Durations - Poisson'!$B$2:$AZ$73,,5),-1)</f>
        <v>6</v>
      </c>
      <c r="O200" s="14">
        <f>INT(SUMPRODUCT(B200:N200,'Task Durations - Table 1'!$A$3:$M$3))</f>
        <v>10</v>
      </c>
      <c r="P200" s="14">
        <f>MATCH(100-C200,INDEX('Task Durations - Poisson'!$B$2:$AZ$73,,O200),-1)</f>
        <v>14</v>
      </c>
    </row>
    <row r="201" ht="20.05" customHeight="1">
      <c r="A201" s="12">
        <v>199</v>
      </c>
      <c r="B201" s="13">
        <f>2*EXP(A201/750)</f>
        <v>2.607731050382347</v>
      </c>
      <c r="C201" s="14">
        <f t="shared" si="1"/>
        <v>21</v>
      </c>
      <c r="D201" s="14">
        <f>IF(C201&lt;33,1,0)</f>
        <v>1</v>
      </c>
      <c r="E201" s="14">
        <f>IF(AND(C201&gt;=33,C201&lt;66),1,0)</f>
        <v>0</v>
      </c>
      <c r="F201" s="14">
        <f>IF(D201+E201&gt;0,0,1)</f>
        <v>0</v>
      </c>
      <c r="G201" s="14">
        <f>INT(CHOOSE(1+MOD($C201+RANDBETWEEN(0,1),7),1,2,3,5,8,13,21)+$B201)</f>
        <v>4</v>
      </c>
      <c r="H201" s="14">
        <f>INT(CHOOSE(1+MOD($C201+RANDBETWEEN(0,1),7),1,2,3,5,8,13,21)+$B201)</f>
        <v>4</v>
      </c>
      <c r="I201" s="14">
        <f>INT(CHOOSE(1+MOD($C201+RANDBETWEEN(0,1),7),1,2,3,5,8,13,21)+$B201)</f>
        <v>3</v>
      </c>
      <c r="J201" s="14">
        <f>AVERAGE(G201:I201)</f>
        <v>3.666666666666667</v>
      </c>
      <c r="K201" s="14">
        <f>IF(OR(AND(D201,IF($C201&lt;80,1,0)),AND(E201,IF($C201&lt;20,1,0))),1,0)*$J201</f>
        <v>3.666666666666667</v>
      </c>
      <c r="L201" s="14">
        <f>IF(AND(K201=0,E201=1),1,0)*$J201</f>
        <v>0</v>
      </c>
      <c r="M201" s="14">
        <f>IF(K201+L201=0,1,0)*$J201</f>
        <v>0</v>
      </c>
      <c r="N201" s="14">
        <f>MATCH(C201,INDEX('Task Durations - Poisson'!$B$2:$AZ$73,,5),-1)</f>
        <v>5</v>
      </c>
      <c r="O201" s="14">
        <f>INT(SUMPRODUCT(B201:N201,'Task Durations - Table 1'!$A$3:$M$3))</f>
        <v>10</v>
      </c>
      <c r="P201" s="14">
        <f>MATCH(100-C201,INDEX('Task Durations - Poisson'!$B$2:$AZ$73,,O201),-1)</f>
        <v>14</v>
      </c>
    </row>
    <row r="202" ht="20.05" customHeight="1">
      <c r="A202" s="12">
        <v>200</v>
      </c>
      <c r="B202" s="13">
        <f>2*EXP(A202/750)</f>
        <v>2.611210344129904</v>
      </c>
      <c r="C202" s="14">
        <f t="shared" si="1"/>
        <v>80</v>
      </c>
      <c r="D202" s="14">
        <f>IF(C202&lt;33,1,0)</f>
        <v>0</v>
      </c>
      <c r="E202" s="14">
        <f>IF(AND(C202&gt;=33,C202&lt;66),1,0)</f>
        <v>0</v>
      </c>
      <c r="F202" s="14">
        <f>IF(D202+E202&gt;0,0,1)</f>
        <v>1</v>
      </c>
      <c r="G202" s="14">
        <f>INT(CHOOSE(1+MOD($C202+RANDBETWEEN(0,1),7),1,2,3,5,8,13,21)+$B202)</f>
        <v>7</v>
      </c>
      <c r="H202" s="14">
        <f>INT(CHOOSE(1+MOD($C202+RANDBETWEEN(0,1),7),1,2,3,5,8,13,21)+$B202)</f>
        <v>7</v>
      </c>
      <c r="I202" s="14">
        <f>INT(CHOOSE(1+MOD($C202+RANDBETWEEN(0,1),7),1,2,3,5,8,13,21)+$B202)</f>
        <v>7</v>
      </c>
      <c r="J202" s="14">
        <f>AVERAGE(G202:I202)</f>
        <v>7</v>
      </c>
      <c r="K202" s="14">
        <f>IF(OR(AND(D202,IF($C202&lt;80,1,0)),AND(E202,IF($C202&lt;20,1,0))),1,0)*$J202</f>
        <v>0</v>
      </c>
      <c r="L202" s="14">
        <f>IF(AND(K202=0,E202=1),1,0)*$J202</f>
        <v>0</v>
      </c>
      <c r="M202" s="14">
        <f>IF(K202+L202=0,1,0)*$J202</f>
        <v>7</v>
      </c>
      <c r="N202" s="14">
        <f>MATCH(C202,INDEX('Task Durations - Poisson'!$B$2:$AZ$73,,5),-1)</f>
        <v>9</v>
      </c>
      <c r="O202" s="14">
        <f>INT(SUMPRODUCT(B202:N202,'Task Durations - Table 1'!$A$3:$M$3))</f>
        <v>16</v>
      </c>
      <c r="P202" s="14">
        <f>MATCH(100-C202,INDEX('Task Durations - Poisson'!$B$2:$AZ$73,,O202),-1)</f>
        <v>15</v>
      </c>
    </row>
    <row r="203" ht="20.05" customHeight="1">
      <c r="A203" s="12">
        <v>201</v>
      </c>
      <c r="B203" s="13">
        <f>2*EXP(A203/750)</f>
        <v>2.614694280029872</v>
      </c>
      <c r="C203" s="14">
        <f t="shared" si="1"/>
        <v>28</v>
      </c>
      <c r="D203" s="14">
        <f>IF(C203&lt;33,1,0)</f>
        <v>1</v>
      </c>
      <c r="E203" s="14">
        <f>IF(AND(C203&gt;=33,C203&lt;66),1,0)</f>
        <v>0</v>
      </c>
      <c r="F203" s="14">
        <f>IF(D203+E203&gt;0,0,1)</f>
        <v>0</v>
      </c>
      <c r="G203" s="14">
        <f>INT(CHOOSE(1+MOD($C203+RANDBETWEEN(0,1),7),1,2,3,5,8,13,21)+$B203)</f>
        <v>4</v>
      </c>
      <c r="H203" s="14">
        <f>INT(CHOOSE(1+MOD($C203+RANDBETWEEN(0,1),7),1,2,3,5,8,13,21)+$B203)</f>
        <v>3</v>
      </c>
      <c r="I203" s="14">
        <f>INT(CHOOSE(1+MOD($C203+RANDBETWEEN(0,1),7),1,2,3,5,8,13,21)+$B203)</f>
        <v>4</v>
      </c>
      <c r="J203" s="14">
        <f>AVERAGE(G203:I203)</f>
        <v>3.666666666666667</v>
      </c>
      <c r="K203" s="14">
        <f>IF(OR(AND(D203,IF($C203&lt;80,1,0)),AND(E203,IF($C203&lt;20,1,0))),1,0)*$J203</f>
        <v>3.666666666666667</v>
      </c>
      <c r="L203" s="14">
        <f>IF(AND(K203=0,E203=1),1,0)*$J203</f>
        <v>0</v>
      </c>
      <c r="M203" s="14">
        <f>IF(K203+L203=0,1,0)*$J203</f>
        <v>0</v>
      </c>
      <c r="N203" s="14">
        <f>MATCH(C203,INDEX('Task Durations - Poisson'!$B$2:$AZ$73,,5),-1)</f>
        <v>6</v>
      </c>
      <c r="O203" s="14">
        <f>INT(SUMPRODUCT(B203:N203,'Task Durations - Table 1'!$A$3:$M$3))</f>
        <v>10</v>
      </c>
      <c r="P203" s="14">
        <f>MATCH(100-C203,INDEX('Task Durations - Poisson'!$B$2:$AZ$73,,O203),-1)</f>
        <v>14</v>
      </c>
    </row>
    <row r="204" ht="20.05" customHeight="1">
      <c r="A204" s="12">
        <v>202</v>
      </c>
      <c r="B204" s="13">
        <f>2*EXP(A204/750)</f>
        <v>2.618182864275915</v>
      </c>
      <c r="C204" s="14">
        <f t="shared" si="1"/>
        <v>90</v>
      </c>
      <c r="D204" s="14">
        <f>IF(C204&lt;33,1,0)</f>
        <v>0</v>
      </c>
      <c r="E204" s="14">
        <f>IF(AND(C204&gt;=33,C204&lt;66),1,0)</f>
        <v>0</v>
      </c>
      <c r="F204" s="14">
        <f>IF(D204+E204&gt;0,0,1)</f>
        <v>1</v>
      </c>
      <c r="G204" s="14">
        <f>INT(CHOOSE(1+MOD($C204+RANDBETWEEN(0,1),7),1,2,3,5,8,13,21)+$B204)</f>
        <v>23</v>
      </c>
      <c r="H204" s="14">
        <f>INT(CHOOSE(1+MOD($C204+RANDBETWEEN(0,1),7),1,2,3,5,8,13,21)+$B204)</f>
        <v>3</v>
      </c>
      <c r="I204" s="14">
        <f>INT(CHOOSE(1+MOD($C204+RANDBETWEEN(0,1),7),1,2,3,5,8,13,21)+$B204)</f>
        <v>3</v>
      </c>
      <c r="J204" s="14">
        <f>AVERAGE(G204:I204)</f>
        <v>9.666666666666666</v>
      </c>
      <c r="K204" s="14">
        <f>IF(OR(AND(D204,IF($C204&lt;80,1,0)),AND(E204,IF($C204&lt;20,1,0))),1,0)*$J204</f>
        <v>0</v>
      </c>
      <c r="L204" s="14">
        <f>IF(AND(K204=0,E204=1),1,0)*$J204</f>
        <v>0</v>
      </c>
      <c r="M204" s="14">
        <f>IF(K204+L204=0,1,0)*$J204</f>
        <v>9.666666666666666</v>
      </c>
      <c r="N204" s="14">
        <f>MATCH(C204,INDEX('Task Durations - Poisson'!$B$2:$AZ$73,,5),-1)</f>
        <v>10</v>
      </c>
      <c r="O204" s="14">
        <f>INT(SUMPRODUCT(B204:N204,'Task Durations - Table 1'!$A$3:$M$3))</f>
        <v>19</v>
      </c>
      <c r="P204" s="14">
        <f>MATCH(100-C204,INDEX('Task Durations - Poisson'!$B$2:$AZ$73,,O204),-1)</f>
        <v>16</v>
      </c>
    </row>
    <row r="205" ht="20.05" customHeight="1">
      <c r="A205" s="12">
        <v>203</v>
      </c>
      <c r="B205" s="13">
        <f>2*EXP(A205/750)</f>
        <v>2.621676103069962</v>
      </c>
      <c r="C205" s="14">
        <f t="shared" si="1"/>
        <v>49</v>
      </c>
      <c r="D205" s="14">
        <f>IF(C205&lt;33,1,0)</f>
        <v>0</v>
      </c>
      <c r="E205" s="14">
        <f>IF(AND(C205&gt;=33,C205&lt;66),1,0)</f>
        <v>1</v>
      </c>
      <c r="F205" s="14">
        <f>IF(D205+E205&gt;0,0,1)</f>
        <v>0</v>
      </c>
      <c r="G205" s="14">
        <f>INT(CHOOSE(1+MOD($C205+RANDBETWEEN(0,1),7),1,2,3,5,8,13,21)+$B205)</f>
        <v>4</v>
      </c>
      <c r="H205" s="14">
        <f>INT(CHOOSE(1+MOD($C205+RANDBETWEEN(0,1),7),1,2,3,5,8,13,21)+$B205)</f>
        <v>4</v>
      </c>
      <c r="I205" s="14">
        <f>INT(CHOOSE(1+MOD($C205+RANDBETWEEN(0,1),7),1,2,3,5,8,13,21)+$B205)</f>
        <v>3</v>
      </c>
      <c r="J205" s="14">
        <f>AVERAGE(G205:I205)</f>
        <v>3.666666666666667</v>
      </c>
      <c r="K205" s="14">
        <f>IF(OR(AND(D205,IF($C205&lt;80,1,0)),AND(E205,IF($C205&lt;20,1,0))),1,0)*$J205</f>
        <v>0</v>
      </c>
      <c r="L205" s="14">
        <f>IF(AND(K205=0,E205=1),1,0)*$J205</f>
        <v>3.666666666666667</v>
      </c>
      <c r="M205" s="14">
        <f>IF(K205+L205=0,1,0)*$J205</f>
        <v>0</v>
      </c>
      <c r="N205" s="14">
        <f>MATCH(C205,INDEX('Task Durations - Poisson'!$B$2:$AZ$73,,5),-1)</f>
        <v>7</v>
      </c>
      <c r="O205" s="14">
        <f>INT(SUMPRODUCT(B205:N205,'Task Durations - Table 1'!$A$3:$M$3))</f>
        <v>9</v>
      </c>
      <c r="P205" s="14">
        <f>MATCH(100-C205,INDEX('Task Durations - Poisson'!$B$2:$AZ$73,,O205),-1)</f>
        <v>11</v>
      </c>
    </row>
    <row r="206" ht="20.05" customHeight="1">
      <c r="A206" s="12">
        <v>204</v>
      </c>
      <c r="B206" s="13">
        <f>2*EXP(A206/750)</f>
        <v>2.625174002622217</v>
      </c>
      <c r="C206" s="14">
        <f t="shared" si="1"/>
        <v>43</v>
      </c>
      <c r="D206" s="14">
        <f>IF(C206&lt;33,1,0)</f>
        <v>0</v>
      </c>
      <c r="E206" s="14">
        <f>IF(AND(C206&gt;=33,C206&lt;66),1,0)</f>
        <v>1</v>
      </c>
      <c r="F206" s="14">
        <f>IF(D206+E206&gt;0,0,1)</f>
        <v>0</v>
      </c>
      <c r="G206" s="14">
        <f>INT(CHOOSE(1+MOD($C206+RANDBETWEEN(0,1),7),1,2,3,5,8,13,21)+$B206)</f>
        <v>4</v>
      </c>
      <c r="H206" s="14">
        <f>INT(CHOOSE(1+MOD($C206+RANDBETWEEN(0,1),7),1,2,3,5,8,13,21)+$B206)</f>
        <v>4</v>
      </c>
      <c r="I206" s="14">
        <f>INT(CHOOSE(1+MOD($C206+RANDBETWEEN(0,1),7),1,2,3,5,8,13,21)+$B206)</f>
        <v>5</v>
      </c>
      <c r="J206" s="14">
        <f>AVERAGE(G206:I206)</f>
        <v>4.333333333333333</v>
      </c>
      <c r="K206" s="14">
        <f>IF(OR(AND(D206,IF($C206&lt;80,1,0)),AND(E206,IF($C206&lt;20,1,0))),1,0)*$J206</f>
        <v>0</v>
      </c>
      <c r="L206" s="14">
        <f>IF(AND(K206=0,E206=1),1,0)*$J206</f>
        <v>4.333333333333333</v>
      </c>
      <c r="M206" s="14">
        <f>IF(K206+L206=0,1,0)*$J206</f>
        <v>0</v>
      </c>
      <c r="N206" s="14">
        <f>MATCH(C206,INDEX('Task Durations - Poisson'!$B$2:$AZ$73,,5),-1)</f>
        <v>6</v>
      </c>
      <c r="O206" s="14">
        <f>INT(SUMPRODUCT(B206:N206,'Task Durations - Table 1'!$A$3:$M$3))</f>
        <v>9</v>
      </c>
      <c r="P206" s="14">
        <f>MATCH(100-C206,INDEX('Task Durations - Poisson'!$B$2:$AZ$73,,O206),-1)</f>
        <v>11</v>
      </c>
    </row>
    <row r="207" ht="20.05" customHeight="1">
      <c r="A207" s="12">
        <v>205</v>
      </c>
      <c r="B207" s="13">
        <f>2*EXP(A207/750)</f>
        <v>2.628676569151167</v>
      </c>
      <c r="C207" s="14">
        <f t="shared" si="1"/>
        <v>76</v>
      </c>
      <c r="D207" s="14">
        <f>IF(C207&lt;33,1,0)</f>
        <v>0</v>
      </c>
      <c r="E207" s="14">
        <f>IF(AND(C207&gt;=33,C207&lt;66),1,0)</f>
        <v>0</v>
      </c>
      <c r="F207" s="14">
        <f>IF(D207+E207&gt;0,0,1)</f>
        <v>1</v>
      </c>
      <c r="G207" s="14">
        <f>INT(CHOOSE(1+MOD($C207+RANDBETWEEN(0,1),7),1,2,3,5,8,13,21)+$B207)</f>
        <v>3</v>
      </c>
      <c r="H207" s="14">
        <f>INT(CHOOSE(1+MOD($C207+RANDBETWEEN(0,1),7),1,2,3,5,8,13,21)+$B207)</f>
        <v>3</v>
      </c>
      <c r="I207" s="14">
        <f>INT(CHOOSE(1+MOD($C207+RANDBETWEEN(0,1),7),1,2,3,5,8,13,21)+$B207)</f>
        <v>23</v>
      </c>
      <c r="J207" s="14">
        <f>AVERAGE(G207:I207)</f>
        <v>9.666666666666666</v>
      </c>
      <c r="K207" s="14">
        <f>IF(OR(AND(D207,IF($C207&lt;80,1,0)),AND(E207,IF($C207&lt;20,1,0))),1,0)*$J207</f>
        <v>0</v>
      </c>
      <c r="L207" s="14">
        <f>IF(AND(K207=0,E207=1),1,0)*$J207</f>
        <v>0</v>
      </c>
      <c r="M207" s="14">
        <f>IF(K207+L207=0,1,0)*$J207</f>
        <v>9.666666666666666</v>
      </c>
      <c r="N207" s="14">
        <f>MATCH(C207,INDEX('Task Durations - Poisson'!$B$2:$AZ$73,,5),-1)</f>
        <v>8</v>
      </c>
      <c r="O207" s="14">
        <f>INT(SUMPRODUCT(B207:N207,'Task Durations - Table 1'!$A$3:$M$3))</f>
        <v>19</v>
      </c>
      <c r="P207" s="14">
        <f>MATCH(100-C207,INDEX('Task Durations - Poisson'!$B$2:$AZ$73,,O207),-1)</f>
        <v>18</v>
      </c>
    </row>
    <row r="208" ht="20.05" customHeight="1">
      <c r="A208" s="12">
        <v>206</v>
      </c>
      <c r="B208" s="13">
        <f>2*EXP(A208/750)</f>
        <v>2.632183808883599</v>
      </c>
      <c r="C208" s="14">
        <f t="shared" si="1"/>
        <v>47</v>
      </c>
      <c r="D208" s="14">
        <f>IF(C208&lt;33,1,0)</f>
        <v>0</v>
      </c>
      <c r="E208" s="14">
        <f>IF(AND(C208&gt;=33,C208&lt;66),1,0)</f>
        <v>1</v>
      </c>
      <c r="F208" s="14">
        <f>IF(D208+E208&gt;0,0,1)</f>
        <v>0</v>
      </c>
      <c r="G208" s="14">
        <f>INT(CHOOSE(1+MOD($C208+RANDBETWEEN(0,1),7),1,2,3,5,8,13,21)+$B208)</f>
        <v>23</v>
      </c>
      <c r="H208" s="14">
        <f>INT(CHOOSE(1+MOD($C208+RANDBETWEEN(0,1),7),1,2,3,5,8,13,21)+$B208)</f>
        <v>15</v>
      </c>
      <c r="I208" s="14">
        <f>INT(CHOOSE(1+MOD($C208+RANDBETWEEN(0,1),7),1,2,3,5,8,13,21)+$B208)</f>
        <v>15</v>
      </c>
      <c r="J208" s="14">
        <f>AVERAGE(G208:I208)</f>
        <v>17.66666666666667</v>
      </c>
      <c r="K208" s="14">
        <f>IF(OR(AND(D208,IF($C208&lt;80,1,0)),AND(E208,IF($C208&lt;20,1,0))),1,0)*$J208</f>
        <v>0</v>
      </c>
      <c r="L208" s="14">
        <f>IF(AND(K208=0,E208=1),1,0)*$J208</f>
        <v>17.66666666666667</v>
      </c>
      <c r="M208" s="14">
        <f>IF(K208+L208=0,1,0)*$J208</f>
        <v>0</v>
      </c>
      <c r="N208" s="14">
        <f>MATCH(C208,INDEX('Task Durations - Poisson'!$B$2:$AZ$73,,5),-1)</f>
        <v>7</v>
      </c>
      <c r="O208" s="14">
        <f>INT(SUMPRODUCT(B208:N208,'Task Durations - Table 1'!$A$3:$M$3))</f>
        <v>20</v>
      </c>
      <c r="P208" s="14">
        <f>MATCH(100-C208,INDEX('Task Durations - Poisson'!$B$2:$AZ$73,,O208),-1)</f>
        <v>22</v>
      </c>
    </row>
    <row r="209" ht="20.05" customHeight="1">
      <c r="A209" s="12">
        <v>207</v>
      </c>
      <c r="B209" s="13">
        <f>2*EXP(A209/750)</f>
        <v>2.635695728054607</v>
      </c>
      <c r="C209" s="14">
        <f t="shared" si="1"/>
        <v>62</v>
      </c>
      <c r="D209" s="14">
        <f>IF(C209&lt;33,1,0)</f>
        <v>0</v>
      </c>
      <c r="E209" s="14">
        <f>IF(AND(C209&gt;=33,C209&lt;66),1,0)</f>
        <v>1</v>
      </c>
      <c r="F209" s="14">
        <f>IF(D209+E209&gt;0,0,1)</f>
        <v>0</v>
      </c>
      <c r="G209" s="14">
        <f>INT(CHOOSE(1+MOD($C209+RANDBETWEEN(0,1),7),1,2,3,5,8,13,21)+$B209)</f>
        <v>23</v>
      </c>
      <c r="H209" s="14">
        <f>INT(CHOOSE(1+MOD($C209+RANDBETWEEN(0,1),7),1,2,3,5,8,13,21)+$B209)</f>
        <v>23</v>
      </c>
      <c r="I209" s="14">
        <f>INT(CHOOSE(1+MOD($C209+RANDBETWEEN(0,1),7),1,2,3,5,8,13,21)+$B209)</f>
        <v>3</v>
      </c>
      <c r="J209" s="14">
        <f>AVERAGE(G209:I209)</f>
        <v>16.33333333333333</v>
      </c>
      <c r="K209" s="14">
        <f>IF(OR(AND(D209,IF($C209&lt;80,1,0)),AND(E209,IF($C209&lt;20,1,0))),1,0)*$J209</f>
        <v>0</v>
      </c>
      <c r="L209" s="14">
        <f>IF(AND(K209=0,E209=1),1,0)*$J209</f>
        <v>16.33333333333333</v>
      </c>
      <c r="M209" s="14">
        <f>IF(K209+L209=0,1,0)*$J209</f>
        <v>0</v>
      </c>
      <c r="N209" s="14">
        <f>MATCH(C209,INDEX('Task Durations - Poisson'!$B$2:$AZ$73,,5),-1)</f>
        <v>8</v>
      </c>
      <c r="O209" s="14">
        <f>INT(SUMPRODUCT(B209:N209,'Task Durations - Table 1'!$A$3:$M$3))</f>
        <v>18</v>
      </c>
      <c r="P209" s="14">
        <f>MATCH(100-C209,INDEX('Task Durations - Poisson'!$B$2:$AZ$73,,O209),-1)</f>
        <v>19</v>
      </c>
    </row>
    <row r="210" ht="20.05" customHeight="1">
      <c r="A210" s="12">
        <v>208</v>
      </c>
      <c r="B210" s="13">
        <f>2*EXP(A210/750)</f>
        <v>2.639212332907603</v>
      </c>
      <c r="C210" s="14">
        <f t="shared" si="1"/>
        <v>53</v>
      </c>
      <c r="D210" s="14">
        <f>IF(C210&lt;33,1,0)</f>
        <v>0</v>
      </c>
      <c r="E210" s="14">
        <f>IF(AND(C210&gt;=33,C210&lt;66),1,0)</f>
        <v>1</v>
      </c>
      <c r="F210" s="14">
        <f>IF(D210+E210&gt;0,0,1)</f>
        <v>0</v>
      </c>
      <c r="G210" s="14">
        <f>INT(CHOOSE(1+MOD($C210+RANDBETWEEN(0,1),7),1,2,3,5,8,13,21)+$B210)</f>
        <v>15</v>
      </c>
      <c r="H210" s="14">
        <f>INT(CHOOSE(1+MOD($C210+RANDBETWEEN(0,1),7),1,2,3,5,8,13,21)+$B210)</f>
        <v>15</v>
      </c>
      <c r="I210" s="14">
        <f>INT(CHOOSE(1+MOD($C210+RANDBETWEEN(0,1),7),1,2,3,5,8,13,21)+$B210)</f>
        <v>15</v>
      </c>
      <c r="J210" s="14">
        <f>AVERAGE(G210:I210)</f>
        <v>15</v>
      </c>
      <c r="K210" s="14">
        <f>IF(OR(AND(D210,IF($C210&lt;80,1,0)),AND(E210,IF($C210&lt;20,1,0))),1,0)*$J210</f>
        <v>0</v>
      </c>
      <c r="L210" s="14">
        <f>IF(AND(K210=0,E210=1),1,0)*$J210</f>
        <v>15</v>
      </c>
      <c r="M210" s="14">
        <f>IF(K210+L210=0,1,0)*$J210</f>
        <v>0</v>
      </c>
      <c r="N210" s="14">
        <f>MATCH(C210,INDEX('Task Durations - Poisson'!$B$2:$AZ$73,,5),-1)</f>
        <v>7</v>
      </c>
      <c r="O210" s="14">
        <f>INT(SUMPRODUCT(B210:N210,'Task Durations - Table 1'!$A$3:$M$3))</f>
        <v>18</v>
      </c>
      <c r="P210" s="14">
        <f>MATCH(100-C210,INDEX('Task Durations - Poisson'!$B$2:$AZ$73,,O210),-1)</f>
        <v>20</v>
      </c>
    </row>
    <row r="211" ht="20.05" customHeight="1">
      <c r="A211" s="12">
        <v>209</v>
      </c>
      <c r="B211" s="13">
        <f>2*EXP(A211/750)</f>
        <v>2.642733629694331</v>
      </c>
      <c r="C211" s="14">
        <f t="shared" si="1"/>
        <v>77</v>
      </c>
      <c r="D211" s="14">
        <f>IF(C211&lt;33,1,0)</f>
        <v>0</v>
      </c>
      <c r="E211" s="14">
        <f>IF(AND(C211&gt;=33,C211&lt;66),1,0)</f>
        <v>0</v>
      </c>
      <c r="F211" s="14">
        <f>IF(D211+E211&gt;0,0,1)</f>
        <v>1</v>
      </c>
      <c r="G211" s="14">
        <f>INT(CHOOSE(1+MOD($C211+RANDBETWEEN(0,1),7),1,2,3,5,8,13,21)+$B211)</f>
        <v>4</v>
      </c>
      <c r="H211" s="14">
        <f>INT(CHOOSE(1+MOD($C211+RANDBETWEEN(0,1),7),1,2,3,5,8,13,21)+$B211)</f>
        <v>4</v>
      </c>
      <c r="I211" s="14">
        <f>INT(CHOOSE(1+MOD($C211+RANDBETWEEN(0,1),7),1,2,3,5,8,13,21)+$B211)</f>
        <v>4</v>
      </c>
      <c r="J211" s="14">
        <f>AVERAGE(G211:I211)</f>
        <v>4</v>
      </c>
      <c r="K211" s="14">
        <f>IF(OR(AND(D211,IF($C211&lt;80,1,0)),AND(E211,IF($C211&lt;20,1,0))),1,0)*$J211</f>
        <v>0</v>
      </c>
      <c r="L211" s="14">
        <f>IF(AND(K211=0,E211=1),1,0)*$J211</f>
        <v>0</v>
      </c>
      <c r="M211" s="14">
        <f>IF(K211+L211=0,1,0)*$J211</f>
        <v>4</v>
      </c>
      <c r="N211" s="14">
        <f>MATCH(C211,INDEX('Task Durations - Poisson'!$B$2:$AZ$73,,5),-1)</f>
        <v>9</v>
      </c>
      <c r="O211" s="14">
        <f>INT(SUMPRODUCT(B211:N211,'Task Durations - Table 1'!$A$3:$M$3))</f>
        <v>13</v>
      </c>
      <c r="P211" s="14">
        <f>MATCH(100-C211,INDEX('Task Durations - Poisson'!$B$2:$AZ$73,,O211),-1)</f>
        <v>12</v>
      </c>
    </row>
    <row r="212" ht="20.05" customHeight="1">
      <c r="A212" s="12">
        <v>210</v>
      </c>
      <c r="B212" s="13">
        <f>2*EXP(A212/750)</f>
        <v>2.646259624674874</v>
      </c>
      <c r="C212" s="14">
        <f t="shared" si="1"/>
        <v>90</v>
      </c>
      <c r="D212" s="14">
        <f>IF(C212&lt;33,1,0)</f>
        <v>0</v>
      </c>
      <c r="E212" s="14">
        <f>IF(AND(C212&gt;=33,C212&lt;66),1,0)</f>
        <v>0</v>
      </c>
      <c r="F212" s="14">
        <f>IF(D212+E212&gt;0,0,1)</f>
        <v>1</v>
      </c>
      <c r="G212" s="14">
        <f>INT(CHOOSE(1+MOD($C212+RANDBETWEEN(0,1),7),1,2,3,5,8,13,21)+$B212)</f>
        <v>23</v>
      </c>
      <c r="H212" s="14">
        <f>INT(CHOOSE(1+MOD($C212+RANDBETWEEN(0,1),7),1,2,3,5,8,13,21)+$B212)</f>
        <v>3</v>
      </c>
      <c r="I212" s="14">
        <f>INT(CHOOSE(1+MOD($C212+RANDBETWEEN(0,1),7),1,2,3,5,8,13,21)+$B212)</f>
        <v>3</v>
      </c>
      <c r="J212" s="14">
        <f>AVERAGE(G212:I212)</f>
        <v>9.666666666666666</v>
      </c>
      <c r="K212" s="14">
        <f>IF(OR(AND(D212,IF($C212&lt;80,1,0)),AND(E212,IF($C212&lt;20,1,0))),1,0)*$J212</f>
        <v>0</v>
      </c>
      <c r="L212" s="14">
        <f>IF(AND(K212=0,E212=1),1,0)*$J212</f>
        <v>0</v>
      </c>
      <c r="M212" s="14">
        <f>IF(K212+L212=0,1,0)*$J212</f>
        <v>9.666666666666666</v>
      </c>
      <c r="N212" s="14">
        <f>MATCH(C212,INDEX('Task Durations - Poisson'!$B$2:$AZ$73,,5),-1)</f>
        <v>10</v>
      </c>
      <c r="O212" s="14">
        <f>INT(SUMPRODUCT(B212:N212,'Task Durations - Table 1'!$A$3:$M$3))</f>
        <v>19</v>
      </c>
      <c r="P212" s="14">
        <f>MATCH(100-C212,INDEX('Task Durations - Poisson'!$B$2:$AZ$73,,O212),-1)</f>
        <v>16</v>
      </c>
    </row>
    <row r="213" ht="20.05" customHeight="1">
      <c r="A213" s="12">
        <v>211</v>
      </c>
      <c r="B213" s="13">
        <f>2*EXP(A213/750)</f>
        <v>2.649790324117669</v>
      </c>
      <c r="C213" s="14">
        <f t="shared" si="1"/>
        <v>41</v>
      </c>
      <c r="D213" s="14">
        <f>IF(C213&lt;33,1,0)</f>
        <v>0</v>
      </c>
      <c r="E213" s="14">
        <f>IF(AND(C213&gt;=33,C213&lt;66),1,0)</f>
        <v>1</v>
      </c>
      <c r="F213" s="14">
        <f>IF(D213+E213&gt;0,0,1)</f>
        <v>0</v>
      </c>
      <c r="G213" s="14">
        <f>INT(CHOOSE(1+MOD($C213+RANDBETWEEN(0,1),7),1,2,3,5,8,13,21)+$B213)</f>
        <v>23</v>
      </c>
      <c r="H213" s="14">
        <f>INT(CHOOSE(1+MOD($C213+RANDBETWEEN(0,1),7),1,2,3,5,8,13,21)+$B213)</f>
        <v>23</v>
      </c>
      <c r="I213" s="14">
        <f>INT(CHOOSE(1+MOD($C213+RANDBETWEEN(0,1),7),1,2,3,5,8,13,21)+$B213)</f>
        <v>23</v>
      </c>
      <c r="J213" s="14">
        <f>AVERAGE(G213:I213)</f>
        <v>23</v>
      </c>
      <c r="K213" s="14">
        <f>IF(OR(AND(D213,IF($C213&lt;80,1,0)),AND(E213,IF($C213&lt;20,1,0))),1,0)*$J213</f>
        <v>0</v>
      </c>
      <c r="L213" s="14">
        <f>IF(AND(K213=0,E213=1),1,0)*$J213</f>
        <v>23</v>
      </c>
      <c r="M213" s="14">
        <f>IF(K213+L213=0,1,0)*$J213</f>
        <v>0</v>
      </c>
      <c r="N213" s="14">
        <f>MATCH(C213,INDEX('Task Durations - Poisson'!$B$2:$AZ$73,,5),-1)</f>
        <v>6</v>
      </c>
      <c r="O213" s="14">
        <f>INT(SUMPRODUCT(B213:N213,'Task Durations - Table 1'!$A$3:$M$3))</f>
        <v>24</v>
      </c>
      <c r="P213" s="14">
        <f>MATCH(100-C213,INDEX('Task Durations - Poisson'!$B$2:$AZ$73,,O213),-1)</f>
        <v>27</v>
      </c>
    </row>
    <row r="214" ht="20.05" customHeight="1">
      <c r="A214" s="12">
        <v>212</v>
      </c>
      <c r="B214" s="13">
        <f>2*EXP(A214/750)</f>
        <v>2.653325734299516</v>
      </c>
      <c r="C214" s="14">
        <f t="shared" si="1"/>
        <v>12</v>
      </c>
      <c r="D214" s="14">
        <f>IF(C214&lt;33,1,0)</f>
        <v>1</v>
      </c>
      <c r="E214" s="14">
        <f>IF(AND(C214&gt;=33,C214&lt;66),1,0)</f>
        <v>0</v>
      </c>
      <c r="F214" s="14">
        <f>IF(D214+E214&gt;0,0,1)</f>
        <v>0</v>
      </c>
      <c r="G214" s="14">
        <f>INT(CHOOSE(1+MOD($C214+RANDBETWEEN(0,1),7),1,2,3,5,8,13,21)+$B214)</f>
        <v>15</v>
      </c>
      <c r="H214" s="14">
        <f>INT(CHOOSE(1+MOD($C214+RANDBETWEEN(0,1),7),1,2,3,5,8,13,21)+$B214)</f>
        <v>23</v>
      </c>
      <c r="I214" s="14">
        <f>INT(CHOOSE(1+MOD($C214+RANDBETWEEN(0,1),7),1,2,3,5,8,13,21)+$B214)</f>
        <v>15</v>
      </c>
      <c r="J214" s="14">
        <f>AVERAGE(G214:I214)</f>
        <v>17.66666666666667</v>
      </c>
      <c r="K214" s="14">
        <f>IF(OR(AND(D214,IF($C214&lt;80,1,0)),AND(E214,IF($C214&lt;20,1,0))),1,0)*$J214</f>
        <v>17.66666666666667</v>
      </c>
      <c r="L214" s="14">
        <f>IF(AND(K214=0,E214=1),1,0)*$J214</f>
        <v>0</v>
      </c>
      <c r="M214" s="14">
        <f>IF(K214+L214=0,1,0)*$J214</f>
        <v>0</v>
      </c>
      <c r="N214" s="14">
        <f>MATCH(C214,INDEX('Task Durations - Poisson'!$B$2:$AZ$73,,5),-1)</f>
        <v>4</v>
      </c>
      <c r="O214" s="14">
        <f>INT(SUMPRODUCT(B214:N214,'Task Durations - Table 1'!$A$3:$M$3))</f>
        <v>25</v>
      </c>
      <c r="P214" s="14">
        <f>MATCH(100-C214,INDEX('Task Durations - Poisson'!$B$2:$AZ$73,,O214),-1)</f>
        <v>33</v>
      </c>
    </row>
    <row r="215" ht="20.05" customHeight="1">
      <c r="A215" s="12">
        <v>213</v>
      </c>
      <c r="B215" s="13">
        <f>2*EXP(A215/750)</f>
        <v>2.656865861505589</v>
      </c>
      <c r="C215" s="14">
        <f t="shared" si="1"/>
        <v>33</v>
      </c>
      <c r="D215" s="14">
        <f>IF(C215&lt;33,1,0)</f>
        <v>0</v>
      </c>
      <c r="E215" s="14">
        <f>IF(AND(C215&gt;=33,C215&lt;66),1,0)</f>
        <v>1</v>
      </c>
      <c r="F215" s="14">
        <f>IF(D215+E215&gt;0,0,1)</f>
        <v>0</v>
      </c>
      <c r="G215" s="14">
        <f>INT(CHOOSE(1+MOD($C215+RANDBETWEEN(0,1),7),1,2,3,5,8,13,21)+$B215)</f>
        <v>15</v>
      </c>
      <c r="H215" s="14">
        <f>INT(CHOOSE(1+MOD($C215+RANDBETWEEN(0,1),7),1,2,3,5,8,13,21)+$B215)</f>
        <v>23</v>
      </c>
      <c r="I215" s="14">
        <f>INT(CHOOSE(1+MOD($C215+RANDBETWEEN(0,1),7),1,2,3,5,8,13,21)+$B215)</f>
        <v>23</v>
      </c>
      <c r="J215" s="14">
        <f>AVERAGE(G215:I215)</f>
        <v>20.33333333333333</v>
      </c>
      <c r="K215" s="14">
        <f>IF(OR(AND(D215,IF($C215&lt;80,1,0)),AND(E215,IF($C215&lt;20,1,0))),1,0)*$J215</f>
        <v>0</v>
      </c>
      <c r="L215" s="14">
        <f>IF(AND(K215=0,E215=1),1,0)*$J215</f>
        <v>20.33333333333333</v>
      </c>
      <c r="M215" s="14">
        <f>IF(K215+L215=0,1,0)*$J215</f>
        <v>0</v>
      </c>
      <c r="N215" s="14">
        <f>MATCH(C215,INDEX('Task Durations - Poisson'!$B$2:$AZ$73,,5),-1)</f>
        <v>6</v>
      </c>
      <c r="O215" s="14">
        <f>INT(SUMPRODUCT(B215:N215,'Task Durations - Table 1'!$A$3:$M$3))</f>
        <v>21</v>
      </c>
      <c r="P215" s="14">
        <f>MATCH(100-C215,INDEX('Task Durations - Poisson'!$B$2:$AZ$73,,O215),-1)</f>
        <v>25</v>
      </c>
    </row>
    <row r="216" ht="20.05" customHeight="1">
      <c r="A216" s="12">
        <v>214</v>
      </c>
      <c r="B216" s="13">
        <f>2*EXP(A216/750)</f>
        <v>2.66041071202945</v>
      </c>
      <c r="C216" s="14">
        <f t="shared" si="1"/>
        <v>70</v>
      </c>
      <c r="D216" s="14">
        <f>IF(C216&lt;33,1,0)</f>
        <v>0</v>
      </c>
      <c r="E216" s="14">
        <f>IF(AND(C216&gt;=33,C216&lt;66),1,0)</f>
        <v>0</v>
      </c>
      <c r="F216" s="14">
        <f>IF(D216+E216&gt;0,0,1)</f>
        <v>1</v>
      </c>
      <c r="G216" s="14">
        <f>INT(CHOOSE(1+MOD($C216+RANDBETWEEN(0,1),7),1,2,3,5,8,13,21)+$B216)</f>
        <v>4</v>
      </c>
      <c r="H216" s="14">
        <f>INT(CHOOSE(1+MOD($C216+RANDBETWEEN(0,1),7),1,2,3,5,8,13,21)+$B216)</f>
        <v>3</v>
      </c>
      <c r="I216" s="14">
        <f>INT(CHOOSE(1+MOD($C216+RANDBETWEEN(0,1),7),1,2,3,5,8,13,21)+$B216)</f>
        <v>4</v>
      </c>
      <c r="J216" s="14">
        <f>AVERAGE(G216:I216)</f>
        <v>3.666666666666667</v>
      </c>
      <c r="K216" s="14">
        <f>IF(OR(AND(D216,IF($C216&lt;80,1,0)),AND(E216,IF($C216&lt;20,1,0))),1,0)*$J216</f>
        <v>0</v>
      </c>
      <c r="L216" s="14">
        <f>IF(AND(K216=0,E216=1),1,0)*$J216</f>
        <v>0</v>
      </c>
      <c r="M216" s="14">
        <f>IF(K216+L216=0,1,0)*$J216</f>
        <v>3.666666666666667</v>
      </c>
      <c r="N216" s="14">
        <f>MATCH(C216,INDEX('Task Durations - Poisson'!$B$2:$AZ$73,,5),-1)</f>
        <v>8</v>
      </c>
      <c r="O216" s="14">
        <f>INT(SUMPRODUCT(B216:N216,'Task Durations - Table 1'!$A$3:$M$3))</f>
        <v>12</v>
      </c>
      <c r="P216" s="14">
        <f>MATCH(100-C216,INDEX('Task Durations - Poisson'!$B$2:$AZ$73,,O216),-1)</f>
        <v>12</v>
      </c>
    </row>
    <row r="217" ht="20.05" customHeight="1">
      <c r="A217" s="12">
        <v>215</v>
      </c>
      <c r="B217" s="13">
        <f>2*EXP(A217/750)</f>
        <v>2.663960292173055</v>
      </c>
      <c r="C217" s="14">
        <f t="shared" si="1"/>
        <v>58</v>
      </c>
      <c r="D217" s="14">
        <f>IF(C217&lt;33,1,0)</f>
        <v>0</v>
      </c>
      <c r="E217" s="14">
        <f>IF(AND(C217&gt;=33,C217&lt;66),1,0)</f>
        <v>1</v>
      </c>
      <c r="F217" s="14">
        <f>IF(D217+E217&gt;0,0,1)</f>
        <v>0</v>
      </c>
      <c r="G217" s="14">
        <f>INT(CHOOSE(1+MOD($C217+RANDBETWEEN(0,1),7),1,2,3,5,8,13,21)+$B217)</f>
        <v>7</v>
      </c>
      <c r="H217" s="14">
        <f>INT(CHOOSE(1+MOD($C217+RANDBETWEEN(0,1),7),1,2,3,5,8,13,21)+$B217)</f>
        <v>7</v>
      </c>
      <c r="I217" s="14">
        <f>INT(CHOOSE(1+MOD($C217+RANDBETWEEN(0,1),7),1,2,3,5,8,13,21)+$B217)</f>
        <v>5</v>
      </c>
      <c r="J217" s="14">
        <f>AVERAGE(G217:I217)</f>
        <v>6.333333333333333</v>
      </c>
      <c r="K217" s="14">
        <f>IF(OR(AND(D217,IF($C217&lt;80,1,0)),AND(E217,IF($C217&lt;20,1,0))),1,0)*$J217</f>
        <v>0</v>
      </c>
      <c r="L217" s="14">
        <f>IF(AND(K217=0,E217=1),1,0)*$J217</f>
        <v>6.333333333333333</v>
      </c>
      <c r="M217" s="14">
        <f>IF(K217+L217=0,1,0)*$J217</f>
        <v>0</v>
      </c>
      <c r="N217" s="14">
        <f>MATCH(C217,INDEX('Task Durations - Poisson'!$B$2:$AZ$73,,5),-1)</f>
        <v>7</v>
      </c>
      <c r="O217" s="14">
        <f>INT(SUMPRODUCT(B217:N217,'Task Durations - Table 1'!$A$3:$M$3))</f>
        <v>11</v>
      </c>
      <c r="P217" s="14">
        <f>MATCH(100-C217,INDEX('Task Durations - Poisson'!$B$2:$AZ$73,,O217),-1)</f>
        <v>12</v>
      </c>
    </row>
    <row r="218" ht="20.05" customHeight="1">
      <c r="A218" s="12">
        <v>216</v>
      </c>
      <c r="B218" s="13">
        <f>2*EXP(A218/750)</f>
        <v>2.667514608246769</v>
      </c>
      <c r="C218" s="14">
        <f t="shared" si="1"/>
        <v>18</v>
      </c>
      <c r="D218" s="14">
        <f>IF(C218&lt;33,1,0)</f>
        <v>1</v>
      </c>
      <c r="E218" s="14">
        <f>IF(AND(C218&gt;=33,C218&lt;66),1,0)</f>
        <v>0</v>
      </c>
      <c r="F218" s="14">
        <f>IF(D218+E218&gt;0,0,1)</f>
        <v>0</v>
      </c>
      <c r="G218" s="14">
        <f>INT(CHOOSE(1+MOD($C218+RANDBETWEEN(0,1),7),1,2,3,5,8,13,21)+$B218)</f>
        <v>15</v>
      </c>
      <c r="H218" s="14">
        <f>INT(CHOOSE(1+MOD($C218+RANDBETWEEN(0,1),7),1,2,3,5,8,13,21)+$B218)</f>
        <v>15</v>
      </c>
      <c r="I218" s="14">
        <f>INT(CHOOSE(1+MOD($C218+RANDBETWEEN(0,1),7),1,2,3,5,8,13,21)+$B218)</f>
        <v>15</v>
      </c>
      <c r="J218" s="14">
        <f>AVERAGE(G218:I218)</f>
        <v>15</v>
      </c>
      <c r="K218" s="14">
        <f>IF(OR(AND(D218,IF($C218&lt;80,1,0)),AND(E218,IF($C218&lt;20,1,0))),1,0)*$J218</f>
        <v>15</v>
      </c>
      <c r="L218" s="14">
        <f>IF(AND(K218=0,E218=1),1,0)*$J218</f>
        <v>0</v>
      </c>
      <c r="M218" s="14">
        <f>IF(K218+L218=0,1,0)*$J218</f>
        <v>0</v>
      </c>
      <c r="N218" s="14">
        <f>MATCH(C218,INDEX('Task Durations - Poisson'!$B$2:$AZ$73,,5),-1)</f>
        <v>5</v>
      </c>
      <c r="O218" s="14">
        <f>INT(SUMPRODUCT(B218:N218,'Task Durations - Table 1'!$A$3:$M$3))</f>
        <v>23</v>
      </c>
      <c r="P218" s="14">
        <f>MATCH(100-C218,INDEX('Task Durations - Poisson'!$B$2:$AZ$73,,O218),-1)</f>
        <v>29</v>
      </c>
    </row>
    <row r="219" ht="20.05" customHeight="1">
      <c r="A219" s="12">
        <v>217</v>
      </c>
      <c r="B219" s="13">
        <f>2*EXP(A219/750)</f>
        <v>2.671073666569379</v>
      </c>
      <c r="C219" s="14">
        <f t="shared" si="1"/>
        <v>44</v>
      </c>
      <c r="D219" s="14">
        <f>IF(C219&lt;33,1,0)</f>
        <v>0</v>
      </c>
      <c r="E219" s="14">
        <f>IF(AND(C219&gt;=33,C219&lt;66),1,0)</f>
        <v>1</v>
      </c>
      <c r="F219" s="14">
        <f>IF(D219+E219&gt;0,0,1)</f>
        <v>0</v>
      </c>
      <c r="G219" s="14">
        <f>INT(CHOOSE(1+MOD($C219+RANDBETWEEN(0,1),7),1,2,3,5,8,13,21)+$B219)</f>
        <v>7</v>
      </c>
      <c r="H219" s="14">
        <f>INT(CHOOSE(1+MOD($C219+RANDBETWEEN(0,1),7),1,2,3,5,8,13,21)+$B219)</f>
        <v>5</v>
      </c>
      <c r="I219" s="14">
        <f>INT(CHOOSE(1+MOD($C219+RANDBETWEEN(0,1),7),1,2,3,5,8,13,21)+$B219)</f>
        <v>7</v>
      </c>
      <c r="J219" s="14">
        <f>AVERAGE(G219:I219)</f>
        <v>6.333333333333333</v>
      </c>
      <c r="K219" s="14">
        <f>IF(OR(AND(D219,IF($C219&lt;80,1,0)),AND(E219,IF($C219&lt;20,1,0))),1,0)*$J219</f>
        <v>0</v>
      </c>
      <c r="L219" s="14">
        <f>IF(AND(K219=0,E219=1),1,0)*$J219</f>
        <v>6.333333333333333</v>
      </c>
      <c r="M219" s="14">
        <f>IF(K219+L219=0,1,0)*$J219</f>
        <v>0</v>
      </c>
      <c r="N219" s="14">
        <f>MATCH(C219,INDEX('Task Durations - Poisson'!$B$2:$AZ$73,,5),-1)</f>
        <v>6</v>
      </c>
      <c r="O219" s="14">
        <f>INT(SUMPRODUCT(B219:N219,'Task Durations - Table 1'!$A$3:$M$3))</f>
        <v>10</v>
      </c>
      <c r="P219" s="14">
        <f>MATCH(100-C219,INDEX('Task Durations - Poisson'!$B$2:$AZ$73,,O219),-1)</f>
        <v>12</v>
      </c>
    </row>
    <row r="220" ht="20.05" customHeight="1">
      <c r="A220" s="12">
        <v>218</v>
      </c>
      <c r="B220" s="13">
        <f>2*EXP(A220/750)</f>
        <v>2.674637473468099</v>
      </c>
      <c r="C220" s="14">
        <f t="shared" si="1"/>
        <v>62</v>
      </c>
      <c r="D220" s="14">
        <f>IF(C220&lt;33,1,0)</f>
        <v>0</v>
      </c>
      <c r="E220" s="14">
        <f>IF(AND(C220&gt;=33,C220&lt;66),1,0)</f>
        <v>1</v>
      </c>
      <c r="F220" s="14">
        <f>IF(D220+E220&gt;0,0,1)</f>
        <v>0</v>
      </c>
      <c r="G220" s="14">
        <f>INT(CHOOSE(1+MOD($C220+RANDBETWEEN(0,1),7),1,2,3,5,8,13,21)+$B220)</f>
        <v>23</v>
      </c>
      <c r="H220" s="14">
        <f>INT(CHOOSE(1+MOD($C220+RANDBETWEEN(0,1),7),1,2,3,5,8,13,21)+$B220)</f>
        <v>23</v>
      </c>
      <c r="I220" s="14">
        <f>INT(CHOOSE(1+MOD($C220+RANDBETWEEN(0,1),7),1,2,3,5,8,13,21)+$B220)</f>
        <v>23</v>
      </c>
      <c r="J220" s="14">
        <f>AVERAGE(G220:I220)</f>
        <v>23</v>
      </c>
      <c r="K220" s="14">
        <f>IF(OR(AND(D220,IF($C220&lt;80,1,0)),AND(E220,IF($C220&lt;20,1,0))),1,0)*$J220</f>
        <v>0</v>
      </c>
      <c r="L220" s="14">
        <f>IF(AND(K220=0,E220=1),1,0)*$J220</f>
        <v>23</v>
      </c>
      <c r="M220" s="14">
        <f>IF(K220+L220=0,1,0)*$J220</f>
        <v>0</v>
      </c>
      <c r="N220" s="14">
        <f>MATCH(C220,INDEX('Task Durations - Poisson'!$B$2:$AZ$73,,5),-1)</f>
        <v>8</v>
      </c>
      <c r="O220" s="14">
        <f>INT(SUMPRODUCT(B220:N220,'Task Durations - Table 1'!$A$3:$M$3))</f>
        <v>25</v>
      </c>
      <c r="P220" s="14">
        <f>MATCH(100-C220,INDEX('Task Durations - Poisson'!$B$2:$AZ$73,,O220),-1)</f>
        <v>25</v>
      </c>
    </row>
    <row r="221" ht="20.05" customHeight="1">
      <c r="A221" s="12">
        <v>219</v>
      </c>
      <c r="B221" s="13">
        <f>2*EXP(A221/750)</f>
        <v>2.678206035278587</v>
      </c>
      <c r="C221" s="14">
        <f t="shared" si="1"/>
        <v>48</v>
      </c>
      <c r="D221" s="14">
        <f>IF(C221&lt;33,1,0)</f>
        <v>0</v>
      </c>
      <c r="E221" s="14">
        <f>IF(AND(C221&gt;=33,C221&lt;66),1,0)</f>
        <v>1</v>
      </c>
      <c r="F221" s="14">
        <f>IF(D221+E221&gt;0,0,1)</f>
        <v>0</v>
      </c>
      <c r="G221" s="14">
        <f>INT(CHOOSE(1+MOD($C221+RANDBETWEEN(0,1),7),1,2,3,5,8,13,21)+$B221)</f>
        <v>3</v>
      </c>
      <c r="H221" s="14">
        <f>INT(CHOOSE(1+MOD($C221+RANDBETWEEN(0,1),7),1,2,3,5,8,13,21)+$B221)</f>
        <v>23</v>
      </c>
      <c r="I221" s="14">
        <f>INT(CHOOSE(1+MOD($C221+RANDBETWEEN(0,1),7),1,2,3,5,8,13,21)+$B221)</f>
        <v>3</v>
      </c>
      <c r="J221" s="14">
        <f>AVERAGE(G221:I221)</f>
        <v>9.666666666666666</v>
      </c>
      <c r="K221" s="14">
        <f>IF(OR(AND(D221,IF($C221&lt;80,1,0)),AND(E221,IF($C221&lt;20,1,0))),1,0)*$J221</f>
        <v>0</v>
      </c>
      <c r="L221" s="14">
        <f>IF(AND(K221=0,E221=1),1,0)*$J221</f>
        <v>9.666666666666666</v>
      </c>
      <c r="M221" s="14">
        <f>IF(K221+L221=0,1,0)*$J221</f>
        <v>0</v>
      </c>
      <c r="N221" s="14">
        <f>MATCH(C221,INDEX('Task Durations - Poisson'!$B$2:$AZ$73,,5),-1)</f>
        <v>7</v>
      </c>
      <c r="O221" s="14">
        <f>INT(SUMPRODUCT(B221:N221,'Task Durations - Table 1'!$A$3:$M$3))</f>
        <v>12</v>
      </c>
      <c r="P221" s="14">
        <f>MATCH(100-C221,INDEX('Task Durations - Poisson'!$B$2:$AZ$73,,O221),-1)</f>
        <v>14</v>
      </c>
    </row>
    <row r="222" ht="20.05" customHeight="1">
      <c r="A222" s="12">
        <v>220</v>
      </c>
      <c r="B222" s="13">
        <f>2*EXP(A222/750)</f>
        <v>2.681779358344955</v>
      </c>
      <c r="C222" s="14">
        <f t="shared" si="1"/>
        <v>95</v>
      </c>
      <c r="D222" s="14">
        <f>IF(C222&lt;33,1,0)</f>
        <v>0</v>
      </c>
      <c r="E222" s="14">
        <f>IF(AND(C222&gt;=33,C222&lt;66),1,0)</f>
        <v>0</v>
      </c>
      <c r="F222" s="14">
        <f>IF(D222+E222&gt;0,0,1)</f>
        <v>1</v>
      </c>
      <c r="G222" s="14">
        <f>INT(CHOOSE(1+MOD($C222+RANDBETWEEN(0,1),7),1,2,3,5,8,13,21)+$B222)</f>
        <v>15</v>
      </c>
      <c r="H222" s="14">
        <f>INT(CHOOSE(1+MOD($C222+RANDBETWEEN(0,1),7),1,2,3,5,8,13,21)+$B222)</f>
        <v>15</v>
      </c>
      <c r="I222" s="14">
        <f>INT(CHOOSE(1+MOD($C222+RANDBETWEEN(0,1),7),1,2,3,5,8,13,21)+$B222)</f>
        <v>15</v>
      </c>
      <c r="J222" s="14">
        <f>AVERAGE(G222:I222)</f>
        <v>15</v>
      </c>
      <c r="K222" s="14">
        <f>IF(OR(AND(D222,IF($C222&lt;80,1,0)),AND(E222,IF($C222&lt;20,1,0))),1,0)*$J222</f>
        <v>0</v>
      </c>
      <c r="L222" s="14">
        <f>IF(AND(K222=0,E222=1),1,0)*$J222</f>
        <v>0</v>
      </c>
      <c r="M222" s="14">
        <f>IF(K222+L222=0,1,0)*$J222</f>
        <v>15</v>
      </c>
      <c r="N222" s="14">
        <f>MATCH(C222,INDEX('Task Durations - Poisson'!$B$2:$AZ$73,,5),-1)</f>
        <v>11</v>
      </c>
      <c r="O222" s="14">
        <f>INT(SUMPRODUCT(B222:N222,'Task Durations - Table 1'!$A$3:$M$3))</f>
        <v>25</v>
      </c>
      <c r="P222" s="14">
        <f>MATCH(100-C222,INDEX('Task Durations - Poisson'!$B$2:$AZ$73,,O222),-1)</f>
        <v>19</v>
      </c>
    </row>
    <row r="223" ht="20.05" customHeight="1">
      <c r="A223" s="12">
        <v>221</v>
      </c>
      <c r="B223" s="13">
        <f>2*EXP(A223/750)</f>
        <v>2.685357449019778</v>
      </c>
      <c r="C223" s="14">
        <f t="shared" si="1"/>
        <v>7</v>
      </c>
      <c r="D223" s="14">
        <f>IF(C223&lt;33,1,0)</f>
        <v>1</v>
      </c>
      <c r="E223" s="14">
        <f>IF(AND(C223&gt;=33,C223&lt;66),1,0)</f>
        <v>0</v>
      </c>
      <c r="F223" s="14">
        <f>IF(D223+E223&gt;0,0,1)</f>
        <v>0</v>
      </c>
      <c r="G223" s="14">
        <f>INT(CHOOSE(1+MOD($C223+RANDBETWEEN(0,1),7),1,2,3,5,8,13,21)+$B223)</f>
        <v>3</v>
      </c>
      <c r="H223" s="14">
        <f>INT(CHOOSE(1+MOD($C223+RANDBETWEEN(0,1),7),1,2,3,5,8,13,21)+$B223)</f>
        <v>3</v>
      </c>
      <c r="I223" s="14">
        <f>INT(CHOOSE(1+MOD($C223+RANDBETWEEN(0,1),7),1,2,3,5,8,13,21)+$B223)</f>
        <v>4</v>
      </c>
      <c r="J223" s="14">
        <f>AVERAGE(G223:I223)</f>
        <v>3.333333333333333</v>
      </c>
      <c r="K223" s="14">
        <f>IF(OR(AND(D223,IF($C223&lt;80,1,0)),AND(E223,IF($C223&lt;20,1,0))),1,0)*$J223</f>
        <v>3.333333333333333</v>
      </c>
      <c r="L223" s="14">
        <f>IF(AND(K223=0,E223=1),1,0)*$J223</f>
        <v>0</v>
      </c>
      <c r="M223" s="14">
        <f>IF(K223+L223=0,1,0)*$J223</f>
        <v>0</v>
      </c>
      <c r="N223" s="14">
        <f>MATCH(C223,INDEX('Task Durations - Poisson'!$B$2:$AZ$73,,5),-1)</f>
        <v>4</v>
      </c>
      <c r="O223" s="14">
        <f>INT(SUMPRODUCT(B223:N223,'Task Durations - Table 1'!$A$3:$M$3))</f>
        <v>9</v>
      </c>
      <c r="P223" s="14">
        <f>MATCH(100-C223,INDEX('Task Durations - Poisson'!$B$2:$AZ$73,,O223),-1)</f>
        <v>16</v>
      </c>
    </row>
    <row r="224" ht="20.05" customHeight="1">
      <c r="A224" s="12">
        <v>222</v>
      </c>
      <c r="B224" s="13">
        <f>2*EXP(A224/750)</f>
        <v>2.688940313664105</v>
      </c>
      <c r="C224" s="14">
        <f t="shared" si="1"/>
        <v>72</v>
      </c>
      <c r="D224" s="14">
        <f>IF(C224&lt;33,1,0)</f>
        <v>0</v>
      </c>
      <c r="E224" s="14">
        <f>IF(AND(C224&gt;=33,C224&lt;66),1,0)</f>
        <v>0</v>
      </c>
      <c r="F224" s="14">
        <f>IF(D224+E224&gt;0,0,1)</f>
        <v>1</v>
      </c>
      <c r="G224" s="14">
        <f>INT(CHOOSE(1+MOD($C224+RANDBETWEEN(0,1),7),1,2,3,5,8,13,21)+$B224)</f>
        <v>5</v>
      </c>
      <c r="H224" s="14">
        <f>INT(CHOOSE(1+MOD($C224+RANDBETWEEN(0,1),7),1,2,3,5,8,13,21)+$B224)</f>
        <v>7</v>
      </c>
      <c r="I224" s="14">
        <f>INT(CHOOSE(1+MOD($C224+RANDBETWEEN(0,1),7),1,2,3,5,8,13,21)+$B224)</f>
        <v>5</v>
      </c>
      <c r="J224" s="14">
        <f>AVERAGE(G224:I224)</f>
        <v>5.666666666666667</v>
      </c>
      <c r="K224" s="14">
        <f>IF(OR(AND(D224,IF($C224&lt;80,1,0)),AND(E224,IF($C224&lt;20,1,0))),1,0)*$J224</f>
        <v>0</v>
      </c>
      <c r="L224" s="14">
        <f>IF(AND(K224=0,E224=1),1,0)*$J224</f>
        <v>0</v>
      </c>
      <c r="M224" s="14">
        <f>IF(K224+L224=0,1,0)*$J224</f>
        <v>5.666666666666667</v>
      </c>
      <c r="N224" s="14">
        <f>MATCH(C224,INDEX('Task Durations - Poisson'!$B$2:$AZ$73,,5),-1)</f>
        <v>8</v>
      </c>
      <c r="O224" s="14">
        <f>INT(SUMPRODUCT(B224:N224,'Task Durations - Table 1'!$A$3:$M$3))</f>
        <v>14</v>
      </c>
      <c r="P224" s="14">
        <f>MATCH(100-C224,INDEX('Task Durations - Poisson'!$B$2:$AZ$73,,O224),-1)</f>
        <v>14</v>
      </c>
    </row>
    <row r="225" ht="20.05" customHeight="1">
      <c r="A225" s="12">
        <v>223</v>
      </c>
      <c r="B225" s="13">
        <f>2*EXP(A225/750)</f>
        <v>2.692527958647477</v>
      </c>
      <c r="C225" s="14">
        <f t="shared" si="1"/>
        <v>51</v>
      </c>
      <c r="D225" s="14">
        <f>IF(C225&lt;33,1,0)</f>
        <v>0</v>
      </c>
      <c r="E225" s="14">
        <f>IF(AND(C225&gt;=33,C225&lt;66),1,0)</f>
        <v>1</v>
      </c>
      <c r="F225" s="14">
        <f>IF(D225+E225&gt;0,0,1)</f>
        <v>0</v>
      </c>
      <c r="G225" s="14">
        <f>INT(CHOOSE(1+MOD($C225+RANDBETWEEN(0,1),7),1,2,3,5,8,13,21)+$B225)</f>
        <v>5</v>
      </c>
      <c r="H225" s="14">
        <f>INT(CHOOSE(1+MOD($C225+RANDBETWEEN(0,1),7),1,2,3,5,8,13,21)+$B225)</f>
        <v>7</v>
      </c>
      <c r="I225" s="14">
        <f>INT(CHOOSE(1+MOD($C225+RANDBETWEEN(0,1),7),1,2,3,5,8,13,21)+$B225)</f>
        <v>7</v>
      </c>
      <c r="J225" s="14">
        <f>AVERAGE(G225:I225)</f>
        <v>6.333333333333333</v>
      </c>
      <c r="K225" s="14">
        <f>IF(OR(AND(D225,IF($C225&lt;80,1,0)),AND(E225,IF($C225&lt;20,1,0))),1,0)*$J225</f>
        <v>0</v>
      </c>
      <c r="L225" s="14">
        <f>IF(AND(K225=0,E225=1),1,0)*$J225</f>
        <v>6.333333333333333</v>
      </c>
      <c r="M225" s="14">
        <f>IF(K225+L225=0,1,0)*$J225</f>
        <v>0</v>
      </c>
      <c r="N225" s="14">
        <f>MATCH(C225,INDEX('Task Durations - Poisson'!$B$2:$AZ$73,,5),-1)</f>
        <v>7</v>
      </c>
      <c r="O225" s="14">
        <f>INT(SUMPRODUCT(B225:N225,'Task Durations - Table 1'!$A$3:$M$3))</f>
        <v>11</v>
      </c>
      <c r="P225" s="14">
        <f>MATCH(100-C225,INDEX('Task Durations - Poisson'!$B$2:$AZ$73,,O225),-1)</f>
        <v>13</v>
      </c>
    </row>
    <row r="226" ht="20.05" customHeight="1">
      <c r="A226" s="12">
        <v>224</v>
      </c>
      <c r="B226" s="13">
        <f>2*EXP(A226/750)</f>
        <v>2.696120390347928</v>
      </c>
      <c r="C226" s="14">
        <f t="shared" si="1"/>
        <v>80</v>
      </c>
      <c r="D226" s="14">
        <f>IF(C226&lt;33,1,0)</f>
        <v>0</v>
      </c>
      <c r="E226" s="14">
        <f>IF(AND(C226&gt;=33,C226&lt;66),1,0)</f>
        <v>0</v>
      </c>
      <c r="F226" s="14">
        <f>IF(D226+E226&gt;0,0,1)</f>
        <v>1</v>
      </c>
      <c r="G226" s="14">
        <f>INT(CHOOSE(1+MOD($C226+RANDBETWEEN(0,1),7),1,2,3,5,8,13,21)+$B226)</f>
        <v>7</v>
      </c>
      <c r="H226" s="14">
        <f>INT(CHOOSE(1+MOD($C226+RANDBETWEEN(0,1),7),1,2,3,5,8,13,21)+$B226)</f>
        <v>7</v>
      </c>
      <c r="I226" s="14">
        <f>INT(CHOOSE(1+MOD($C226+RANDBETWEEN(0,1),7),1,2,3,5,8,13,21)+$B226)</f>
        <v>10</v>
      </c>
      <c r="J226" s="14">
        <f>AVERAGE(G226:I226)</f>
        <v>8</v>
      </c>
      <c r="K226" s="14">
        <f>IF(OR(AND(D226,IF($C226&lt;80,1,0)),AND(E226,IF($C226&lt;20,1,0))),1,0)*$J226</f>
        <v>0</v>
      </c>
      <c r="L226" s="14">
        <f>IF(AND(K226=0,E226=1),1,0)*$J226</f>
        <v>0</v>
      </c>
      <c r="M226" s="14">
        <f>IF(K226+L226=0,1,0)*$J226</f>
        <v>8</v>
      </c>
      <c r="N226" s="14">
        <f>MATCH(C226,INDEX('Task Durations - Poisson'!$B$2:$AZ$73,,5),-1)</f>
        <v>9</v>
      </c>
      <c r="O226" s="14">
        <f>INT(SUMPRODUCT(B226:N226,'Task Durations - Table 1'!$A$3:$M$3))</f>
        <v>17</v>
      </c>
      <c r="P226" s="14">
        <f>MATCH(100-C226,INDEX('Task Durations - Poisson'!$B$2:$AZ$73,,O226),-1)</f>
        <v>15</v>
      </c>
    </row>
    <row r="227" ht="20.05" customHeight="1">
      <c r="A227" s="12">
        <v>225</v>
      </c>
      <c r="B227" s="13">
        <f>2*EXP(A227/750)</f>
        <v>2.699717615152006</v>
      </c>
      <c r="C227" s="14">
        <f t="shared" si="1"/>
        <v>22</v>
      </c>
      <c r="D227" s="14">
        <f>IF(C227&lt;33,1,0)</f>
        <v>1</v>
      </c>
      <c r="E227" s="14">
        <f>IF(AND(C227&gt;=33,C227&lt;66),1,0)</f>
        <v>0</v>
      </c>
      <c r="F227" s="14">
        <f>IF(D227+E227&gt;0,0,1)</f>
        <v>0</v>
      </c>
      <c r="G227" s="14">
        <f>INT(CHOOSE(1+MOD($C227+RANDBETWEEN(0,1),7),1,2,3,5,8,13,21)+$B227)</f>
        <v>4</v>
      </c>
      <c r="H227" s="14">
        <f>INT(CHOOSE(1+MOD($C227+RANDBETWEEN(0,1),7),1,2,3,5,8,13,21)+$B227)</f>
        <v>4</v>
      </c>
      <c r="I227" s="14">
        <f>INT(CHOOSE(1+MOD($C227+RANDBETWEEN(0,1),7),1,2,3,5,8,13,21)+$B227)</f>
        <v>5</v>
      </c>
      <c r="J227" s="14">
        <f>AVERAGE(G227:I227)</f>
        <v>4.333333333333333</v>
      </c>
      <c r="K227" s="14">
        <f>IF(OR(AND(D227,IF($C227&lt;80,1,0)),AND(E227,IF($C227&lt;20,1,0))),1,0)*$J227</f>
        <v>4.333333333333333</v>
      </c>
      <c r="L227" s="14">
        <f>IF(AND(K227=0,E227=1),1,0)*$J227</f>
        <v>0</v>
      </c>
      <c r="M227" s="14">
        <f>IF(K227+L227=0,1,0)*$J227</f>
        <v>0</v>
      </c>
      <c r="N227" s="14">
        <f>MATCH(C227,INDEX('Task Durations - Poisson'!$B$2:$AZ$73,,5),-1)</f>
        <v>5</v>
      </c>
      <c r="O227" s="14">
        <f>INT(SUMPRODUCT(B227:N227,'Task Durations - Table 1'!$A$3:$M$3))</f>
        <v>11</v>
      </c>
      <c r="P227" s="14">
        <f>MATCH(100-C227,INDEX('Task Durations - Poisson'!$B$2:$AZ$73,,O227),-1)</f>
        <v>15</v>
      </c>
    </row>
    <row r="228" ht="20.05" customHeight="1">
      <c r="A228" s="12">
        <v>226</v>
      </c>
      <c r="B228" s="13">
        <f>2*EXP(A228/750)</f>
        <v>2.703319639454778</v>
      </c>
      <c r="C228" s="14">
        <f t="shared" si="1"/>
        <v>40</v>
      </c>
      <c r="D228" s="14">
        <f>IF(C228&lt;33,1,0)</f>
        <v>0</v>
      </c>
      <c r="E228" s="14">
        <f>IF(AND(C228&gt;=33,C228&lt;66),1,0)</f>
        <v>1</v>
      </c>
      <c r="F228" s="14">
        <f>IF(D228+E228&gt;0,0,1)</f>
        <v>0</v>
      </c>
      <c r="G228" s="14">
        <f>INT(CHOOSE(1+MOD($C228+RANDBETWEEN(0,1),7),1,2,3,5,8,13,21)+$B228)</f>
        <v>23</v>
      </c>
      <c r="H228" s="14">
        <f>INT(CHOOSE(1+MOD($C228+RANDBETWEEN(0,1),7),1,2,3,5,8,13,21)+$B228)</f>
        <v>23</v>
      </c>
      <c r="I228" s="14">
        <f>INT(CHOOSE(1+MOD($C228+RANDBETWEEN(0,1),7),1,2,3,5,8,13,21)+$B228)</f>
        <v>15</v>
      </c>
      <c r="J228" s="14">
        <f>AVERAGE(G228:I228)</f>
        <v>20.33333333333333</v>
      </c>
      <c r="K228" s="14">
        <f>IF(OR(AND(D228,IF($C228&lt;80,1,0)),AND(E228,IF($C228&lt;20,1,0))),1,0)*$J228</f>
        <v>0</v>
      </c>
      <c r="L228" s="14">
        <f>IF(AND(K228=0,E228=1),1,0)*$J228</f>
        <v>20.33333333333333</v>
      </c>
      <c r="M228" s="14">
        <f>IF(K228+L228=0,1,0)*$J228</f>
        <v>0</v>
      </c>
      <c r="N228" s="14">
        <f>MATCH(C228,INDEX('Task Durations - Poisson'!$B$2:$AZ$73,,5),-1)</f>
        <v>6</v>
      </c>
      <c r="O228" s="14">
        <f>INT(SUMPRODUCT(B228:N228,'Task Durations - Table 1'!$A$3:$M$3))</f>
        <v>21</v>
      </c>
      <c r="P228" s="14">
        <f>MATCH(100-C228,INDEX('Task Durations - Poisson'!$B$2:$AZ$73,,O228),-1)</f>
        <v>24</v>
      </c>
    </row>
    <row r="229" ht="20.05" customHeight="1">
      <c r="A229" s="12">
        <v>227</v>
      </c>
      <c r="B229" s="13">
        <f>2*EXP(A229/750)</f>
        <v>2.706926469659842</v>
      </c>
      <c r="C229" s="14">
        <f t="shared" si="1"/>
        <v>33</v>
      </c>
      <c r="D229" s="14">
        <f>IF(C229&lt;33,1,0)</f>
        <v>0</v>
      </c>
      <c r="E229" s="14">
        <f>IF(AND(C229&gt;=33,C229&lt;66),1,0)</f>
        <v>1</v>
      </c>
      <c r="F229" s="14">
        <f>IF(D229+E229&gt;0,0,1)</f>
        <v>0</v>
      </c>
      <c r="G229" s="14">
        <f>INT(CHOOSE(1+MOD($C229+RANDBETWEEN(0,1),7),1,2,3,5,8,13,21)+$B229)</f>
        <v>15</v>
      </c>
      <c r="H229" s="14">
        <f>INT(CHOOSE(1+MOD($C229+RANDBETWEEN(0,1),7),1,2,3,5,8,13,21)+$B229)</f>
        <v>15</v>
      </c>
      <c r="I229" s="14">
        <f>INT(CHOOSE(1+MOD($C229+RANDBETWEEN(0,1),7),1,2,3,5,8,13,21)+$B229)</f>
        <v>23</v>
      </c>
      <c r="J229" s="14">
        <f>AVERAGE(G229:I229)</f>
        <v>17.66666666666667</v>
      </c>
      <c r="K229" s="14">
        <f>IF(OR(AND(D229,IF($C229&lt;80,1,0)),AND(E229,IF($C229&lt;20,1,0))),1,0)*$J229</f>
        <v>0</v>
      </c>
      <c r="L229" s="14">
        <f>IF(AND(K229=0,E229=1),1,0)*$J229</f>
        <v>17.66666666666667</v>
      </c>
      <c r="M229" s="14">
        <f>IF(K229+L229=0,1,0)*$J229</f>
        <v>0</v>
      </c>
      <c r="N229" s="14">
        <f>MATCH(C229,INDEX('Task Durations - Poisson'!$B$2:$AZ$73,,5),-1)</f>
        <v>6</v>
      </c>
      <c r="O229" s="14">
        <f>INT(SUMPRODUCT(B229:N229,'Task Durations - Table 1'!$A$3:$M$3))</f>
        <v>20</v>
      </c>
      <c r="P229" s="14">
        <f>MATCH(100-C229,INDEX('Task Durations - Poisson'!$B$2:$AZ$73,,O229),-1)</f>
        <v>24</v>
      </c>
    </row>
    <row r="230" ht="20.05" customHeight="1">
      <c r="A230" s="12">
        <v>228</v>
      </c>
      <c r="B230" s="13">
        <f>2*EXP(A230/750)</f>
        <v>2.710538112179343</v>
      </c>
      <c r="C230" s="14">
        <f t="shared" si="1"/>
        <v>12</v>
      </c>
      <c r="D230" s="14">
        <f>IF(C230&lt;33,1,0)</f>
        <v>1</v>
      </c>
      <c r="E230" s="14">
        <f>IF(AND(C230&gt;=33,C230&lt;66),1,0)</f>
        <v>0</v>
      </c>
      <c r="F230" s="14">
        <f>IF(D230+E230&gt;0,0,1)</f>
        <v>0</v>
      </c>
      <c r="G230" s="14">
        <f>INT(CHOOSE(1+MOD($C230+RANDBETWEEN(0,1),7),1,2,3,5,8,13,21)+$B230)</f>
        <v>15</v>
      </c>
      <c r="H230" s="14">
        <f>INT(CHOOSE(1+MOD($C230+RANDBETWEEN(0,1),7),1,2,3,5,8,13,21)+$B230)</f>
        <v>23</v>
      </c>
      <c r="I230" s="14">
        <f>INT(CHOOSE(1+MOD($C230+RANDBETWEEN(0,1),7),1,2,3,5,8,13,21)+$B230)</f>
        <v>23</v>
      </c>
      <c r="J230" s="14">
        <f>AVERAGE(G230:I230)</f>
        <v>20.33333333333333</v>
      </c>
      <c r="K230" s="14">
        <f>IF(OR(AND(D230,IF($C230&lt;80,1,0)),AND(E230,IF($C230&lt;20,1,0))),1,0)*$J230</f>
        <v>20.33333333333333</v>
      </c>
      <c r="L230" s="14">
        <f>IF(AND(K230=0,E230=1),1,0)*$J230</f>
        <v>0</v>
      </c>
      <c r="M230" s="14">
        <f>IF(K230+L230=0,1,0)*$J230</f>
        <v>0</v>
      </c>
      <c r="N230" s="14">
        <f>MATCH(C230,INDEX('Task Durations - Poisson'!$B$2:$AZ$73,,5),-1)</f>
        <v>4</v>
      </c>
      <c r="O230" s="14">
        <f>INT(SUMPRODUCT(B230:N230,'Task Durations - Table 1'!$A$3:$M$3))</f>
        <v>28</v>
      </c>
      <c r="P230" s="14">
        <f>MATCH(100-C230,INDEX('Task Durations - Poisson'!$B$2:$AZ$73,,O230),-1)</f>
        <v>36</v>
      </c>
    </row>
    <row r="231" ht="20.05" customHeight="1">
      <c r="A231" s="12">
        <v>229</v>
      </c>
      <c r="B231" s="13">
        <f>2*EXP(A231/750)</f>
        <v>2.71415457343398</v>
      </c>
      <c r="C231" s="14">
        <f t="shared" si="1"/>
        <v>29</v>
      </c>
      <c r="D231" s="14">
        <f>IF(C231&lt;33,1,0)</f>
        <v>1</v>
      </c>
      <c r="E231" s="14">
        <f>IF(AND(C231&gt;=33,C231&lt;66),1,0)</f>
        <v>0</v>
      </c>
      <c r="F231" s="14">
        <f>IF(D231+E231&gt;0,0,1)</f>
        <v>0</v>
      </c>
      <c r="G231" s="14">
        <f>INT(CHOOSE(1+MOD($C231+RANDBETWEEN(0,1),7),1,2,3,5,8,13,21)+$B231)</f>
        <v>4</v>
      </c>
      <c r="H231" s="14">
        <f>INT(CHOOSE(1+MOD($C231+RANDBETWEEN(0,1),7),1,2,3,5,8,13,21)+$B231)</f>
        <v>5</v>
      </c>
      <c r="I231" s="14">
        <f>INT(CHOOSE(1+MOD($C231+RANDBETWEEN(0,1),7),1,2,3,5,8,13,21)+$B231)</f>
        <v>4</v>
      </c>
      <c r="J231" s="14">
        <f>AVERAGE(G231:I231)</f>
        <v>4.333333333333333</v>
      </c>
      <c r="K231" s="14">
        <f>IF(OR(AND(D231,IF($C231&lt;80,1,0)),AND(E231,IF($C231&lt;20,1,0))),1,0)*$J231</f>
        <v>4.333333333333333</v>
      </c>
      <c r="L231" s="14">
        <f>IF(AND(K231=0,E231=1),1,0)*$J231</f>
        <v>0</v>
      </c>
      <c r="M231" s="14">
        <f>IF(K231+L231=0,1,0)*$J231</f>
        <v>0</v>
      </c>
      <c r="N231" s="14">
        <f>MATCH(C231,INDEX('Task Durations - Poisson'!$B$2:$AZ$73,,5),-1)</f>
        <v>6</v>
      </c>
      <c r="O231" s="14">
        <f>INT(SUMPRODUCT(B231:N231,'Task Durations - Table 1'!$A$3:$M$3))</f>
        <v>11</v>
      </c>
      <c r="P231" s="14">
        <f>MATCH(100-C231,INDEX('Task Durations - Poisson'!$B$2:$AZ$73,,O231),-1)</f>
        <v>15</v>
      </c>
    </row>
    <row r="232" ht="20.05" customHeight="1">
      <c r="A232" s="12">
        <v>230</v>
      </c>
      <c r="B232" s="13">
        <f>2*EXP(A232/750)</f>
        <v>2.717775859853018</v>
      </c>
      <c r="C232" s="14">
        <f t="shared" si="1"/>
        <v>52</v>
      </c>
      <c r="D232" s="14">
        <f>IF(C232&lt;33,1,0)</f>
        <v>0</v>
      </c>
      <c r="E232" s="14">
        <f>IF(AND(C232&gt;=33,C232&lt;66),1,0)</f>
        <v>1</v>
      </c>
      <c r="F232" s="14">
        <f>IF(D232+E232&gt;0,0,1)</f>
        <v>0</v>
      </c>
      <c r="G232" s="14">
        <f>INT(CHOOSE(1+MOD($C232+RANDBETWEEN(0,1),7),1,2,3,5,8,13,21)+$B232)</f>
        <v>10</v>
      </c>
      <c r="H232" s="14">
        <f>INT(CHOOSE(1+MOD($C232+RANDBETWEEN(0,1),7),1,2,3,5,8,13,21)+$B232)</f>
        <v>10</v>
      </c>
      <c r="I232" s="14">
        <f>INT(CHOOSE(1+MOD($C232+RANDBETWEEN(0,1),7),1,2,3,5,8,13,21)+$B232)</f>
        <v>10</v>
      </c>
      <c r="J232" s="14">
        <f>AVERAGE(G232:I232)</f>
        <v>10</v>
      </c>
      <c r="K232" s="14">
        <f>IF(OR(AND(D232,IF($C232&lt;80,1,0)),AND(E232,IF($C232&lt;20,1,0))),1,0)*$J232</f>
        <v>0</v>
      </c>
      <c r="L232" s="14">
        <f>IF(AND(K232=0,E232=1),1,0)*$J232</f>
        <v>10</v>
      </c>
      <c r="M232" s="14">
        <f>IF(K232+L232=0,1,0)*$J232</f>
        <v>0</v>
      </c>
      <c r="N232" s="14">
        <f>MATCH(C232,INDEX('Task Durations - Poisson'!$B$2:$AZ$73,,5),-1)</f>
        <v>7</v>
      </c>
      <c r="O232" s="14">
        <f>INT(SUMPRODUCT(B232:N232,'Task Durations - Table 1'!$A$3:$M$3))</f>
        <v>14</v>
      </c>
      <c r="P232" s="14">
        <f>MATCH(100-C232,INDEX('Task Durations - Poisson'!$B$2:$AZ$73,,O232),-1)</f>
        <v>16</v>
      </c>
    </row>
    <row r="233" ht="20.05" customHeight="1">
      <c r="A233" s="12">
        <v>231</v>
      </c>
      <c r="B233" s="13">
        <f>2*EXP(A233/750)</f>
        <v>2.7214019778743</v>
      </c>
      <c r="C233" s="14">
        <f t="shared" si="1"/>
        <v>70</v>
      </c>
      <c r="D233" s="14">
        <f>IF(C233&lt;33,1,0)</f>
        <v>0</v>
      </c>
      <c r="E233" s="14">
        <f>IF(AND(C233&gt;=33,C233&lt;66),1,0)</f>
        <v>0</v>
      </c>
      <c r="F233" s="14">
        <f>IF(D233+E233&gt;0,0,1)</f>
        <v>1</v>
      </c>
      <c r="G233" s="14">
        <f>INT(CHOOSE(1+MOD($C233+RANDBETWEEN(0,1),7),1,2,3,5,8,13,21)+$B233)</f>
        <v>3</v>
      </c>
      <c r="H233" s="14">
        <f>INT(CHOOSE(1+MOD($C233+RANDBETWEEN(0,1),7),1,2,3,5,8,13,21)+$B233)</f>
        <v>3</v>
      </c>
      <c r="I233" s="14">
        <f>INT(CHOOSE(1+MOD($C233+RANDBETWEEN(0,1),7),1,2,3,5,8,13,21)+$B233)</f>
        <v>4</v>
      </c>
      <c r="J233" s="14">
        <f>AVERAGE(G233:I233)</f>
        <v>3.333333333333333</v>
      </c>
      <c r="K233" s="14">
        <f>IF(OR(AND(D233,IF($C233&lt;80,1,0)),AND(E233,IF($C233&lt;20,1,0))),1,0)*$J233</f>
        <v>0</v>
      </c>
      <c r="L233" s="14">
        <f>IF(AND(K233=0,E233=1),1,0)*$J233</f>
        <v>0</v>
      </c>
      <c r="M233" s="14">
        <f>IF(K233+L233=0,1,0)*$J233</f>
        <v>3.333333333333333</v>
      </c>
      <c r="N233" s="14">
        <f>MATCH(C233,INDEX('Task Durations - Poisson'!$B$2:$AZ$73,,5),-1)</f>
        <v>8</v>
      </c>
      <c r="O233" s="14">
        <f>INT(SUMPRODUCT(B233:N233,'Task Durations - Table 1'!$A$3:$M$3))</f>
        <v>12</v>
      </c>
      <c r="P233" s="14">
        <f>MATCH(100-C233,INDEX('Task Durations - Poisson'!$B$2:$AZ$73,,O233),-1)</f>
        <v>12</v>
      </c>
    </row>
    <row r="234" ht="20.05" customHeight="1">
      <c r="A234" s="12">
        <v>232</v>
      </c>
      <c r="B234" s="13">
        <f>2*EXP(A234/750)</f>
        <v>2.72503293394426</v>
      </c>
      <c r="C234" s="14">
        <f t="shared" si="1"/>
        <v>20</v>
      </c>
      <c r="D234" s="14">
        <f>IF(C234&lt;33,1,0)</f>
        <v>1</v>
      </c>
      <c r="E234" s="14">
        <f>IF(AND(C234&gt;=33,C234&lt;66),1,0)</f>
        <v>0</v>
      </c>
      <c r="F234" s="14">
        <f>IF(D234+E234&gt;0,0,1)</f>
        <v>0</v>
      </c>
      <c r="G234" s="14">
        <f>INT(CHOOSE(1+MOD($C234+RANDBETWEEN(0,1),7),1,2,3,5,8,13,21)+$B234)</f>
        <v>3</v>
      </c>
      <c r="H234" s="14">
        <f>INT(CHOOSE(1+MOD($C234+RANDBETWEEN(0,1),7),1,2,3,5,8,13,21)+$B234)</f>
        <v>23</v>
      </c>
      <c r="I234" s="14">
        <f>INT(CHOOSE(1+MOD($C234+RANDBETWEEN(0,1),7),1,2,3,5,8,13,21)+$B234)</f>
        <v>23</v>
      </c>
      <c r="J234" s="14">
        <f>AVERAGE(G234:I234)</f>
        <v>16.33333333333333</v>
      </c>
      <c r="K234" s="14">
        <f>IF(OR(AND(D234,IF($C234&lt;80,1,0)),AND(E234,IF($C234&lt;20,1,0))),1,0)*$J234</f>
        <v>16.33333333333333</v>
      </c>
      <c r="L234" s="14">
        <f>IF(AND(K234=0,E234=1),1,0)*$J234</f>
        <v>0</v>
      </c>
      <c r="M234" s="14">
        <f>IF(K234+L234=0,1,0)*$J234</f>
        <v>0</v>
      </c>
      <c r="N234" s="14">
        <f>MATCH(C234,INDEX('Task Durations - Poisson'!$B$2:$AZ$73,,5),-1)</f>
        <v>5</v>
      </c>
      <c r="O234" s="14">
        <f>INT(SUMPRODUCT(B234:N234,'Task Durations - Table 1'!$A$3:$M$3))</f>
        <v>24</v>
      </c>
      <c r="P234" s="14">
        <f>MATCH(100-C234,INDEX('Task Durations - Poisson'!$B$2:$AZ$73,,O234),-1)</f>
        <v>30</v>
      </c>
    </row>
    <row r="235" ht="20.05" customHeight="1">
      <c r="A235" s="12">
        <v>233</v>
      </c>
      <c r="B235" s="13">
        <f>2*EXP(A235/750)</f>
        <v>2.728668734517931</v>
      </c>
      <c r="C235" s="14">
        <f t="shared" si="1"/>
        <v>85</v>
      </c>
      <c r="D235" s="14">
        <f>IF(C235&lt;33,1,0)</f>
        <v>0</v>
      </c>
      <c r="E235" s="14">
        <f>IF(AND(C235&gt;=33,C235&lt;66),1,0)</f>
        <v>0</v>
      </c>
      <c r="F235" s="14">
        <f>IF(D235+E235&gt;0,0,1)</f>
        <v>1</v>
      </c>
      <c r="G235" s="14">
        <f>INT(CHOOSE(1+MOD($C235+RANDBETWEEN(0,1),7),1,2,3,5,8,13,21)+$B235)</f>
        <v>5</v>
      </c>
      <c r="H235" s="14">
        <f>INT(CHOOSE(1+MOD($C235+RANDBETWEEN(0,1),7),1,2,3,5,8,13,21)+$B235)</f>
        <v>4</v>
      </c>
      <c r="I235" s="14">
        <f>INT(CHOOSE(1+MOD($C235+RANDBETWEEN(0,1),7),1,2,3,5,8,13,21)+$B235)</f>
        <v>5</v>
      </c>
      <c r="J235" s="14">
        <f>AVERAGE(G235:I235)</f>
        <v>4.666666666666667</v>
      </c>
      <c r="K235" s="14">
        <f>IF(OR(AND(D235,IF($C235&lt;80,1,0)),AND(E235,IF($C235&lt;20,1,0))),1,0)*$J235</f>
        <v>0</v>
      </c>
      <c r="L235" s="14">
        <f>IF(AND(K235=0,E235=1),1,0)*$J235</f>
        <v>0</v>
      </c>
      <c r="M235" s="14">
        <f>IF(K235+L235=0,1,0)*$J235</f>
        <v>4.666666666666667</v>
      </c>
      <c r="N235" s="14">
        <f>MATCH(C235,INDEX('Task Durations - Poisson'!$B$2:$AZ$73,,5),-1)</f>
        <v>9</v>
      </c>
      <c r="O235" s="14">
        <f>INT(SUMPRODUCT(B235:N235,'Task Durations - Table 1'!$A$3:$M$3))</f>
        <v>14</v>
      </c>
      <c r="P235" s="14">
        <f>MATCH(100-C235,INDEX('Task Durations - Poisson'!$B$2:$AZ$73,,O235),-1)</f>
        <v>12</v>
      </c>
    </row>
    <row r="236" ht="20.05" customHeight="1">
      <c r="A236" s="12">
        <v>234</v>
      </c>
      <c r="B236" s="13">
        <f>2*EXP(A236/750)</f>
        <v>2.73230938605896</v>
      </c>
      <c r="C236" s="14">
        <f t="shared" si="1"/>
        <v>86</v>
      </c>
      <c r="D236" s="14">
        <f>IF(C236&lt;33,1,0)</f>
        <v>0</v>
      </c>
      <c r="E236" s="14">
        <f>IF(AND(C236&gt;=33,C236&lt;66),1,0)</f>
        <v>0</v>
      </c>
      <c r="F236" s="14">
        <f>IF(D236+E236&gt;0,0,1)</f>
        <v>1</v>
      </c>
      <c r="G236" s="14">
        <f>INT(CHOOSE(1+MOD($C236+RANDBETWEEN(0,1),7),1,2,3,5,8,13,21)+$B236)</f>
        <v>5</v>
      </c>
      <c r="H236" s="14">
        <f>INT(CHOOSE(1+MOD($C236+RANDBETWEEN(0,1),7),1,2,3,5,8,13,21)+$B236)</f>
        <v>5</v>
      </c>
      <c r="I236" s="14">
        <f>INT(CHOOSE(1+MOD($C236+RANDBETWEEN(0,1),7),1,2,3,5,8,13,21)+$B236)</f>
        <v>7</v>
      </c>
      <c r="J236" s="14">
        <f>AVERAGE(G236:I236)</f>
        <v>5.666666666666667</v>
      </c>
      <c r="K236" s="14">
        <f>IF(OR(AND(D236,IF($C236&lt;80,1,0)),AND(E236,IF($C236&lt;20,1,0))),1,0)*$J236</f>
        <v>0</v>
      </c>
      <c r="L236" s="14">
        <f>IF(AND(K236=0,E236=1),1,0)*$J236</f>
        <v>0</v>
      </c>
      <c r="M236" s="14">
        <f>IF(K236+L236=0,1,0)*$J236</f>
        <v>5.666666666666667</v>
      </c>
      <c r="N236" s="14">
        <f>MATCH(C236,INDEX('Task Durations - Poisson'!$B$2:$AZ$73,,5),-1)</f>
        <v>9</v>
      </c>
      <c r="O236" s="14">
        <f>INT(SUMPRODUCT(B236:N236,'Task Durations - Table 1'!$A$3:$M$3))</f>
        <v>15</v>
      </c>
      <c r="P236" s="14">
        <f>MATCH(100-C236,INDEX('Task Durations - Poisson'!$B$2:$AZ$73,,O236),-1)</f>
        <v>1</v>
      </c>
    </row>
    <row r="237" ht="20.05" customHeight="1">
      <c r="A237" s="12">
        <v>235</v>
      </c>
      <c r="B237" s="13">
        <f>2*EXP(A237/750)</f>
        <v>2.735954895039617</v>
      </c>
      <c r="C237" s="14">
        <f t="shared" si="1"/>
        <v>17</v>
      </c>
      <c r="D237" s="14">
        <f>IF(C237&lt;33,1,0)</f>
        <v>1</v>
      </c>
      <c r="E237" s="14">
        <f>IF(AND(C237&gt;=33,C237&lt;66),1,0)</f>
        <v>0</v>
      </c>
      <c r="F237" s="14">
        <f>IF(D237+E237&gt;0,0,1)</f>
        <v>0</v>
      </c>
      <c r="G237" s="14">
        <f>INT(CHOOSE(1+MOD($C237+RANDBETWEEN(0,1),7),1,2,3,5,8,13,21)+$B237)</f>
        <v>7</v>
      </c>
      <c r="H237" s="14">
        <f>INT(CHOOSE(1+MOD($C237+RANDBETWEEN(0,1),7),1,2,3,5,8,13,21)+$B237)</f>
        <v>10</v>
      </c>
      <c r="I237" s="14">
        <f>INT(CHOOSE(1+MOD($C237+RANDBETWEEN(0,1),7),1,2,3,5,8,13,21)+$B237)</f>
        <v>7</v>
      </c>
      <c r="J237" s="14">
        <f>AVERAGE(G237:I237)</f>
        <v>8</v>
      </c>
      <c r="K237" s="14">
        <f>IF(OR(AND(D237,IF($C237&lt;80,1,0)),AND(E237,IF($C237&lt;20,1,0))),1,0)*$J237</f>
        <v>8</v>
      </c>
      <c r="L237" s="14">
        <f>IF(AND(K237=0,E237=1),1,0)*$J237</f>
        <v>0</v>
      </c>
      <c r="M237" s="14">
        <f>IF(K237+L237=0,1,0)*$J237</f>
        <v>0</v>
      </c>
      <c r="N237" s="14">
        <f>MATCH(C237,INDEX('Task Durations - Poisson'!$B$2:$AZ$73,,5),-1)</f>
        <v>5</v>
      </c>
      <c r="O237" s="14">
        <f>INT(SUMPRODUCT(B237:N237,'Task Durations - Table 1'!$A$3:$M$3))</f>
        <v>15</v>
      </c>
      <c r="P237" s="14">
        <f>MATCH(100-C237,INDEX('Task Durations - Poisson'!$B$2:$AZ$73,,O237),-1)</f>
        <v>21</v>
      </c>
    </row>
    <row r="238" ht="20.05" customHeight="1">
      <c r="A238" s="12">
        <v>236</v>
      </c>
      <c r="B238" s="13">
        <f>2*EXP(A238/750)</f>
        <v>2.739605267940808</v>
      </c>
      <c r="C238" s="14">
        <f t="shared" si="1"/>
        <v>41</v>
      </c>
      <c r="D238" s="14">
        <f>IF(C238&lt;33,1,0)</f>
        <v>0</v>
      </c>
      <c r="E238" s="14">
        <f>IF(AND(C238&gt;=33,C238&lt;66),1,0)</f>
        <v>1</v>
      </c>
      <c r="F238" s="14">
        <f>IF(D238+E238&gt;0,0,1)</f>
        <v>0</v>
      </c>
      <c r="G238" s="14">
        <f>INT(CHOOSE(1+MOD($C238+RANDBETWEEN(0,1),7),1,2,3,5,8,13,21)+$B238)</f>
        <v>23</v>
      </c>
      <c r="H238" s="14">
        <f>INT(CHOOSE(1+MOD($C238+RANDBETWEEN(0,1),7),1,2,3,5,8,13,21)+$B238)</f>
        <v>3</v>
      </c>
      <c r="I238" s="14">
        <f>INT(CHOOSE(1+MOD($C238+RANDBETWEEN(0,1),7),1,2,3,5,8,13,21)+$B238)</f>
        <v>3</v>
      </c>
      <c r="J238" s="14">
        <f>AVERAGE(G238:I238)</f>
        <v>9.666666666666666</v>
      </c>
      <c r="K238" s="14">
        <f>IF(OR(AND(D238,IF($C238&lt;80,1,0)),AND(E238,IF($C238&lt;20,1,0))),1,0)*$J238</f>
        <v>0</v>
      </c>
      <c r="L238" s="14">
        <f>IF(AND(K238=0,E238=1),1,0)*$J238</f>
        <v>9.666666666666666</v>
      </c>
      <c r="M238" s="14">
        <f>IF(K238+L238=0,1,0)*$J238</f>
        <v>0</v>
      </c>
      <c r="N238" s="14">
        <f>MATCH(C238,INDEX('Task Durations - Poisson'!$B$2:$AZ$73,,5),-1)</f>
        <v>6</v>
      </c>
      <c r="O238" s="14">
        <f>INT(SUMPRODUCT(B238:N238,'Task Durations - Table 1'!$A$3:$M$3))</f>
        <v>13</v>
      </c>
      <c r="P238" s="14">
        <f>MATCH(100-C238,INDEX('Task Durations - Poisson'!$B$2:$AZ$73,,O238),-1)</f>
        <v>16</v>
      </c>
    </row>
    <row r="239" ht="20.05" customHeight="1">
      <c r="A239" s="12">
        <v>237</v>
      </c>
      <c r="B239" s="13">
        <f>2*EXP(A239/750)</f>
        <v>2.743260511252085</v>
      </c>
      <c r="C239" s="14">
        <f t="shared" si="1"/>
        <v>96</v>
      </c>
      <c r="D239" s="14">
        <f>IF(C239&lt;33,1,0)</f>
        <v>0</v>
      </c>
      <c r="E239" s="14">
        <f>IF(AND(C239&gt;=33,C239&lt;66),1,0)</f>
        <v>0</v>
      </c>
      <c r="F239" s="14">
        <f>IF(D239+E239&gt;0,0,1)</f>
        <v>1</v>
      </c>
      <c r="G239" s="14">
        <f>INT(CHOOSE(1+MOD($C239+RANDBETWEEN(0,1),7),1,2,3,5,8,13,21)+$B239)</f>
        <v>23</v>
      </c>
      <c r="H239" s="14">
        <f>INT(CHOOSE(1+MOD($C239+RANDBETWEEN(0,1),7),1,2,3,5,8,13,21)+$B239)</f>
        <v>15</v>
      </c>
      <c r="I239" s="14">
        <f>INT(CHOOSE(1+MOD($C239+RANDBETWEEN(0,1),7),1,2,3,5,8,13,21)+$B239)</f>
        <v>15</v>
      </c>
      <c r="J239" s="14">
        <f>AVERAGE(G239:I239)</f>
        <v>17.66666666666667</v>
      </c>
      <c r="K239" s="14">
        <f>IF(OR(AND(D239,IF($C239&lt;80,1,0)),AND(E239,IF($C239&lt;20,1,0))),1,0)*$J239</f>
        <v>0</v>
      </c>
      <c r="L239" s="14">
        <f>IF(AND(K239=0,E239=1),1,0)*$J239</f>
        <v>0</v>
      </c>
      <c r="M239" s="14">
        <f>IF(K239+L239=0,1,0)*$J239</f>
        <v>17.66666666666667</v>
      </c>
      <c r="N239" s="14">
        <f>MATCH(C239,INDEX('Task Durations - Poisson'!$B$2:$AZ$73,,5),-1)</f>
        <v>11</v>
      </c>
      <c r="O239" s="14">
        <f>INT(SUMPRODUCT(B239:N239,'Task Durations - Table 1'!$A$3:$M$3))</f>
        <v>28</v>
      </c>
      <c r="P239" s="14">
        <f>MATCH(100-C239,INDEX('Task Durations - Poisson'!$B$2:$AZ$73,,O239),-1)</f>
        <v>21</v>
      </c>
    </row>
    <row r="240" ht="20.05" customHeight="1">
      <c r="A240" s="12">
        <v>238</v>
      </c>
      <c r="B240" s="13">
        <f>2*EXP(A240/750)</f>
        <v>2.746920631471661</v>
      </c>
      <c r="C240" s="14">
        <f t="shared" si="1"/>
        <v>90</v>
      </c>
      <c r="D240" s="14">
        <f>IF(C240&lt;33,1,0)</f>
        <v>0</v>
      </c>
      <c r="E240" s="14">
        <f>IF(AND(C240&gt;=33,C240&lt;66),1,0)</f>
        <v>0</v>
      </c>
      <c r="F240" s="14">
        <f>IF(D240+E240&gt;0,0,1)</f>
        <v>1</v>
      </c>
      <c r="G240" s="14">
        <f>INT(CHOOSE(1+MOD($C240+RANDBETWEEN(0,1),7),1,2,3,5,8,13,21)+$B240)</f>
        <v>23</v>
      </c>
      <c r="H240" s="14">
        <f>INT(CHOOSE(1+MOD($C240+RANDBETWEEN(0,1),7),1,2,3,5,8,13,21)+$B240)</f>
        <v>3</v>
      </c>
      <c r="I240" s="14">
        <f>INT(CHOOSE(1+MOD($C240+RANDBETWEEN(0,1),7),1,2,3,5,8,13,21)+$B240)</f>
        <v>3</v>
      </c>
      <c r="J240" s="14">
        <f>AVERAGE(G240:I240)</f>
        <v>9.666666666666666</v>
      </c>
      <c r="K240" s="14">
        <f>IF(OR(AND(D240,IF($C240&lt;80,1,0)),AND(E240,IF($C240&lt;20,1,0))),1,0)*$J240</f>
        <v>0</v>
      </c>
      <c r="L240" s="14">
        <f>IF(AND(K240=0,E240=1),1,0)*$J240</f>
        <v>0</v>
      </c>
      <c r="M240" s="14">
        <f>IF(K240+L240=0,1,0)*$J240</f>
        <v>9.666666666666666</v>
      </c>
      <c r="N240" s="14">
        <f>MATCH(C240,INDEX('Task Durations - Poisson'!$B$2:$AZ$73,,5),-1)</f>
        <v>10</v>
      </c>
      <c r="O240" s="14">
        <f>INT(SUMPRODUCT(B240:N240,'Task Durations - Table 1'!$A$3:$M$3))</f>
        <v>19</v>
      </c>
      <c r="P240" s="14">
        <f>MATCH(100-C240,INDEX('Task Durations - Poisson'!$B$2:$AZ$73,,O240),-1)</f>
        <v>16</v>
      </c>
    </row>
    <row r="241" ht="20.05" customHeight="1">
      <c r="A241" s="12">
        <v>239</v>
      </c>
      <c r="B241" s="13">
        <f>2*EXP(A241/750)</f>
        <v>2.750585635106416</v>
      </c>
      <c r="C241" s="14">
        <f t="shared" si="1"/>
        <v>43</v>
      </c>
      <c r="D241" s="14">
        <f>IF(C241&lt;33,1,0)</f>
        <v>0</v>
      </c>
      <c r="E241" s="14">
        <f>IF(AND(C241&gt;=33,C241&lt;66),1,0)</f>
        <v>1</v>
      </c>
      <c r="F241" s="14">
        <f>IF(D241+E241&gt;0,0,1)</f>
        <v>0</v>
      </c>
      <c r="G241" s="14">
        <f>INT(CHOOSE(1+MOD($C241+RANDBETWEEN(0,1),7),1,2,3,5,8,13,21)+$B241)</f>
        <v>5</v>
      </c>
      <c r="H241" s="14">
        <f>INT(CHOOSE(1+MOD($C241+RANDBETWEEN(0,1),7),1,2,3,5,8,13,21)+$B241)</f>
        <v>5</v>
      </c>
      <c r="I241" s="14">
        <f>INT(CHOOSE(1+MOD($C241+RANDBETWEEN(0,1),7),1,2,3,5,8,13,21)+$B241)</f>
        <v>5</v>
      </c>
      <c r="J241" s="14">
        <f>AVERAGE(G241:I241)</f>
        <v>5</v>
      </c>
      <c r="K241" s="14">
        <f>IF(OR(AND(D241,IF($C241&lt;80,1,0)),AND(E241,IF($C241&lt;20,1,0))),1,0)*$J241</f>
        <v>0</v>
      </c>
      <c r="L241" s="14">
        <f>IF(AND(K241=0,E241=1),1,0)*$J241</f>
        <v>5</v>
      </c>
      <c r="M241" s="14">
        <f>IF(K241+L241=0,1,0)*$J241</f>
        <v>0</v>
      </c>
      <c r="N241" s="14">
        <f>MATCH(C241,INDEX('Task Durations - Poisson'!$B$2:$AZ$73,,5),-1)</f>
        <v>6</v>
      </c>
      <c r="O241" s="14">
        <f>INT(SUMPRODUCT(B241:N241,'Task Durations - Table 1'!$A$3:$M$3))</f>
        <v>9</v>
      </c>
      <c r="P241" s="14">
        <f>MATCH(100-C241,INDEX('Task Durations - Poisson'!$B$2:$AZ$73,,O241),-1)</f>
        <v>11</v>
      </c>
    </row>
    <row r="242" ht="20.05" customHeight="1">
      <c r="A242" s="12">
        <v>240</v>
      </c>
      <c r="B242" s="13">
        <f>2*EXP(A242/750)</f>
        <v>2.754255528671914</v>
      </c>
      <c r="C242" s="14">
        <f t="shared" si="1"/>
        <v>97</v>
      </c>
      <c r="D242" s="14">
        <f>IF(C242&lt;33,1,0)</f>
        <v>0</v>
      </c>
      <c r="E242" s="14">
        <f>IF(AND(C242&gt;=33,C242&lt;66),1,0)</f>
        <v>0</v>
      </c>
      <c r="F242" s="14">
        <f>IF(D242+E242&gt;0,0,1)</f>
        <v>1</v>
      </c>
      <c r="G242" s="14">
        <f>INT(CHOOSE(1+MOD($C242+RANDBETWEEN(0,1),7),1,2,3,5,8,13,21)+$B242)</f>
        <v>3</v>
      </c>
      <c r="H242" s="14">
        <f>INT(CHOOSE(1+MOD($C242+RANDBETWEEN(0,1),7),1,2,3,5,8,13,21)+$B242)</f>
        <v>3</v>
      </c>
      <c r="I242" s="14">
        <f>INT(CHOOSE(1+MOD($C242+RANDBETWEEN(0,1),7),1,2,3,5,8,13,21)+$B242)</f>
        <v>3</v>
      </c>
      <c r="J242" s="14">
        <f>AVERAGE(G242:I242)</f>
        <v>3</v>
      </c>
      <c r="K242" s="14">
        <f>IF(OR(AND(D242,IF($C242&lt;80,1,0)),AND(E242,IF($C242&lt;20,1,0))),1,0)*$J242</f>
        <v>0</v>
      </c>
      <c r="L242" s="14">
        <f>IF(AND(K242=0,E242=1),1,0)*$J242</f>
        <v>0</v>
      </c>
      <c r="M242" s="14">
        <f>IF(K242+L242=0,1,0)*$J242</f>
        <v>3</v>
      </c>
      <c r="N242" s="14">
        <f>MATCH(C242,INDEX('Task Durations - Poisson'!$B$2:$AZ$73,,5),-1)</f>
        <v>12</v>
      </c>
      <c r="O242" s="14">
        <f>INT(SUMPRODUCT(B242:N242,'Task Durations - Table 1'!$A$3:$M$3))</f>
        <v>13</v>
      </c>
      <c r="P242" s="14">
        <f>MATCH(100-C242,INDEX('Task Durations - Poisson'!$B$2:$AZ$73,,O242),-1)</f>
        <v>9</v>
      </c>
    </row>
    <row r="243" ht="20.05" customHeight="1">
      <c r="A243" s="12">
        <v>241</v>
      </c>
      <c r="B243" s="13">
        <f>2*EXP(A243/750)</f>
        <v>2.757930318692411</v>
      </c>
      <c r="C243" s="14">
        <f t="shared" si="1"/>
        <v>8</v>
      </c>
      <c r="D243" s="14">
        <f>IF(C243&lt;33,1,0)</f>
        <v>1</v>
      </c>
      <c r="E243" s="14">
        <f>IF(AND(C243&gt;=33,C243&lt;66),1,0)</f>
        <v>0</v>
      </c>
      <c r="F243" s="14">
        <f>IF(D243+E243&gt;0,0,1)</f>
        <v>0</v>
      </c>
      <c r="G243" s="14">
        <f>INT(CHOOSE(1+MOD($C243+RANDBETWEEN(0,1),7),1,2,3,5,8,13,21)+$B243)</f>
        <v>5</v>
      </c>
      <c r="H243" s="14">
        <f>INT(CHOOSE(1+MOD($C243+RANDBETWEEN(0,1),7),1,2,3,5,8,13,21)+$B243)</f>
        <v>4</v>
      </c>
      <c r="I243" s="14">
        <f>INT(CHOOSE(1+MOD($C243+RANDBETWEEN(0,1),7),1,2,3,5,8,13,21)+$B243)</f>
        <v>5</v>
      </c>
      <c r="J243" s="14">
        <f>AVERAGE(G243:I243)</f>
        <v>4.666666666666667</v>
      </c>
      <c r="K243" s="14">
        <f>IF(OR(AND(D243,IF($C243&lt;80,1,0)),AND(E243,IF($C243&lt;20,1,0))),1,0)*$J243</f>
        <v>4.666666666666667</v>
      </c>
      <c r="L243" s="14">
        <f>IF(AND(K243=0,E243=1),1,0)*$J243</f>
        <v>0</v>
      </c>
      <c r="M243" s="14">
        <f>IF(K243+L243=0,1,0)*$J243</f>
        <v>0</v>
      </c>
      <c r="N243" s="14">
        <f>MATCH(C243,INDEX('Task Durations - Poisson'!$B$2:$AZ$73,,5),-1)</f>
        <v>4</v>
      </c>
      <c r="O243" s="14">
        <f>INT(SUMPRODUCT(B243:N243,'Task Durations - Table 1'!$A$3:$M$3))</f>
        <v>10</v>
      </c>
      <c r="P243" s="14">
        <f>MATCH(100-C243,INDEX('Task Durations - Poisson'!$B$2:$AZ$73,,O243),-1)</f>
        <v>17</v>
      </c>
    </row>
    <row r="244" ht="20.05" customHeight="1">
      <c r="A244" s="12">
        <v>242</v>
      </c>
      <c r="B244" s="13">
        <f>2*EXP(A244/750)</f>
        <v>2.761610011700866</v>
      </c>
      <c r="C244" s="14">
        <f t="shared" si="1"/>
        <v>77</v>
      </c>
      <c r="D244" s="14">
        <f>IF(C244&lt;33,1,0)</f>
        <v>0</v>
      </c>
      <c r="E244" s="14">
        <f>IF(AND(C244&gt;=33,C244&lt;66),1,0)</f>
        <v>0</v>
      </c>
      <c r="F244" s="14">
        <f>IF(D244+E244&gt;0,0,1)</f>
        <v>1</v>
      </c>
      <c r="G244" s="14">
        <f>INT(CHOOSE(1+MOD($C244+RANDBETWEEN(0,1),7),1,2,3,5,8,13,21)+$B244)</f>
        <v>4</v>
      </c>
      <c r="H244" s="14">
        <f>INT(CHOOSE(1+MOD($C244+RANDBETWEEN(0,1),7),1,2,3,5,8,13,21)+$B244)</f>
        <v>3</v>
      </c>
      <c r="I244" s="14">
        <f>INT(CHOOSE(1+MOD($C244+RANDBETWEEN(0,1),7),1,2,3,5,8,13,21)+$B244)</f>
        <v>4</v>
      </c>
      <c r="J244" s="14">
        <f>AVERAGE(G244:I244)</f>
        <v>3.666666666666667</v>
      </c>
      <c r="K244" s="14">
        <f>IF(OR(AND(D244,IF($C244&lt;80,1,0)),AND(E244,IF($C244&lt;20,1,0))),1,0)*$J244</f>
        <v>0</v>
      </c>
      <c r="L244" s="14">
        <f>IF(AND(K244=0,E244=1),1,0)*$J244</f>
        <v>0</v>
      </c>
      <c r="M244" s="14">
        <f>IF(K244+L244=0,1,0)*$J244</f>
        <v>3.666666666666667</v>
      </c>
      <c r="N244" s="14">
        <f>MATCH(C244,INDEX('Task Durations - Poisson'!$B$2:$AZ$73,,5),-1)</f>
        <v>9</v>
      </c>
      <c r="O244" s="14">
        <f>INT(SUMPRODUCT(B244:N244,'Task Durations - Table 1'!$A$3:$M$3))</f>
        <v>13</v>
      </c>
      <c r="P244" s="14">
        <f>MATCH(100-C244,INDEX('Task Durations - Poisson'!$B$2:$AZ$73,,O244),-1)</f>
        <v>12</v>
      </c>
    </row>
    <row r="245" ht="20.05" customHeight="1">
      <c r="A245" s="12">
        <v>243</v>
      </c>
      <c r="B245" s="13">
        <f>2*EXP(A245/750)</f>
        <v>2.765294614238959</v>
      </c>
      <c r="C245" s="14">
        <f t="shared" si="1"/>
        <v>53</v>
      </c>
      <c r="D245" s="14">
        <f>IF(C245&lt;33,1,0)</f>
        <v>0</v>
      </c>
      <c r="E245" s="14">
        <f>IF(AND(C245&gt;=33,C245&lt;66),1,0)</f>
        <v>1</v>
      </c>
      <c r="F245" s="14">
        <f>IF(D245+E245&gt;0,0,1)</f>
        <v>0</v>
      </c>
      <c r="G245" s="14">
        <f>INT(CHOOSE(1+MOD($C245+RANDBETWEEN(0,1),7),1,2,3,5,8,13,21)+$B245)</f>
        <v>10</v>
      </c>
      <c r="H245" s="14">
        <f>INT(CHOOSE(1+MOD($C245+RANDBETWEEN(0,1),7),1,2,3,5,8,13,21)+$B245)</f>
        <v>15</v>
      </c>
      <c r="I245" s="14">
        <f>INT(CHOOSE(1+MOD($C245+RANDBETWEEN(0,1),7),1,2,3,5,8,13,21)+$B245)</f>
        <v>15</v>
      </c>
      <c r="J245" s="14">
        <f>AVERAGE(G245:I245)</f>
        <v>13.33333333333333</v>
      </c>
      <c r="K245" s="14">
        <f>IF(OR(AND(D245,IF($C245&lt;80,1,0)),AND(E245,IF($C245&lt;20,1,0))),1,0)*$J245</f>
        <v>0</v>
      </c>
      <c r="L245" s="14">
        <f>IF(AND(K245=0,E245=1),1,0)*$J245</f>
        <v>13.33333333333333</v>
      </c>
      <c r="M245" s="14">
        <f>IF(K245+L245=0,1,0)*$J245</f>
        <v>0</v>
      </c>
      <c r="N245" s="14">
        <f>MATCH(C245,INDEX('Task Durations - Poisson'!$B$2:$AZ$73,,5),-1)</f>
        <v>7</v>
      </c>
      <c r="O245" s="14">
        <f>INT(SUMPRODUCT(B245:N245,'Task Durations - Table 1'!$A$3:$M$3))</f>
        <v>16</v>
      </c>
      <c r="P245" s="14">
        <f>MATCH(100-C245,INDEX('Task Durations - Poisson'!$B$2:$AZ$73,,O245),-1)</f>
        <v>18</v>
      </c>
    </row>
    <row r="246" ht="20.05" customHeight="1">
      <c r="A246" s="12">
        <v>244</v>
      </c>
      <c r="B246" s="13">
        <f>2*EXP(A246/750)</f>
        <v>2.768984132857094</v>
      </c>
      <c r="C246" s="14">
        <f t="shared" si="1"/>
        <v>85</v>
      </c>
      <c r="D246" s="14">
        <f>IF(C246&lt;33,1,0)</f>
        <v>0</v>
      </c>
      <c r="E246" s="14">
        <f>IF(AND(C246&gt;=33,C246&lt;66),1,0)</f>
        <v>0</v>
      </c>
      <c r="F246" s="14">
        <f>IF(D246+E246&gt;0,0,1)</f>
        <v>1</v>
      </c>
      <c r="G246" s="14">
        <f>INT(CHOOSE(1+MOD($C246+RANDBETWEEN(0,1),7),1,2,3,5,8,13,21)+$B246)</f>
        <v>5</v>
      </c>
      <c r="H246" s="14">
        <f>INT(CHOOSE(1+MOD($C246+RANDBETWEEN(0,1),7),1,2,3,5,8,13,21)+$B246)</f>
        <v>4</v>
      </c>
      <c r="I246" s="14">
        <f>INT(CHOOSE(1+MOD($C246+RANDBETWEEN(0,1),7),1,2,3,5,8,13,21)+$B246)</f>
        <v>4</v>
      </c>
      <c r="J246" s="14">
        <f>AVERAGE(G246:I246)</f>
        <v>4.333333333333333</v>
      </c>
      <c r="K246" s="14">
        <f>IF(OR(AND(D246,IF($C246&lt;80,1,0)),AND(E246,IF($C246&lt;20,1,0))),1,0)*$J246</f>
        <v>0</v>
      </c>
      <c r="L246" s="14">
        <f>IF(AND(K246=0,E246=1),1,0)*$J246</f>
        <v>0</v>
      </c>
      <c r="M246" s="14">
        <f>IF(K246+L246=0,1,0)*$J246</f>
        <v>4.333333333333333</v>
      </c>
      <c r="N246" s="14">
        <f>MATCH(C246,INDEX('Task Durations - Poisson'!$B$2:$AZ$73,,5),-1)</f>
        <v>9</v>
      </c>
      <c r="O246" s="14">
        <f>INT(SUMPRODUCT(B246:N246,'Task Durations - Table 1'!$A$3:$M$3))</f>
        <v>13</v>
      </c>
      <c r="P246" s="14">
        <f>MATCH(100-C246,INDEX('Task Durations - Poisson'!$B$2:$AZ$73,,O246),-1)</f>
        <v>11</v>
      </c>
    </row>
    <row r="247" ht="20.05" customHeight="1">
      <c r="A247" s="12">
        <v>245</v>
      </c>
      <c r="B247" s="13">
        <f>2*EXP(A247/750)</f>
        <v>2.772678574114417</v>
      </c>
      <c r="C247" s="14">
        <f t="shared" si="1"/>
        <v>38</v>
      </c>
      <c r="D247" s="14">
        <f>IF(C247&lt;33,1,0)</f>
        <v>0</v>
      </c>
      <c r="E247" s="14">
        <f>IF(AND(C247&gt;=33,C247&lt;66),1,0)</f>
        <v>1</v>
      </c>
      <c r="F247" s="14">
        <f>IF(D247+E247&gt;0,0,1)</f>
        <v>0</v>
      </c>
      <c r="G247" s="14">
        <f>INT(CHOOSE(1+MOD($C247+RANDBETWEEN(0,1),7),1,2,3,5,8,13,21)+$B247)</f>
        <v>10</v>
      </c>
      <c r="H247" s="14">
        <f>INT(CHOOSE(1+MOD($C247+RANDBETWEEN(0,1),7),1,2,3,5,8,13,21)+$B247)</f>
        <v>10</v>
      </c>
      <c r="I247" s="14">
        <f>INT(CHOOSE(1+MOD($C247+RANDBETWEEN(0,1),7),1,2,3,5,8,13,21)+$B247)</f>
        <v>10</v>
      </c>
      <c r="J247" s="14">
        <f>AVERAGE(G247:I247)</f>
        <v>10</v>
      </c>
      <c r="K247" s="14">
        <f>IF(OR(AND(D247,IF($C247&lt;80,1,0)),AND(E247,IF($C247&lt;20,1,0))),1,0)*$J247</f>
        <v>0</v>
      </c>
      <c r="L247" s="14">
        <f>IF(AND(K247=0,E247=1),1,0)*$J247</f>
        <v>10</v>
      </c>
      <c r="M247" s="14">
        <f>IF(K247+L247=0,1,0)*$J247</f>
        <v>0</v>
      </c>
      <c r="N247" s="14">
        <f>MATCH(C247,INDEX('Task Durations - Poisson'!$B$2:$AZ$73,,5),-1)</f>
        <v>6</v>
      </c>
      <c r="O247" s="14">
        <f>INT(SUMPRODUCT(B247:N247,'Task Durations - Table 1'!$A$3:$M$3))</f>
        <v>13</v>
      </c>
      <c r="P247" s="14">
        <f>MATCH(100-C247,INDEX('Task Durations - Poisson'!$B$2:$AZ$73,,O247),-1)</f>
        <v>16</v>
      </c>
    </row>
    <row r="248" ht="20.05" customHeight="1">
      <c r="A248" s="12">
        <v>246</v>
      </c>
      <c r="B248" s="13">
        <f>2*EXP(A248/750)</f>
        <v>2.776377944578825</v>
      </c>
      <c r="C248" s="14">
        <f t="shared" si="1"/>
        <v>2</v>
      </c>
      <c r="D248" s="14">
        <f>IF(C248&lt;33,1,0)</f>
        <v>1</v>
      </c>
      <c r="E248" s="14">
        <f>IF(AND(C248&gt;=33,C248&lt;66),1,0)</f>
        <v>0</v>
      </c>
      <c r="F248" s="14">
        <f>IF(D248+E248&gt;0,0,1)</f>
        <v>0</v>
      </c>
      <c r="G248" s="14">
        <f>INT(CHOOSE(1+MOD($C248+RANDBETWEEN(0,1),7),1,2,3,5,8,13,21)+$B248)</f>
        <v>5</v>
      </c>
      <c r="H248" s="14">
        <f>INT(CHOOSE(1+MOD($C248+RANDBETWEEN(0,1),7),1,2,3,5,8,13,21)+$B248)</f>
        <v>7</v>
      </c>
      <c r="I248" s="14">
        <f>INT(CHOOSE(1+MOD($C248+RANDBETWEEN(0,1),7),1,2,3,5,8,13,21)+$B248)</f>
        <v>7</v>
      </c>
      <c r="J248" s="14">
        <f>AVERAGE(G248:I248)</f>
        <v>6.333333333333333</v>
      </c>
      <c r="K248" s="14">
        <f>IF(OR(AND(D248,IF($C248&lt;80,1,0)),AND(E248,IF($C248&lt;20,1,0))),1,0)*$J248</f>
        <v>6.333333333333333</v>
      </c>
      <c r="L248" s="14">
        <f>IF(AND(K248=0,E248=1),1,0)*$J248</f>
        <v>0</v>
      </c>
      <c r="M248" s="14">
        <f>IF(K248+L248=0,1,0)*$J248</f>
        <v>0</v>
      </c>
      <c r="N248" s="14">
        <f>MATCH(C248,INDEX('Task Durations - Poisson'!$B$2:$AZ$73,,5),-1)</f>
        <v>3</v>
      </c>
      <c r="O248" s="14">
        <f>INT(SUMPRODUCT(B248:N248,'Task Durations - Table 1'!$A$3:$M$3))</f>
        <v>12</v>
      </c>
      <c r="P248" s="14">
        <f>MATCH(100-C248,INDEX('Task Durations - Poisson'!$B$2:$AZ$73,,O248),-1)</f>
        <v>22</v>
      </c>
    </row>
    <row r="249" ht="20.05" customHeight="1">
      <c r="A249" s="12">
        <v>247</v>
      </c>
      <c r="B249" s="13">
        <f>2*EXP(A249/750)</f>
        <v>2.780082250826976</v>
      </c>
      <c r="C249" s="14">
        <f t="shared" si="1"/>
        <v>77</v>
      </c>
      <c r="D249" s="14">
        <f>IF(C249&lt;33,1,0)</f>
        <v>0</v>
      </c>
      <c r="E249" s="14">
        <f>IF(AND(C249&gt;=33,C249&lt;66),1,0)</f>
        <v>0</v>
      </c>
      <c r="F249" s="14">
        <f>IF(D249+E249&gt;0,0,1)</f>
        <v>1</v>
      </c>
      <c r="G249" s="14">
        <f>INT(CHOOSE(1+MOD($C249+RANDBETWEEN(0,1),7),1,2,3,5,8,13,21)+$B249)</f>
        <v>4</v>
      </c>
      <c r="H249" s="14">
        <f>INT(CHOOSE(1+MOD($C249+RANDBETWEEN(0,1),7),1,2,3,5,8,13,21)+$B249)</f>
        <v>4</v>
      </c>
      <c r="I249" s="14">
        <f>INT(CHOOSE(1+MOD($C249+RANDBETWEEN(0,1),7),1,2,3,5,8,13,21)+$B249)</f>
        <v>4</v>
      </c>
      <c r="J249" s="14">
        <f>AVERAGE(G249:I249)</f>
        <v>4</v>
      </c>
      <c r="K249" s="14">
        <f>IF(OR(AND(D249,IF($C249&lt;80,1,0)),AND(E249,IF($C249&lt;20,1,0))),1,0)*$J249</f>
        <v>0</v>
      </c>
      <c r="L249" s="14">
        <f>IF(AND(K249=0,E249=1),1,0)*$J249</f>
        <v>0</v>
      </c>
      <c r="M249" s="14">
        <f>IF(K249+L249=0,1,0)*$J249</f>
        <v>4</v>
      </c>
      <c r="N249" s="14">
        <f>MATCH(C249,INDEX('Task Durations - Poisson'!$B$2:$AZ$73,,5),-1)</f>
        <v>9</v>
      </c>
      <c r="O249" s="14">
        <f>INT(SUMPRODUCT(B249:N249,'Task Durations - Table 1'!$A$3:$M$3))</f>
        <v>13</v>
      </c>
      <c r="P249" s="14">
        <f>MATCH(100-C249,INDEX('Task Durations - Poisson'!$B$2:$AZ$73,,O249),-1)</f>
        <v>12</v>
      </c>
    </row>
    <row r="250" ht="20.05" customHeight="1">
      <c r="A250" s="12">
        <v>248</v>
      </c>
      <c r="B250" s="13">
        <f>2*EXP(A250/750)</f>
        <v>2.783791499444305</v>
      </c>
      <c r="C250" s="14">
        <f t="shared" si="1"/>
        <v>57</v>
      </c>
      <c r="D250" s="14">
        <f>IF(C250&lt;33,1,0)</f>
        <v>0</v>
      </c>
      <c r="E250" s="14">
        <f>IF(AND(C250&gt;=33,C250&lt;66),1,0)</f>
        <v>1</v>
      </c>
      <c r="F250" s="14">
        <f>IF(D250+E250&gt;0,0,1)</f>
        <v>0</v>
      </c>
      <c r="G250" s="14">
        <f>INT(CHOOSE(1+MOD($C250+RANDBETWEEN(0,1),7),1,2,3,5,8,13,21)+$B250)</f>
        <v>4</v>
      </c>
      <c r="H250" s="14">
        <f>INT(CHOOSE(1+MOD($C250+RANDBETWEEN(0,1),7),1,2,3,5,8,13,21)+$B250)</f>
        <v>5</v>
      </c>
      <c r="I250" s="14">
        <f>INT(CHOOSE(1+MOD($C250+RANDBETWEEN(0,1),7),1,2,3,5,8,13,21)+$B250)</f>
        <v>5</v>
      </c>
      <c r="J250" s="14">
        <f>AVERAGE(G250:I250)</f>
        <v>4.666666666666667</v>
      </c>
      <c r="K250" s="14">
        <f>IF(OR(AND(D250,IF($C250&lt;80,1,0)),AND(E250,IF($C250&lt;20,1,0))),1,0)*$J250</f>
        <v>0</v>
      </c>
      <c r="L250" s="14">
        <f>IF(AND(K250=0,E250=1),1,0)*$J250</f>
        <v>4.666666666666667</v>
      </c>
      <c r="M250" s="14">
        <f>IF(K250+L250=0,1,0)*$J250</f>
        <v>0</v>
      </c>
      <c r="N250" s="14">
        <f>MATCH(C250,INDEX('Task Durations - Poisson'!$B$2:$AZ$73,,5),-1)</f>
        <v>7</v>
      </c>
      <c r="O250" s="14">
        <f>INT(SUMPRODUCT(B250:N250,'Task Durations - Table 1'!$A$3:$M$3))</f>
        <v>9</v>
      </c>
      <c r="P250" s="14">
        <f>MATCH(100-C250,INDEX('Task Durations - Poisson'!$B$2:$AZ$73,,O250),-1)</f>
        <v>10</v>
      </c>
    </row>
    <row r="251" ht="20.05" customHeight="1">
      <c r="A251" s="12">
        <v>249</v>
      </c>
      <c r="B251" s="13">
        <f>2*EXP(A251/750)</f>
        <v>2.787505697025033</v>
      </c>
      <c r="C251" s="14">
        <f t="shared" si="1"/>
        <v>84</v>
      </c>
      <c r="D251" s="14">
        <f>IF(C251&lt;33,1,0)</f>
        <v>0</v>
      </c>
      <c r="E251" s="14">
        <f>IF(AND(C251&gt;=33,C251&lt;66),1,0)</f>
        <v>0</v>
      </c>
      <c r="F251" s="14">
        <f>IF(D251+E251&gt;0,0,1)</f>
        <v>1</v>
      </c>
      <c r="G251" s="14">
        <f>INT(CHOOSE(1+MOD($C251+RANDBETWEEN(0,1),7),1,2,3,5,8,13,21)+$B251)</f>
        <v>4</v>
      </c>
      <c r="H251" s="14">
        <f>INT(CHOOSE(1+MOD($C251+RANDBETWEEN(0,1),7),1,2,3,5,8,13,21)+$B251)</f>
        <v>3</v>
      </c>
      <c r="I251" s="14">
        <f>INT(CHOOSE(1+MOD($C251+RANDBETWEEN(0,1),7),1,2,3,5,8,13,21)+$B251)</f>
        <v>4</v>
      </c>
      <c r="J251" s="14">
        <f>AVERAGE(G251:I251)</f>
        <v>3.666666666666667</v>
      </c>
      <c r="K251" s="14">
        <f>IF(OR(AND(D251,IF($C251&lt;80,1,0)),AND(E251,IF($C251&lt;20,1,0))),1,0)*$J251</f>
        <v>0</v>
      </c>
      <c r="L251" s="14">
        <f>IF(AND(K251=0,E251=1),1,0)*$J251</f>
        <v>0</v>
      </c>
      <c r="M251" s="14">
        <f>IF(K251+L251=0,1,0)*$J251</f>
        <v>3.666666666666667</v>
      </c>
      <c r="N251" s="14">
        <f>MATCH(C251,INDEX('Task Durations - Poisson'!$B$2:$AZ$73,,5),-1)</f>
        <v>9</v>
      </c>
      <c r="O251" s="14">
        <f>INT(SUMPRODUCT(B251:N251,'Task Durations - Table 1'!$A$3:$M$3))</f>
        <v>13</v>
      </c>
      <c r="P251" s="14">
        <f>MATCH(100-C251,INDEX('Task Durations - Poisson'!$B$2:$AZ$73,,O251),-1)</f>
        <v>11</v>
      </c>
    </row>
    <row r="252" ht="20.05" customHeight="1">
      <c r="A252" s="12">
        <v>250</v>
      </c>
      <c r="B252" s="13">
        <f>2*EXP(A252/750)</f>
        <v>2.791224850172179</v>
      </c>
      <c r="C252" s="14">
        <f t="shared" si="1"/>
        <v>65</v>
      </c>
      <c r="D252" s="14">
        <f>IF(C252&lt;33,1,0)</f>
        <v>0</v>
      </c>
      <c r="E252" s="14">
        <f>IF(AND(C252&gt;=33,C252&lt;66),1,0)</f>
        <v>1</v>
      </c>
      <c r="F252" s="14">
        <f>IF(D252+E252&gt;0,0,1)</f>
        <v>0</v>
      </c>
      <c r="G252" s="14">
        <f>INT(CHOOSE(1+MOD($C252+RANDBETWEEN(0,1),7),1,2,3,5,8,13,21)+$B252)</f>
        <v>7</v>
      </c>
      <c r="H252" s="14">
        <f>INT(CHOOSE(1+MOD($C252+RANDBETWEEN(0,1),7),1,2,3,5,8,13,21)+$B252)</f>
        <v>7</v>
      </c>
      <c r="I252" s="14">
        <f>INT(CHOOSE(1+MOD($C252+RANDBETWEEN(0,1),7),1,2,3,5,8,13,21)+$B252)</f>
        <v>5</v>
      </c>
      <c r="J252" s="14">
        <f>AVERAGE(G252:I252)</f>
        <v>6.333333333333333</v>
      </c>
      <c r="K252" s="14">
        <f>IF(OR(AND(D252,IF($C252&lt;80,1,0)),AND(E252,IF($C252&lt;20,1,0))),1,0)*$J252</f>
        <v>0</v>
      </c>
      <c r="L252" s="14">
        <f>IF(AND(K252=0,E252=1),1,0)*$J252</f>
        <v>6.333333333333333</v>
      </c>
      <c r="M252" s="14">
        <f>IF(K252+L252=0,1,0)*$J252</f>
        <v>0</v>
      </c>
      <c r="N252" s="14">
        <f>MATCH(C252,INDEX('Task Durations - Poisson'!$B$2:$AZ$73,,5),-1)</f>
        <v>8</v>
      </c>
      <c r="O252" s="14">
        <f>INT(SUMPRODUCT(B252:N252,'Task Durations - Table 1'!$A$3:$M$3))</f>
        <v>11</v>
      </c>
      <c r="P252" s="14">
        <f>MATCH(100-C252,INDEX('Task Durations - Poisson'!$B$2:$AZ$73,,O252),-1)</f>
        <v>12</v>
      </c>
    </row>
    <row r="253" ht="20.05" customHeight="1">
      <c r="A253" s="12">
        <v>251</v>
      </c>
      <c r="B253" s="13">
        <f>2*EXP(A253/750)</f>
        <v>2.794948965497571</v>
      </c>
      <c r="C253" s="14">
        <f t="shared" si="1"/>
        <v>2</v>
      </c>
      <c r="D253" s="14">
        <f>IF(C253&lt;33,1,0)</f>
        <v>1</v>
      </c>
      <c r="E253" s="14">
        <f>IF(AND(C253&gt;=33,C253&lt;66),1,0)</f>
        <v>0</v>
      </c>
      <c r="F253" s="14">
        <f>IF(D253+E253&gt;0,0,1)</f>
        <v>0</v>
      </c>
      <c r="G253" s="14">
        <f>INT(CHOOSE(1+MOD($C253+RANDBETWEEN(0,1),7),1,2,3,5,8,13,21)+$B253)</f>
        <v>5</v>
      </c>
      <c r="H253" s="14">
        <f>INT(CHOOSE(1+MOD($C253+RANDBETWEEN(0,1),7),1,2,3,5,8,13,21)+$B253)</f>
        <v>5</v>
      </c>
      <c r="I253" s="14">
        <f>INT(CHOOSE(1+MOD($C253+RANDBETWEEN(0,1),7),1,2,3,5,8,13,21)+$B253)</f>
        <v>7</v>
      </c>
      <c r="J253" s="14">
        <f>AVERAGE(G253:I253)</f>
        <v>5.666666666666667</v>
      </c>
      <c r="K253" s="14">
        <f>IF(OR(AND(D253,IF($C253&lt;80,1,0)),AND(E253,IF($C253&lt;20,1,0))),1,0)*$J253</f>
        <v>5.666666666666667</v>
      </c>
      <c r="L253" s="14">
        <f>IF(AND(K253=0,E253=1),1,0)*$J253</f>
        <v>0</v>
      </c>
      <c r="M253" s="14">
        <f>IF(K253+L253=0,1,0)*$J253</f>
        <v>0</v>
      </c>
      <c r="N253" s="14">
        <f>MATCH(C253,INDEX('Task Durations - Poisson'!$B$2:$AZ$73,,5),-1)</f>
        <v>3</v>
      </c>
      <c r="O253" s="14">
        <f>INT(SUMPRODUCT(B253:N253,'Task Durations - Table 1'!$A$3:$M$3))</f>
        <v>11</v>
      </c>
      <c r="P253" s="14">
        <f>MATCH(100-C253,INDEX('Task Durations - Poisson'!$B$2:$AZ$73,,O253),-1)</f>
        <v>20</v>
      </c>
    </row>
    <row r="254" ht="20.05" customHeight="1">
      <c r="A254" s="12">
        <v>252</v>
      </c>
      <c r="B254" s="13">
        <f>2*EXP(A254/750)</f>
        <v>2.798678049621861</v>
      </c>
      <c r="C254" s="14">
        <f t="shared" si="1"/>
        <v>0</v>
      </c>
      <c r="D254" s="14">
        <f>IF(C254&lt;33,1,0)</f>
        <v>1</v>
      </c>
      <c r="E254" s="14">
        <f>IF(AND(C254&gt;=33,C254&lt;66),1,0)</f>
        <v>0</v>
      </c>
      <c r="F254" s="14">
        <f>IF(D254+E254&gt;0,0,1)</f>
        <v>0</v>
      </c>
      <c r="G254" s="14">
        <f>INT(CHOOSE(1+MOD($C254+RANDBETWEEN(0,1),7),1,2,3,5,8,13,21)+$B254)</f>
        <v>3</v>
      </c>
      <c r="H254" s="14">
        <f>INT(CHOOSE(1+MOD($C254+RANDBETWEEN(0,1),7),1,2,3,5,8,13,21)+$B254)</f>
        <v>3</v>
      </c>
      <c r="I254" s="14">
        <f>INT(CHOOSE(1+MOD($C254+RANDBETWEEN(0,1),7),1,2,3,5,8,13,21)+$B254)</f>
        <v>4</v>
      </c>
      <c r="J254" s="14">
        <f>AVERAGE(G254:I254)</f>
        <v>3.333333333333333</v>
      </c>
      <c r="K254" s="14">
        <f>IF(OR(AND(D254,IF($C254&lt;80,1,0)),AND(E254,IF($C254&lt;20,1,0))),1,0)*$J254</f>
        <v>3.333333333333333</v>
      </c>
      <c r="L254" s="14">
        <f>IF(AND(K254=0,E254=1),1,0)*$J254</f>
        <v>0</v>
      </c>
      <c r="M254" s="14">
        <f>IF(K254+L254=0,1,0)*$J254</f>
        <v>0</v>
      </c>
      <c r="N254" s="14">
        <f>MATCH(C254,INDEX('Task Durations - Poisson'!$B$2:$AZ$73,,5),-1)</f>
        <v>2</v>
      </c>
      <c r="O254" s="14">
        <f>INT(SUMPRODUCT(B254:N254,'Task Durations - Table 1'!$A$3:$M$3))</f>
        <v>8</v>
      </c>
      <c r="P254" s="14">
        <f>MATCH(100-C254,INDEX('Task Durations - Poisson'!$B$2:$AZ$73,,O254),-1)</f>
        <v>22</v>
      </c>
    </row>
    <row r="255" ht="20.05" customHeight="1">
      <c r="A255" s="12">
        <v>253</v>
      </c>
      <c r="B255" s="13">
        <f>2*EXP(A255/750)</f>
        <v>2.802412109174531</v>
      </c>
      <c r="C255" s="14">
        <f t="shared" si="1"/>
        <v>80</v>
      </c>
      <c r="D255" s="14">
        <f>IF(C255&lt;33,1,0)</f>
        <v>0</v>
      </c>
      <c r="E255" s="14">
        <f>IF(AND(C255&gt;=33,C255&lt;66),1,0)</f>
        <v>0</v>
      </c>
      <c r="F255" s="14">
        <f>IF(D255+E255&gt;0,0,1)</f>
        <v>1</v>
      </c>
      <c r="G255" s="14">
        <f>INT(CHOOSE(1+MOD($C255+RANDBETWEEN(0,1),7),1,2,3,5,8,13,21)+$B255)</f>
        <v>7</v>
      </c>
      <c r="H255" s="14">
        <f>INT(CHOOSE(1+MOD($C255+RANDBETWEEN(0,1),7),1,2,3,5,8,13,21)+$B255)</f>
        <v>10</v>
      </c>
      <c r="I255" s="14">
        <f>INT(CHOOSE(1+MOD($C255+RANDBETWEEN(0,1),7),1,2,3,5,8,13,21)+$B255)</f>
        <v>10</v>
      </c>
      <c r="J255" s="14">
        <f>AVERAGE(G255:I255)</f>
        <v>9</v>
      </c>
      <c r="K255" s="14">
        <f>IF(OR(AND(D255,IF($C255&lt;80,1,0)),AND(E255,IF($C255&lt;20,1,0))),1,0)*$J255</f>
        <v>0</v>
      </c>
      <c r="L255" s="14">
        <f>IF(AND(K255=0,E255=1),1,0)*$J255</f>
        <v>0</v>
      </c>
      <c r="M255" s="14">
        <f>IF(K255+L255=0,1,0)*$J255</f>
        <v>9</v>
      </c>
      <c r="N255" s="14">
        <f>MATCH(C255,INDEX('Task Durations - Poisson'!$B$2:$AZ$73,,5),-1)</f>
        <v>9</v>
      </c>
      <c r="O255" s="14">
        <f>INT(SUMPRODUCT(B255:N255,'Task Durations - Table 1'!$A$3:$M$3))</f>
        <v>18</v>
      </c>
      <c r="P255" s="14">
        <f>MATCH(100-C255,INDEX('Task Durations - Poisson'!$B$2:$AZ$73,,O255),-1)</f>
        <v>16</v>
      </c>
    </row>
    <row r="256" ht="20.05" customHeight="1">
      <c r="A256" s="12">
        <v>254</v>
      </c>
      <c r="B256" s="13">
        <f>2*EXP(A256/750)</f>
        <v>2.806151150793911</v>
      </c>
      <c r="C256" s="14">
        <f t="shared" si="1"/>
        <v>68</v>
      </c>
      <c r="D256" s="14">
        <f>IF(C256&lt;33,1,0)</f>
        <v>0</v>
      </c>
      <c r="E256" s="14">
        <f>IF(AND(C256&gt;=33,C256&lt;66),1,0)</f>
        <v>0</v>
      </c>
      <c r="F256" s="14">
        <f>IF(D256+E256&gt;0,0,1)</f>
        <v>1</v>
      </c>
      <c r="G256" s="14">
        <f>INT(CHOOSE(1+MOD($C256+RANDBETWEEN(0,1),7),1,2,3,5,8,13,21)+$B256)</f>
        <v>23</v>
      </c>
      <c r="H256" s="14">
        <f>INT(CHOOSE(1+MOD($C256+RANDBETWEEN(0,1),7),1,2,3,5,8,13,21)+$B256)</f>
        <v>23</v>
      </c>
      <c r="I256" s="14">
        <f>INT(CHOOSE(1+MOD($C256+RANDBETWEEN(0,1),7),1,2,3,5,8,13,21)+$B256)</f>
        <v>23</v>
      </c>
      <c r="J256" s="14">
        <f>AVERAGE(G256:I256)</f>
        <v>23</v>
      </c>
      <c r="K256" s="14">
        <f>IF(OR(AND(D256,IF($C256&lt;80,1,0)),AND(E256,IF($C256&lt;20,1,0))),1,0)*$J256</f>
        <v>0</v>
      </c>
      <c r="L256" s="14">
        <f>IF(AND(K256=0,E256=1),1,0)*$J256</f>
        <v>0</v>
      </c>
      <c r="M256" s="14">
        <f>IF(K256+L256=0,1,0)*$J256</f>
        <v>23</v>
      </c>
      <c r="N256" s="14">
        <f>MATCH(C256,INDEX('Task Durations - Poisson'!$B$2:$AZ$73,,5),-1)</f>
        <v>8</v>
      </c>
      <c r="O256" s="14">
        <f>INT(SUMPRODUCT(B256:N256,'Task Durations - Table 1'!$A$3:$M$3))</f>
        <v>31</v>
      </c>
      <c r="P256" s="14">
        <f>MATCH(100-C256,INDEX('Task Durations - Poisson'!$B$2:$AZ$73,,O256),-1)</f>
        <v>30</v>
      </c>
    </row>
    <row r="257" ht="20.05" customHeight="1">
      <c r="A257" s="12">
        <v>255</v>
      </c>
      <c r="B257" s="13">
        <f>2*EXP(A257/750)</f>
        <v>2.809895181127188</v>
      </c>
      <c r="C257" s="14">
        <f t="shared" si="1"/>
        <v>69</v>
      </c>
      <c r="D257" s="14">
        <f>IF(C257&lt;33,1,0)</f>
        <v>0</v>
      </c>
      <c r="E257" s="14">
        <f>IF(AND(C257&gt;=33,C257&lt;66),1,0)</f>
        <v>0</v>
      </c>
      <c r="F257" s="14">
        <f>IF(D257+E257&gt;0,0,1)</f>
        <v>1</v>
      </c>
      <c r="G257" s="14">
        <f>INT(CHOOSE(1+MOD($C257+RANDBETWEEN(0,1),7),1,2,3,5,8,13,21)+$B257)</f>
        <v>3</v>
      </c>
      <c r="H257" s="14">
        <f>INT(CHOOSE(1+MOD($C257+RANDBETWEEN(0,1),7),1,2,3,5,8,13,21)+$B257)</f>
        <v>3</v>
      </c>
      <c r="I257" s="14">
        <f>INT(CHOOSE(1+MOD($C257+RANDBETWEEN(0,1),7),1,2,3,5,8,13,21)+$B257)</f>
        <v>3</v>
      </c>
      <c r="J257" s="14">
        <f>AVERAGE(G257:I257)</f>
        <v>3</v>
      </c>
      <c r="K257" s="14">
        <f>IF(OR(AND(D257,IF($C257&lt;80,1,0)),AND(E257,IF($C257&lt;20,1,0))),1,0)*$J257</f>
        <v>0</v>
      </c>
      <c r="L257" s="14">
        <f>IF(AND(K257=0,E257=1),1,0)*$J257</f>
        <v>0</v>
      </c>
      <c r="M257" s="14">
        <f>IF(K257+L257=0,1,0)*$J257</f>
        <v>3</v>
      </c>
      <c r="N257" s="14">
        <f>MATCH(C257,INDEX('Task Durations - Poisson'!$B$2:$AZ$73,,5),-1)</f>
        <v>8</v>
      </c>
      <c r="O257" s="14">
        <f>INT(SUMPRODUCT(B257:N257,'Task Durations - Table 1'!$A$3:$M$3))</f>
        <v>11</v>
      </c>
      <c r="P257" s="14">
        <f>MATCH(100-C257,INDEX('Task Durations - Poisson'!$B$2:$AZ$73,,O257),-1)</f>
        <v>11</v>
      </c>
    </row>
    <row r="258" ht="20.05" customHeight="1">
      <c r="A258" s="12">
        <v>256</v>
      </c>
      <c r="B258" s="13">
        <f>2*EXP(A258/750)</f>
        <v>2.813644206830415</v>
      </c>
      <c r="C258" s="14">
        <f t="shared" si="3826" ref="C258:C512">RANDBETWEEN(0,100)</f>
        <v>63</v>
      </c>
      <c r="D258" s="14">
        <f>IF(C258&lt;33,1,0)</f>
        <v>0</v>
      </c>
      <c r="E258" s="14">
        <f>IF(AND(C258&gt;=33,C258&lt;66),1,0)</f>
        <v>1</v>
      </c>
      <c r="F258" s="14">
        <f>IF(D258+E258&gt;0,0,1)</f>
        <v>0</v>
      </c>
      <c r="G258" s="14">
        <f>INT(CHOOSE(1+MOD($C258+RANDBETWEEN(0,1),7),1,2,3,5,8,13,21)+$B258)</f>
        <v>3</v>
      </c>
      <c r="H258" s="14">
        <f>INT(CHOOSE(1+MOD($C258+RANDBETWEEN(0,1),7),1,2,3,5,8,13,21)+$B258)</f>
        <v>4</v>
      </c>
      <c r="I258" s="14">
        <f>INT(CHOOSE(1+MOD($C258+RANDBETWEEN(0,1),7),1,2,3,5,8,13,21)+$B258)</f>
        <v>3</v>
      </c>
      <c r="J258" s="14">
        <f>AVERAGE(G258:I258)</f>
        <v>3.333333333333333</v>
      </c>
      <c r="K258" s="14">
        <f>IF(OR(AND(D258,IF($C258&lt;80,1,0)),AND(E258,IF($C258&lt;20,1,0))),1,0)*$J258</f>
        <v>0</v>
      </c>
      <c r="L258" s="14">
        <f>IF(AND(K258=0,E258=1),1,0)*$J258</f>
        <v>3.333333333333333</v>
      </c>
      <c r="M258" s="14">
        <f>IF(K258+L258=0,1,0)*$J258</f>
        <v>0</v>
      </c>
      <c r="N258" s="14">
        <f>MATCH(C258,INDEX('Task Durations - Poisson'!$B$2:$AZ$73,,5),-1)</f>
        <v>8</v>
      </c>
      <c r="O258" s="14">
        <f>INT(SUMPRODUCT(B258:N258,'Task Durations - Table 1'!$A$3:$M$3))</f>
        <v>9</v>
      </c>
      <c r="P258" s="14">
        <f>MATCH(100-C258,INDEX('Task Durations - Poisson'!$B$2:$AZ$73,,O258),-1)</f>
        <v>10</v>
      </c>
    </row>
    <row r="259" ht="20.05" customHeight="1">
      <c r="A259" s="12">
        <v>257</v>
      </c>
      <c r="B259" s="13">
        <f>2*EXP(A259/750)</f>
        <v>2.817398234568528</v>
      </c>
      <c r="C259" s="14">
        <f t="shared" si="3826"/>
        <v>97</v>
      </c>
      <c r="D259" s="14">
        <f>IF(C259&lt;33,1,0)</f>
        <v>0</v>
      </c>
      <c r="E259" s="14">
        <f>IF(AND(C259&gt;=33,C259&lt;66),1,0)</f>
        <v>0</v>
      </c>
      <c r="F259" s="14">
        <f>IF(D259+E259&gt;0,0,1)</f>
        <v>1</v>
      </c>
      <c r="G259" s="14">
        <f>INT(CHOOSE(1+MOD($C259+RANDBETWEEN(0,1),7),1,2,3,5,8,13,21)+$B259)</f>
        <v>23</v>
      </c>
      <c r="H259" s="14">
        <f>INT(CHOOSE(1+MOD($C259+RANDBETWEEN(0,1),7),1,2,3,5,8,13,21)+$B259)</f>
        <v>3</v>
      </c>
      <c r="I259" s="14">
        <f>INT(CHOOSE(1+MOD($C259+RANDBETWEEN(0,1),7),1,2,3,5,8,13,21)+$B259)</f>
        <v>3</v>
      </c>
      <c r="J259" s="14">
        <f>AVERAGE(G259:I259)</f>
        <v>9.666666666666666</v>
      </c>
      <c r="K259" s="14">
        <f>IF(OR(AND(D259,IF($C259&lt;80,1,0)),AND(E259,IF($C259&lt;20,1,0))),1,0)*$J259</f>
        <v>0</v>
      </c>
      <c r="L259" s="14">
        <f>IF(AND(K259=0,E259=1),1,0)*$J259</f>
        <v>0</v>
      </c>
      <c r="M259" s="14">
        <f>IF(K259+L259=0,1,0)*$J259</f>
        <v>9.666666666666666</v>
      </c>
      <c r="N259" s="14">
        <f>MATCH(C259,INDEX('Task Durations - Poisson'!$B$2:$AZ$73,,5),-1)</f>
        <v>12</v>
      </c>
      <c r="O259" s="14">
        <f>INT(SUMPRODUCT(B259:N259,'Task Durations - Table 1'!$A$3:$M$3))</f>
        <v>20</v>
      </c>
      <c r="P259" s="14">
        <f>MATCH(100-C259,INDEX('Task Durations - Poisson'!$B$2:$AZ$73,,O259),-1)</f>
        <v>14</v>
      </c>
    </row>
    <row r="260" ht="20.05" customHeight="1">
      <c r="A260" s="12">
        <v>258</v>
      </c>
      <c r="B260" s="13">
        <f>2*EXP(A260/750)</f>
        <v>2.821157271015357</v>
      </c>
      <c r="C260" s="14">
        <f t="shared" si="3826"/>
        <v>36</v>
      </c>
      <c r="D260" s="14">
        <f>IF(C260&lt;33,1,0)</f>
        <v>0</v>
      </c>
      <c r="E260" s="14">
        <f>IF(AND(C260&gt;=33,C260&lt;66),1,0)</f>
        <v>1</v>
      </c>
      <c r="F260" s="14">
        <f>IF(D260+E260&gt;0,0,1)</f>
        <v>0</v>
      </c>
      <c r="G260" s="14">
        <f>INT(CHOOSE(1+MOD($C260+RANDBETWEEN(0,1),7),1,2,3,5,8,13,21)+$B260)</f>
        <v>4</v>
      </c>
      <c r="H260" s="14">
        <f>INT(CHOOSE(1+MOD($C260+RANDBETWEEN(0,1),7),1,2,3,5,8,13,21)+$B260)</f>
        <v>5</v>
      </c>
      <c r="I260" s="14">
        <f>INT(CHOOSE(1+MOD($C260+RANDBETWEEN(0,1),7),1,2,3,5,8,13,21)+$B260)</f>
        <v>4</v>
      </c>
      <c r="J260" s="14">
        <f>AVERAGE(G260:I260)</f>
        <v>4.333333333333333</v>
      </c>
      <c r="K260" s="14">
        <f>IF(OR(AND(D260,IF($C260&lt;80,1,0)),AND(E260,IF($C260&lt;20,1,0))),1,0)*$J260</f>
        <v>0</v>
      </c>
      <c r="L260" s="14">
        <f>IF(AND(K260=0,E260=1),1,0)*$J260</f>
        <v>4.333333333333333</v>
      </c>
      <c r="M260" s="14">
        <f>IF(K260+L260=0,1,0)*$J260</f>
        <v>0</v>
      </c>
      <c r="N260" s="14">
        <f>MATCH(C260,INDEX('Task Durations - Poisson'!$B$2:$AZ$73,,5),-1)</f>
        <v>6</v>
      </c>
      <c r="O260" s="14">
        <f>INT(SUMPRODUCT(B260:N260,'Task Durations - Table 1'!$A$3:$M$3))</f>
        <v>9</v>
      </c>
      <c r="P260" s="14">
        <f>MATCH(100-C260,INDEX('Task Durations - Poisson'!$B$2:$AZ$73,,O260),-1)</f>
        <v>12</v>
      </c>
    </row>
    <row r="261" ht="20.05" customHeight="1">
      <c r="A261" s="12">
        <v>259</v>
      </c>
      <c r="B261" s="13">
        <f>2*EXP(A261/750)</f>
        <v>2.824921322853632</v>
      </c>
      <c r="C261" s="14">
        <f t="shared" si="3826"/>
        <v>69</v>
      </c>
      <c r="D261" s="14">
        <f>IF(C261&lt;33,1,0)</f>
        <v>0</v>
      </c>
      <c r="E261" s="14">
        <f>IF(AND(C261&gt;=33,C261&lt;66),1,0)</f>
        <v>0</v>
      </c>
      <c r="F261" s="14">
        <f>IF(D261+E261&gt;0,0,1)</f>
        <v>1</v>
      </c>
      <c r="G261" s="14">
        <f>INT(CHOOSE(1+MOD($C261+RANDBETWEEN(0,1),7),1,2,3,5,8,13,21)+$B261)</f>
        <v>3</v>
      </c>
      <c r="H261" s="14">
        <f>INT(CHOOSE(1+MOD($C261+RANDBETWEEN(0,1),7),1,2,3,5,8,13,21)+$B261)</f>
        <v>3</v>
      </c>
      <c r="I261" s="14">
        <f>INT(CHOOSE(1+MOD($C261+RANDBETWEEN(0,1),7),1,2,3,5,8,13,21)+$B261)</f>
        <v>3</v>
      </c>
      <c r="J261" s="14">
        <f>AVERAGE(G261:I261)</f>
        <v>3</v>
      </c>
      <c r="K261" s="14">
        <f>IF(OR(AND(D261,IF($C261&lt;80,1,0)),AND(E261,IF($C261&lt;20,1,0))),1,0)*$J261</f>
        <v>0</v>
      </c>
      <c r="L261" s="14">
        <f>IF(AND(K261=0,E261=1),1,0)*$J261</f>
        <v>0</v>
      </c>
      <c r="M261" s="14">
        <f>IF(K261+L261=0,1,0)*$J261</f>
        <v>3</v>
      </c>
      <c r="N261" s="14">
        <f>MATCH(C261,INDEX('Task Durations - Poisson'!$B$2:$AZ$73,,5),-1)</f>
        <v>8</v>
      </c>
      <c r="O261" s="14">
        <f>INT(SUMPRODUCT(B261:N261,'Task Durations - Table 1'!$A$3:$M$3))</f>
        <v>11</v>
      </c>
      <c r="P261" s="14">
        <f>MATCH(100-C261,INDEX('Task Durations - Poisson'!$B$2:$AZ$73,,O261),-1)</f>
        <v>11</v>
      </c>
    </row>
    <row r="262" ht="20.05" customHeight="1">
      <c r="A262" s="12">
        <v>260</v>
      </c>
      <c r="B262" s="13">
        <f>2*EXP(A262/750)</f>
        <v>2.828690396775003</v>
      </c>
      <c r="C262" s="14">
        <f t="shared" si="3826"/>
        <v>7</v>
      </c>
      <c r="D262" s="14">
        <f>IF(C262&lt;33,1,0)</f>
        <v>1</v>
      </c>
      <c r="E262" s="14">
        <f>IF(AND(C262&gt;=33,C262&lt;66),1,0)</f>
        <v>0</v>
      </c>
      <c r="F262" s="14">
        <f>IF(D262+E262&gt;0,0,1)</f>
        <v>0</v>
      </c>
      <c r="G262" s="14">
        <f>INT(CHOOSE(1+MOD($C262+RANDBETWEEN(0,1),7),1,2,3,5,8,13,21)+$B262)</f>
        <v>4</v>
      </c>
      <c r="H262" s="14">
        <f>INT(CHOOSE(1+MOD($C262+RANDBETWEEN(0,1),7),1,2,3,5,8,13,21)+$B262)</f>
        <v>4</v>
      </c>
      <c r="I262" s="14">
        <f>INT(CHOOSE(1+MOD($C262+RANDBETWEEN(0,1),7),1,2,3,5,8,13,21)+$B262)</f>
        <v>3</v>
      </c>
      <c r="J262" s="14">
        <f>AVERAGE(G262:I262)</f>
        <v>3.666666666666667</v>
      </c>
      <c r="K262" s="14">
        <f>IF(OR(AND(D262,IF($C262&lt;80,1,0)),AND(E262,IF($C262&lt;20,1,0))),1,0)*$J262</f>
        <v>3.666666666666667</v>
      </c>
      <c r="L262" s="14">
        <f>IF(AND(K262=0,E262=1),1,0)*$J262</f>
        <v>0</v>
      </c>
      <c r="M262" s="14">
        <f>IF(K262+L262=0,1,0)*$J262</f>
        <v>0</v>
      </c>
      <c r="N262" s="14">
        <f>MATCH(C262,INDEX('Task Durations - Poisson'!$B$2:$AZ$73,,5),-1)</f>
        <v>4</v>
      </c>
      <c r="O262" s="14">
        <f>INT(SUMPRODUCT(B262:N262,'Task Durations - Table 1'!$A$3:$M$3))</f>
        <v>9</v>
      </c>
      <c r="P262" s="14">
        <f>MATCH(100-C262,INDEX('Task Durations - Poisson'!$B$2:$AZ$73,,O262),-1)</f>
        <v>16</v>
      </c>
    </row>
    <row r="263" ht="20.05" customHeight="1">
      <c r="A263" s="12">
        <v>261</v>
      </c>
      <c r="B263" s="13">
        <f>2*EXP(A263/750)</f>
        <v>2.832464499480047</v>
      </c>
      <c r="C263" s="14">
        <f t="shared" si="3826"/>
        <v>41</v>
      </c>
      <c r="D263" s="14">
        <f>IF(C263&lt;33,1,0)</f>
        <v>0</v>
      </c>
      <c r="E263" s="14">
        <f>IF(AND(C263&gt;=33,C263&lt;66),1,0)</f>
        <v>1</v>
      </c>
      <c r="F263" s="14">
        <f>IF(D263+E263&gt;0,0,1)</f>
        <v>0</v>
      </c>
      <c r="G263" s="14">
        <f>INT(CHOOSE(1+MOD($C263+RANDBETWEEN(0,1),7),1,2,3,5,8,13,21)+$B263)</f>
        <v>23</v>
      </c>
      <c r="H263" s="14">
        <f>INT(CHOOSE(1+MOD($C263+RANDBETWEEN(0,1),7),1,2,3,5,8,13,21)+$B263)</f>
        <v>23</v>
      </c>
      <c r="I263" s="14">
        <f>INT(CHOOSE(1+MOD($C263+RANDBETWEEN(0,1),7),1,2,3,5,8,13,21)+$B263)</f>
        <v>3</v>
      </c>
      <c r="J263" s="14">
        <f>AVERAGE(G263:I263)</f>
        <v>16.33333333333333</v>
      </c>
      <c r="K263" s="14">
        <f>IF(OR(AND(D263,IF($C263&lt;80,1,0)),AND(E263,IF($C263&lt;20,1,0))),1,0)*$J263</f>
        <v>0</v>
      </c>
      <c r="L263" s="14">
        <f>IF(AND(K263=0,E263=1),1,0)*$J263</f>
        <v>16.33333333333333</v>
      </c>
      <c r="M263" s="14">
        <f>IF(K263+L263=0,1,0)*$J263</f>
        <v>0</v>
      </c>
      <c r="N263" s="14">
        <f>MATCH(C263,INDEX('Task Durations - Poisson'!$B$2:$AZ$73,,5),-1)</f>
        <v>6</v>
      </c>
      <c r="O263" s="14">
        <f>INT(SUMPRODUCT(B263:N263,'Task Durations - Table 1'!$A$3:$M$3))</f>
        <v>17</v>
      </c>
      <c r="P263" s="14">
        <f>MATCH(100-C263,INDEX('Task Durations - Poisson'!$B$2:$AZ$73,,O263),-1)</f>
        <v>20</v>
      </c>
    </row>
    <row r="264" ht="20.05" customHeight="1">
      <c r="A264" s="12">
        <v>262</v>
      </c>
      <c r="B264" s="13">
        <f>2*EXP(A264/750)</f>
        <v>2.83624363767828</v>
      </c>
      <c r="C264" s="14">
        <f t="shared" si="3826"/>
        <v>81</v>
      </c>
      <c r="D264" s="14">
        <f>IF(C264&lt;33,1,0)</f>
        <v>0</v>
      </c>
      <c r="E264" s="14">
        <f>IF(AND(C264&gt;=33,C264&lt;66),1,0)</f>
        <v>0</v>
      </c>
      <c r="F264" s="14">
        <f>IF(D264+E264&gt;0,0,1)</f>
        <v>1</v>
      </c>
      <c r="G264" s="14">
        <f>INT(CHOOSE(1+MOD($C264+RANDBETWEEN(0,1),7),1,2,3,5,8,13,21)+$B264)</f>
        <v>15</v>
      </c>
      <c r="H264" s="14">
        <f>INT(CHOOSE(1+MOD($C264+RANDBETWEEN(0,1),7),1,2,3,5,8,13,21)+$B264)</f>
        <v>10</v>
      </c>
      <c r="I264" s="14">
        <f>INT(CHOOSE(1+MOD($C264+RANDBETWEEN(0,1),7),1,2,3,5,8,13,21)+$B264)</f>
        <v>10</v>
      </c>
      <c r="J264" s="14">
        <f>AVERAGE(G264:I264)</f>
        <v>11.66666666666667</v>
      </c>
      <c r="K264" s="14">
        <f>IF(OR(AND(D264,IF($C264&lt;80,1,0)),AND(E264,IF($C264&lt;20,1,0))),1,0)*$J264</f>
        <v>0</v>
      </c>
      <c r="L264" s="14">
        <f>IF(AND(K264=0,E264=1),1,0)*$J264</f>
        <v>0</v>
      </c>
      <c r="M264" s="14">
        <f>IF(K264+L264=0,1,0)*$J264</f>
        <v>11.66666666666667</v>
      </c>
      <c r="N264" s="14">
        <f>MATCH(C264,INDEX('Task Durations - Poisson'!$B$2:$AZ$73,,5),-1)</f>
        <v>9</v>
      </c>
      <c r="O264" s="14">
        <f>INT(SUMPRODUCT(B264:N264,'Task Durations - Table 1'!$A$3:$M$3))</f>
        <v>21</v>
      </c>
      <c r="P264" s="14">
        <f>MATCH(100-C264,INDEX('Task Durations - Poisson'!$B$2:$AZ$73,,O264),-1)</f>
        <v>1</v>
      </c>
    </row>
    <row r="265" ht="20.05" customHeight="1">
      <c r="A265" s="12">
        <v>263</v>
      </c>
      <c r="B265" s="13">
        <f>2*EXP(A265/750)</f>
        <v>2.840027818088172</v>
      </c>
      <c r="C265" s="14">
        <f t="shared" si="3826"/>
        <v>60</v>
      </c>
      <c r="D265" s="14">
        <f>IF(C265&lt;33,1,0)</f>
        <v>0</v>
      </c>
      <c r="E265" s="14">
        <f>IF(AND(C265&gt;=33,C265&lt;66),1,0)</f>
        <v>1</v>
      </c>
      <c r="F265" s="14">
        <f>IF(D265+E265&gt;0,0,1)</f>
        <v>0</v>
      </c>
      <c r="G265" s="14">
        <f>INT(CHOOSE(1+MOD($C265+RANDBETWEEN(0,1),7),1,2,3,5,8,13,21)+$B265)</f>
        <v>15</v>
      </c>
      <c r="H265" s="14">
        <f>INT(CHOOSE(1+MOD($C265+RANDBETWEEN(0,1),7),1,2,3,5,8,13,21)+$B265)</f>
        <v>10</v>
      </c>
      <c r="I265" s="14">
        <f>INT(CHOOSE(1+MOD($C265+RANDBETWEEN(0,1),7),1,2,3,5,8,13,21)+$B265)</f>
        <v>10</v>
      </c>
      <c r="J265" s="14">
        <f>AVERAGE(G265:I265)</f>
        <v>11.66666666666667</v>
      </c>
      <c r="K265" s="14">
        <f>IF(OR(AND(D265,IF($C265&lt;80,1,0)),AND(E265,IF($C265&lt;20,1,0))),1,0)*$J265</f>
        <v>0</v>
      </c>
      <c r="L265" s="14">
        <f>IF(AND(K265=0,E265=1),1,0)*$J265</f>
        <v>11.66666666666667</v>
      </c>
      <c r="M265" s="14">
        <f>IF(K265+L265=0,1,0)*$J265</f>
        <v>0</v>
      </c>
      <c r="N265" s="14">
        <f>MATCH(C265,INDEX('Task Durations - Poisson'!$B$2:$AZ$73,,5),-1)</f>
        <v>7</v>
      </c>
      <c r="O265" s="14">
        <f>INT(SUMPRODUCT(B265:N265,'Task Durations - Table 1'!$A$3:$M$3))</f>
        <v>15</v>
      </c>
      <c r="P265" s="14">
        <f>MATCH(100-C265,INDEX('Task Durations - Poisson'!$B$2:$AZ$73,,O265),-1)</f>
        <v>16</v>
      </c>
    </row>
    <row r="266" ht="20.05" customHeight="1">
      <c r="A266" s="12">
        <v>264</v>
      </c>
      <c r="B266" s="13">
        <f>2*EXP(A266/750)</f>
        <v>2.843817047437155</v>
      </c>
      <c r="C266" s="14">
        <f t="shared" si="3826"/>
        <v>1</v>
      </c>
      <c r="D266" s="14">
        <f>IF(C266&lt;33,1,0)</f>
        <v>1</v>
      </c>
      <c r="E266" s="14">
        <f>IF(AND(C266&gt;=33,C266&lt;66),1,0)</f>
        <v>0</v>
      </c>
      <c r="F266" s="14">
        <f>IF(D266+E266&gt;0,0,1)</f>
        <v>0</v>
      </c>
      <c r="G266" s="14">
        <f>INT(CHOOSE(1+MOD($C266+RANDBETWEEN(0,1),7),1,2,3,5,8,13,21)+$B266)</f>
        <v>5</v>
      </c>
      <c r="H266" s="14">
        <f>INT(CHOOSE(1+MOD($C266+RANDBETWEEN(0,1),7),1,2,3,5,8,13,21)+$B266)</f>
        <v>5</v>
      </c>
      <c r="I266" s="14">
        <f>INT(CHOOSE(1+MOD($C266+RANDBETWEEN(0,1),7),1,2,3,5,8,13,21)+$B266)</f>
        <v>5</v>
      </c>
      <c r="J266" s="14">
        <f>AVERAGE(G266:I266)</f>
        <v>5</v>
      </c>
      <c r="K266" s="14">
        <f>IF(OR(AND(D266,IF($C266&lt;80,1,0)),AND(E266,IF($C266&lt;20,1,0))),1,0)*$J266</f>
        <v>5</v>
      </c>
      <c r="L266" s="14">
        <f>IF(AND(K266=0,E266=1),1,0)*$J266</f>
        <v>0</v>
      </c>
      <c r="M266" s="14">
        <f>IF(K266+L266=0,1,0)*$J266</f>
        <v>0</v>
      </c>
      <c r="N266" s="14">
        <f>MATCH(C266,INDEX('Task Durations - Poisson'!$B$2:$AZ$73,,5),-1)</f>
        <v>3</v>
      </c>
      <c r="O266" s="14">
        <f>INT(SUMPRODUCT(B266:N266,'Task Durations - Table 1'!$A$3:$M$3))</f>
        <v>10</v>
      </c>
      <c r="P266" s="14">
        <f>MATCH(100-C266,INDEX('Task Durations - Poisson'!$B$2:$AZ$73,,O266),-1)</f>
        <v>20</v>
      </c>
    </row>
    <row r="267" ht="20.05" customHeight="1">
      <c r="A267" s="12">
        <v>265</v>
      </c>
      <c r="B267" s="13">
        <f>2*EXP(A267/750)</f>
        <v>2.847611332461638</v>
      </c>
      <c r="C267" s="14">
        <f t="shared" si="3826"/>
        <v>69</v>
      </c>
      <c r="D267" s="14">
        <f>IF(C267&lt;33,1,0)</f>
        <v>0</v>
      </c>
      <c r="E267" s="14">
        <f>IF(AND(C267&gt;=33,C267&lt;66),1,0)</f>
        <v>0</v>
      </c>
      <c r="F267" s="14">
        <f>IF(D267+E267&gt;0,0,1)</f>
        <v>1</v>
      </c>
      <c r="G267" s="14">
        <f>INT(CHOOSE(1+MOD($C267+RANDBETWEEN(0,1),7),1,2,3,5,8,13,21)+$B267)</f>
        <v>23</v>
      </c>
      <c r="H267" s="14">
        <f>INT(CHOOSE(1+MOD($C267+RANDBETWEEN(0,1),7),1,2,3,5,8,13,21)+$B267)</f>
        <v>23</v>
      </c>
      <c r="I267" s="14">
        <f>INT(CHOOSE(1+MOD($C267+RANDBETWEEN(0,1),7),1,2,3,5,8,13,21)+$B267)</f>
        <v>3</v>
      </c>
      <c r="J267" s="14">
        <f>AVERAGE(G267:I267)</f>
        <v>16.33333333333333</v>
      </c>
      <c r="K267" s="14">
        <f>IF(OR(AND(D267,IF($C267&lt;80,1,0)),AND(E267,IF($C267&lt;20,1,0))),1,0)*$J267</f>
        <v>0</v>
      </c>
      <c r="L267" s="14">
        <f>IF(AND(K267=0,E267=1),1,0)*$J267</f>
        <v>0</v>
      </c>
      <c r="M267" s="14">
        <f>IF(K267+L267=0,1,0)*$J267</f>
        <v>16.33333333333333</v>
      </c>
      <c r="N267" s="14">
        <f>MATCH(C267,INDEX('Task Durations - Poisson'!$B$2:$AZ$73,,5),-1)</f>
        <v>8</v>
      </c>
      <c r="O267" s="14">
        <f>INT(SUMPRODUCT(B267:N267,'Task Durations - Table 1'!$A$3:$M$3))</f>
        <v>24</v>
      </c>
      <c r="P267" s="14">
        <f>MATCH(100-C267,INDEX('Task Durations - Poisson'!$B$2:$AZ$73,,O267),-1)</f>
        <v>23</v>
      </c>
    </row>
    <row r="268" ht="20.05" customHeight="1">
      <c r="A268" s="12">
        <v>266</v>
      </c>
      <c r="B268" s="13">
        <f>2*EXP(A268/750)</f>
        <v>2.851410679907017</v>
      </c>
      <c r="C268" s="14">
        <f t="shared" si="3826"/>
        <v>83</v>
      </c>
      <c r="D268" s="14">
        <f>IF(C268&lt;33,1,0)</f>
        <v>0</v>
      </c>
      <c r="E268" s="14">
        <f>IF(AND(C268&gt;=33,C268&lt;66),1,0)</f>
        <v>0</v>
      </c>
      <c r="F268" s="14">
        <f>IF(D268+E268&gt;0,0,1)</f>
        <v>1</v>
      </c>
      <c r="G268" s="14">
        <f>INT(CHOOSE(1+MOD($C268+RANDBETWEEN(0,1),7),1,2,3,5,8,13,21)+$B268)</f>
        <v>3</v>
      </c>
      <c r="H268" s="14">
        <f>INT(CHOOSE(1+MOD($C268+RANDBETWEEN(0,1),7),1,2,3,5,8,13,21)+$B268)</f>
        <v>23</v>
      </c>
      <c r="I268" s="14">
        <f>INT(CHOOSE(1+MOD($C268+RANDBETWEEN(0,1),7),1,2,3,5,8,13,21)+$B268)</f>
        <v>3</v>
      </c>
      <c r="J268" s="14">
        <f>AVERAGE(G268:I268)</f>
        <v>9.666666666666666</v>
      </c>
      <c r="K268" s="14">
        <f>IF(OR(AND(D268,IF($C268&lt;80,1,0)),AND(E268,IF($C268&lt;20,1,0))),1,0)*$J268</f>
        <v>0</v>
      </c>
      <c r="L268" s="14">
        <f>IF(AND(K268=0,E268=1),1,0)*$J268</f>
        <v>0</v>
      </c>
      <c r="M268" s="14">
        <f>IF(K268+L268=0,1,0)*$J268</f>
        <v>9.666666666666666</v>
      </c>
      <c r="N268" s="14">
        <f>MATCH(C268,INDEX('Task Durations - Poisson'!$B$2:$AZ$73,,5),-1)</f>
        <v>9</v>
      </c>
      <c r="O268" s="14">
        <f>INT(SUMPRODUCT(B268:N268,'Task Durations - Table 1'!$A$3:$M$3))</f>
        <v>18</v>
      </c>
      <c r="P268" s="14">
        <f>MATCH(100-C268,INDEX('Task Durations - Poisson'!$B$2:$AZ$73,,O268),-1)</f>
        <v>1</v>
      </c>
    </row>
    <row r="269" ht="20.05" customHeight="1">
      <c r="A269" s="12">
        <v>267</v>
      </c>
      <c r="B269" s="13">
        <f>2*EXP(A269/750)</f>
        <v>2.85521509652769</v>
      </c>
      <c r="C269" s="14">
        <f t="shared" si="3826"/>
        <v>24</v>
      </c>
      <c r="D269" s="14">
        <f>IF(C269&lt;33,1,0)</f>
        <v>1</v>
      </c>
      <c r="E269" s="14">
        <f>IF(AND(C269&gt;=33,C269&lt;66),1,0)</f>
        <v>0</v>
      </c>
      <c r="F269" s="14">
        <f>IF(D269+E269&gt;0,0,1)</f>
        <v>0</v>
      </c>
      <c r="G269" s="14">
        <f>INT(CHOOSE(1+MOD($C269+RANDBETWEEN(0,1),7),1,2,3,5,8,13,21)+$B269)</f>
        <v>10</v>
      </c>
      <c r="H269" s="14">
        <f>INT(CHOOSE(1+MOD($C269+RANDBETWEEN(0,1),7),1,2,3,5,8,13,21)+$B269)</f>
        <v>10</v>
      </c>
      <c r="I269" s="14">
        <f>INT(CHOOSE(1+MOD($C269+RANDBETWEEN(0,1),7),1,2,3,5,8,13,21)+$B269)</f>
        <v>7</v>
      </c>
      <c r="J269" s="14">
        <f>AVERAGE(G269:I269)</f>
        <v>9</v>
      </c>
      <c r="K269" s="14">
        <f>IF(OR(AND(D269,IF($C269&lt;80,1,0)),AND(E269,IF($C269&lt;20,1,0))),1,0)*$J269</f>
        <v>9</v>
      </c>
      <c r="L269" s="14">
        <f>IF(AND(K269=0,E269=1),1,0)*$J269</f>
        <v>0</v>
      </c>
      <c r="M269" s="14">
        <f>IF(K269+L269=0,1,0)*$J269</f>
        <v>0</v>
      </c>
      <c r="N269" s="14">
        <f>MATCH(C269,INDEX('Task Durations - Poisson'!$B$2:$AZ$73,,5),-1)</f>
        <v>5</v>
      </c>
      <c r="O269" s="14">
        <f>INT(SUMPRODUCT(B269:N269,'Task Durations - Table 1'!$A$3:$M$3))</f>
        <v>16</v>
      </c>
      <c r="P269" s="14">
        <f>MATCH(100-C269,INDEX('Task Durations - Poisson'!$B$2:$AZ$73,,O269),-1)</f>
        <v>21</v>
      </c>
    </row>
    <row r="270" ht="20.05" customHeight="1">
      <c r="A270" s="12">
        <v>268</v>
      </c>
      <c r="B270" s="13">
        <f>2*EXP(A270/750)</f>
        <v>2.859024589087064</v>
      </c>
      <c r="C270" s="14">
        <f t="shared" si="3826"/>
        <v>4</v>
      </c>
      <c r="D270" s="14">
        <f>IF(C270&lt;33,1,0)</f>
        <v>1</v>
      </c>
      <c r="E270" s="14">
        <f>IF(AND(C270&gt;=33,C270&lt;66),1,0)</f>
        <v>0</v>
      </c>
      <c r="F270" s="14">
        <f>IF(D270+E270&gt;0,0,1)</f>
        <v>0</v>
      </c>
      <c r="G270" s="14">
        <f>INT(CHOOSE(1+MOD($C270+RANDBETWEEN(0,1),7),1,2,3,5,8,13,21)+$B270)</f>
        <v>10</v>
      </c>
      <c r="H270" s="14">
        <f>INT(CHOOSE(1+MOD($C270+RANDBETWEEN(0,1),7),1,2,3,5,8,13,21)+$B270)</f>
        <v>10</v>
      </c>
      <c r="I270" s="14">
        <f>INT(CHOOSE(1+MOD($C270+RANDBETWEEN(0,1),7),1,2,3,5,8,13,21)+$B270)</f>
        <v>15</v>
      </c>
      <c r="J270" s="14">
        <f>AVERAGE(G270:I270)</f>
        <v>11.66666666666667</v>
      </c>
      <c r="K270" s="14">
        <f>IF(OR(AND(D270,IF($C270&lt;80,1,0)),AND(E270,IF($C270&lt;20,1,0))),1,0)*$J270</f>
        <v>11.66666666666667</v>
      </c>
      <c r="L270" s="14">
        <f>IF(AND(K270=0,E270=1),1,0)*$J270</f>
        <v>0</v>
      </c>
      <c r="M270" s="14">
        <f>IF(K270+L270=0,1,0)*$J270</f>
        <v>0</v>
      </c>
      <c r="N270" s="14">
        <f>MATCH(C270,INDEX('Task Durations - Poisson'!$B$2:$AZ$73,,5),-1)</f>
        <v>3</v>
      </c>
      <c r="O270" s="14">
        <f>INT(SUMPRODUCT(B270:N270,'Task Durations - Table 1'!$A$3:$M$3))</f>
        <v>18</v>
      </c>
      <c r="P270" s="14">
        <f>MATCH(100-C270,INDEX('Task Durations - Poisson'!$B$2:$AZ$73,,O270),-1)</f>
        <v>28</v>
      </c>
    </row>
    <row r="271" ht="20.05" customHeight="1">
      <c r="A271" s="12">
        <v>269</v>
      </c>
      <c r="B271" s="13">
        <f>2*EXP(A271/750)</f>
        <v>2.862839164357571</v>
      </c>
      <c r="C271" s="14">
        <f t="shared" si="3826"/>
        <v>70</v>
      </c>
      <c r="D271" s="14">
        <f>IF(C271&lt;33,1,0)</f>
        <v>0</v>
      </c>
      <c r="E271" s="14">
        <f>IF(AND(C271&gt;=33,C271&lt;66),1,0)</f>
        <v>0</v>
      </c>
      <c r="F271" s="14">
        <f>IF(D271+E271&gt;0,0,1)</f>
        <v>1</v>
      </c>
      <c r="G271" s="14">
        <f>INT(CHOOSE(1+MOD($C271+RANDBETWEEN(0,1),7),1,2,3,5,8,13,21)+$B271)</f>
        <v>3</v>
      </c>
      <c r="H271" s="14">
        <f>INT(CHOOSE(1+MOD($C271+RANDBETWEEN(0,1),7),1,2,3,5,8,13,21)+$B271)</f>
        <v>4</v>
      </c>
      <c r="I271" s="14">
        <f>INT(CHOOSE(1+MOD($C271+RANDBETWEEN(0,1),7),1,2,3,5,8,13,21)+$B271)</f>
        <v>3</v>
      </c>
      <c r="J271" s="14">
        <f>AVERAGE(G271:I271)</f>
        <v>3.333333333333333</v>
      </c>
      <c r="K271" s="14">
        <f>IF(OR(AND(D271,IF($C271&lt;80,1,0)),AND(E271,IF($C271&lt;20,1,0))),1,0)*$J271</f>
        <v>0</v>
      </c>
      <c r="L271" s="14">
        <f>IF(AND(K271=0,E271=1),1,0)*$J271</f>
        <v>0</v>
      </c>
      <c r="M271" s="14">
        <f>IF(K271+L271=0,1,0)*$J271</f>
        <v>3.333333333333333</v>
      </c>
      <c r="N271" s="14">
        <f>MATCH(C271,INDEX('Task Durations - Poisson'!$B$2:$AZ$73,,5),-1)</f>
        <v>8</v>
      </c>
      <c r="O271" s="14">
        <f>INT(SUMPRODUCT(B271:N271,'Task Durations - Table 1'!$A$3:$M$3))</f>
        <v>12</v>
      </c>
      <c r="P271" s="14">
        <f>MATCH(100-C271,INDEX('Task Durations - Poisson'!$B$2:$AZ$73,,O271),-1)</f>
        <v>12</v>
      </c>
    </row>
    <row r="272" ht="20.05" customHeight="1">
      <c r="A272" s="12">
        <v>270</v>
      </c>
      <c r="B272" s="13">
        <f>2*EXP(A272/750)</f>
        <v>2.86665882912068</v>
      </c>
      <c r="C272" s="14">
        <f t="shared" si="3826"/>
        <v>2</v>
      </c>
      <c r="D272" s="14">
        <f>IF(C272&lt;33,1,0)</f>
        <v>1</v>
      </c>
      <c r="E272" s="14">
        <f>IF(AND(C272&gt;=33,C272&lt;66),1,0)</f>
        <v>0</v>
      </c>
      <c r="F272" s="14">
        <f>IF(D272+E272&gt;0,0,1)</f>
        <v>0</v>
      </c>
      <c r="G272" s="14">
        <f>INT(CHOOSE(1+MOD($C272+RANDBETWEEN(0,1),7),1,2,3,5,8,13,21)+$B272)</f>
        <v>7</v>
      </c>
      <c r="H272" s="14">
        <f>INT(CHOOSE(1+MOD($C272+RANDBETWEEN(0,1),7),1,2,3,5,8,13,21)+$B272)</f>
        <v>7</v>
      </c>
      <c r="I272" s="14">
        <f>INT(CHOOSE(1+MOD($C272+RANDBETWEEN(0,1),7),1,2,3,5,8,13,21)+$B272)</f>
        <v>5</v>
      </c>
      <c r="J272" s="14">
        <f>AVERAGE(G272:I272)</f>
        <v>6.333333333333333</v>
      </c>
      <c r="K272" s="14">
        <f>IF(OR(AND(D272,IF($C272&lt;80,1,0)),AND(E272,IF($C272&lt;20,1,0))),1,0)*$J272</f>
        <v>6.333333333333333</v>
      </c>
      <c r="L272" s="14">
        <f>IF(AND(K272=0,E272=1),1,0)*$J272</f>
        <v>0</v>
      </c>
      <c r="M272" s="14">
        <f>IF(K272+L272=0,1,0)*$J272</f>
        <v>0</v>
      </c>
      <c r="N272" s="14">
        <f>MATCH(C272,INDEX('Task Durations - Poisson'!$B$2:$AZ$73,,5),-1)</f>
        <v>3</v>
      </c>
      <c r="O272" s="14">
        <f>INT(SUMPRODUCT(B272:N272,'Task Durations - Table 1'!$A$3:$M$3))</f>
        <v>12</v>
      </c>
      <c r="P272" s="14">
        <f>MATCH(100-C272,INDEX('Task Durations - Poisson'!$B$2:$AZ$73,,O272),-1)</f>
        <v>22</v>
      </c>
    </row>
    <row r="273" ht="20.05" customHeight="1">
      <c r="A273" s="12">
        <v>271</v>
      </c>
      <c r="B273" s="13">
        <f>2*EXP(A273/750)</f>
        <v>2.870483590166907</v>
      </c>
      <c r="C273" s="14">
        <f t="shared" si="3826"/>
        <v>69</v>
      </c>
      <c r="D273" s="14">
        <f>IF(C273&lt;33,1,0)</f>
        <v>0</v>
      </c>
      <c r="E273" s="14">
        <f>IF(AND(C273&gt;=33,C273&lt;66),1,0)</f>
        <v>0</v>
      </c>
      <c r="F273" s="14">
        <f>IF(D273+E273&gt;0,0,1)</f>
        <v>1</v>
      </c>
      <c r="G273" s="14">
        <f>INT(CHOOSE(1+MOD($C273+RANDBETWEEN(0,1),7),1,2,3,5,8,13,21)+$B273)</f>
        <v>3</v>
      </c>
      <c r="H273" s="14">
        <f>INT(CHOOSE(1+MOD($C273+RANDBETWEEN(0,1),7),1,2,3,5,8,13,21)+$B273)</f>
        <v>23</v>
      </c>
      <c r="I273" s="14">
        <f>INT(CHOOSE(1+MOD($C273+RANDBETWEEN(0,1),7),1,2,3,5,8,13,21)+$B273)</f>
        <v>3</v>
      </c>
      <c r="J273" s="14">
        <f>AVERAGE(G273:I273)</f>
        <v>9.666666666666666</v>
      </c>
      <c r="K273" s="14">
        <f>IF(OR(AND(D273,IF($C273&lt;80,1,0)),AND(E273,IF($C273&lt;20,1,0))),1,0)*$J273</f>
        <v>0</v>
      </c>
      <c r="L273" s="14">
        <f>IF(AND(K273=0,E273=1),1,0)*$J273</f>
        <v>0</v>
      </c>
      <c r="M273" s="14">
        <f>IF(K273+L273=0,1,0)*$J273</f>
        <v>9.666666666666666</v>
      </c>
      <c r="N273" s="14">
        <f>MATCH(C273,INDEX('Task Durations - Poisson'!$B$2:$AZ$73,,5),-1)</f>
        <v>8</v>
      </c>
      <c r="O273" s="14">
        <f>INT(SUMPRODUCT(B273:N273,'Task Durations - Table 1'!$A$3:$M$3))</f>
        <v>17</v>
      </c>
      <c r="P273" s="14">
        <f>MATCH(100-C273,INDEX('Task Durations - Poisson'!$B$2:$AZ$73,,O273),-1)</f>
        <v>17</v>
      </c>
    </row>
    <row r="274" ht="20.05" customHeight="1">
      <c r="A274" s="12">
        <v>272</v>
      </c>
      <c r="B274" s="13">
        <f>2*EXP(A274/750)</f>
        <v>2.874313454295829</v>
      </c>
      <c r="C274" s="14">
        <f t="shared" si="3826"/>
        <v>7</v>
      </c>
      <c r="D274" s="14">
        <f>IF(C274&lt;33,1,0)</f>
        <v>1</v>
      </c>
      <c r="E274" s="14">
        <f>IF(AND(C274&gt;=33,C274&lt;66),1,0)</f>
        <v>0</v>
      </c>
      <c r="F274" s="14">
        <f>IF(D274+E274&gt;0,0,1)</f>
        <v>0</v>
      </c>
      <c r="G274" s="14">
        <f>INT(CHOOSE(1+MOD($C274+RANDBETWEEN(0,1),7),1,2,3,5,8,13,21)+$B274)</f>
        <v>4</v>
      </c>
      <c r="H274" s="14">
        <f>INT(CHOOSE(1+MOD($C274+RANDBETWEEN(0,1),7),1,2,3,5,8,13,21)+$B274)</f>
        <v>4</v>
      </c>
      <c r="I274" s="14">
        <f>INT(CHOOSE(1+MOD($C274+RANDBETWEEN(0,1),7),1,2,3,5,8,13,21)+$B274)</f>
        <v>4</v>
      </c>
      <c r="J274" s="14">
        <f>AVERAGE(G274:I274)</f>
        <v>4</v>
      </c>
      <c r="K274" s="14">
        <f>IF(OR(AND(D274,IF($C274&lt;80,1,0)),AND(E274,IF($C274&lt;20,1,0))),1,0)*$J274</f>
        <v>4</v>
      </c>
      <c r="L274" s="14">
        <f>IF(AND(K274=0,E274=1),1,0)*$J274</f>
        <v>0</v>
      </c>
      <c r="M274" s="14">
        <f>IF(K274+L274=0,1,0)*$J274</f>
        <v>0</v>
      </c>
      <c r="N274" s="14">
        <f>MATCH(C274,INDEX('Task Durations - Poisson'!$B$2:$AZ$73,,5),-1)</f>
        <v>4</v>
      </c>
      <c r="O274" s="14">
        <f>INT(SUMPRODUCT(B274:N274,'Task Durations - Table 1'!$A$3:$M$3))</f>
        <v>10</v>
      </c>
      <c r="P274" s="14">
        <f>MATCH(100-C274,INDEX('Task Durations - Poisson'!$B$2:$AZ$73,,O274),-1)</f>
        <v>17</v>
      </c>
    </row>
    <row r="275" ht="20.05" customHeight="1">
      <c r="A275" s="12">
        <v>273</v>
      </c>
      <c r="B275" s="13">
        <f>2*EXP(A275/750)</f>
        <v>2.878148428316093</v>
      </c>
      <c r="C275" s="14">
        <f t="shared" si="3826"/>
        <v>83</v>
      </c>
      <c r="D275" s="14">
        <f>IF(C275&lt;33,1,0)</f>
        <v>0</v>
      </c>
      <c r="E275" s="14">
        <f>IF(AND(C275&gt;=33,C275&lt;66),1,0)</f>
        <v>0</v>
      </c>
      <c r="F275" s="14">
        <f>IF(D275+E275&gt;0,0,1)</f>
        <v>1</v>
      </c>
      <c r="G275" s="14">
        <f>INT(CHOOSE(1+MOD($C275+RANDBETWEEN(0,1),7),1,2,3,5,8,13,21)+$B275)</f>
        <v>23</v>
      </c>
      <c r="H275" s="14">
        <f>INT(CHOOSE(1+MOD($C275+RANDBETWEEN(0,1),7),1,2,3,5,8,13,21)+$B275)</f>
        <v>23</v>
      </c>
      <c r="I275" s="14">
        <f>INT(CHOOSE(1+MOD($C275+RANDBETWEEN(0,1),7),1,2,3,5,8,13,21)+$B275)</f>
        <v>23</v>
      </c>
      <c r="J275" s="14">
        <f>AVERAGE(G275:I275)</f>
        <v>23</v>
      </c>
      <c r="K275" s="14">
        <f>IF(OR(AND(D275,IF($C275&lt;80,1,0)),AND(E275,IF($C275&lt;20,1,0))),1,0)*$J275</f>
        <v>0</v>
      </c>
      <c r="L275" s="14">
        <f>IF(AND(K275=0,E275=1),1,0)*$J275</f>
        <v>0</v>
      </c>
      <c r="M275" s="14">
        <f>IF(K275+L275=0,1,0)*$J275</f>
        <v>23</v>
      </c>
      <c r="N275" s="14">
        <f>MATCH(C275,INDEX('Task Durations - Poisson'!$B$2:$AZ$73,,5),-1)</f>
        <v>9</v>
      </c>
      <c r="O275" s="14">
        <f>INT(SUMPRODUCT(B275:N275,'Task Durations - Table 1'!$A$3:$M$3))</f>
        <v>32</v>
      </c>
      <c r="P275" s="14">
        <f>MATCH(100-C275,INDEX('Task Durations - Poisson'!$B$2:$AZ$73,,O275),-1)</f>
        <v>29</v>
      </c>
    </row>
    <row r="276" ht="20.05" customHeight="1">
      <c r="A276" s="12">
        <v>274</v>
      </c>
      <c r="B276" s="13">
        <f>2*EXP(A276/750)</f>
        <v>2.881988519045431</v>
      </c>
      <c r="C276" s="14">
        <f t="shared" si="3826"/>
        <v>9</v>
      </c>
      <c r="D276" s="14">
        <f>IF(C276&lt;33,1,0)</f>
        <v>1</v>
      </c>
      <c r="E276" s="14">
        <f>IF(AND(C276&gt;=33,C276&lt;66),1,0)</f>
        <v>0</v>
      </c>
      <c r="F276" s="14">
        <f>IF(D276+E276&gt;0,0,1)</f>
        <v>0</v>
      </c>
      <c r="G276" s="14">
        <f>INT(CHOOSE(1+MOD($C276+RANDBETWEEN(0,1),7),1,2,3,5,8,13,21)+$B276)</f>
        <v>5</v>
      </c>
      <c r="H276" s="14">
        <f>INT(CHOOSE(1+MOD($C276+RANDBETWEEN(0,1),7),1,2,3,5,8,13,21)+$B276)</f>
        <v>7</v>
      </c>
      <c r="I276" s="14">
        <f>INT(CHOOSE(1+MOD($C276+RANDBETWEEN(0,1),7),1,2,3,5,8,13,21)+$B276)</f>
        <v>5</v>
      </c>
      <c r="J276" s="14">
        <f>AVERAGE(G276:I276)</f>
        <v>5.666666666666667</v>
      </c>
      <c r="K276" s="14">
        <f>IF(OR(AND(D276,IF($C276&lt;80,1,0)),AND(E276,IF($C276&lt;20,1,0))),1,0)*$J276</f>
        <v>5.666666666666667</v>
      </c>
      <c r="L276" s="14">
        <f>IF(AND(K276=0,E276=1),1,0)*$J276</f>
        <v>0</v>
      </c>
      <c r="M276" s="14">
        <f>IF(K276+L276=0,1,0)*$J276</f>
        <v>0</v>
      </c>
      <c r="N276" s="14">
        <f>MATCH(C276,INDEX('Task Durations - Poisson'!$B$2:$AZ$73,,5),-1)</f>
        <v>4</v>
      </c>
      <c r="O276" s="14">
        <f>INT(SUMPRODUCT(B276:N276,'Task Durations - Table 1'!$A$3:$M$3))</f>
        <v>12</v>
      </c>
      <c r="P276" s="14">
        <f>MATCH(100-C276,INDEX('Task Durations - Poisson'!$B$2:$AZ$73,,O276),-1)</f>
        <v>19</v>
      </c>
    </row>
    <row r="277" ht="20.05" customHeight="1">
      <c r="A277" s="12">
        <v>275</v>
      </c>
      <c r="B277" s="13">
        <f>2*EXP(A277/750)</f>
        <v>2.885833733310674</v>
      </c>
      <c r="C277" s="14">
        <f t="shared" si="3826"/>
        <v>63</v>
      </c>
      <c r="D277" s="14">
        <f>IF(C277&lt;33,1,0)</f>
        <v>0</v>
      </c>
      <c r="E277" s="14">
        <f>IF(AND(C277&gt;=33,C277&lt;66),1,0)</f>
        <v>1</v>
      </c>
      <c r="F277" s="14">
        <f>IF(D277+E277&gt;0,0,1)</f>
        <v>0</v>
      </c>
      <c r="G277" s="14">
        <f>INT(CHOOSE(1+MOD($C277+RANDBETWEEN(0,1),7),1,2,3,5,8,13,21)+$B277)</f>
        <v>3</v>
      </c>
      <c r="H277" s="14">
        <f>INT(CHOOSE(1+MOD($C277+RANDBETWEEN(0,1),7),1,2,3,5,8,13,21)+$B277)</f>
        <v>4</v>
      </c>
      <c r="I277" s="14">
        <f>INT(CHOOSE(1+MOD($C277+RANDBETWEEN(0,1),7),1,2,3,5,8,13,21)+$B277)</f>
        <v>3</v>
      </c>
      <c r="J277" s="14">
        <f>AVERAGE(G277:I277)</f>
        <v>3.333333333333333</v>
      </c>
      <c r="K277" s="14">
        <f>IF(OR(AND(D277,IF($C277&lt;80,1,0)),AND(E277,IF($C277&lt;20,1,0))),1,0)*$J277</f>
        <v>0</v>
      </c>
      <c r="L277" s="14">
        <f>IF(AND(K277=0,E277=1),1,0)*$J277</f>
        <v>3.333333333333333</v>
      </c>
      <c r="M277" s="14">
        <f>IF(K277+L277=0,1,0)*$J277</f>
        <v>0</v>
      </c>
      <c r="N277" s="14">
        <f>MATCH(C277,INDEX('Task Durations - Poisson'!$B$2:$AZ$73,,5),-1)</f>
        <v>8</v>
      </c>
      <c r="O277" s="14">
        <f>INT(SUMPRODUCT(B277:N277,'Task Durations - Table 1'!$A$3:$M$3))</f>
        <v>9</v>
      </c>
      <c r="P277" s="14">
        <f>MATCH(100-C277,INDEX('Task Durations - Poisson'!$B$2:$AZ$73,,O277),-1)</f>
        <v>10</v>
      </c>
    </row>
    <row r="278" ht="20.05" customHeight="1">
      <c r="A278" s="12">
        <v>276</v>
      </c>
      <c r="B278" s="13">
        <f>2*EXP(A278/750)</f>
        <v>2.889684077947758</v>
      </c>
      <c r="C278" s="14">
        <f t="shared" si="3826"/>
        <v>44</v>
      </c>
      <c r="D278" s="14">
        <f>IF(C278&lt;33,1,0)</f>
        <v>0</v>
      </c>
      <c r="E278" s="14">
        <f>IF(AND(C278&gt;=33,C278&lt;66),1,0)</f>
        <v>1</v>
      </c>
      <c r="F278" s="14">
        <f>IF(D278+E278&gt;0,0,1)</f>
        <v>0</v>
      </c>
      <c r="G278" s="14">
        <f>INT(CHOOSE(1+MOD($C278+RANDBETWEEN(0,1),7),1,2,3,5,8,13,21)+$B278)</f>
        <v>7</v>
      </c>
      <c r="H278" s="14">
        <f>INT(CHOOSE(1+MOD($C278+RANDBETWEEN(0,1),7),1,2,3,5,8,13,21)+$B278)</f>
        <v>5</v>
      </c>
      <c r="I278" s="14">
        <f>INT(CHOOSE(1+MOD($C278+RANDBETWEEN(0,1),7),1,2,3,5,8,13,21)+$B278)</f>
        <v>7</v>
      </c>
      <c r="J278" s="14">
        <f>AVERAGE(G278:I278)</f>
        <v>6.333333333333333</v>
      </c>
      <c r="K278" s="14">
        <f>IF(OR(AND(D278,IF($C278&lt;80,1,0)),AND(E278,IF($C278&lt;20,1,0))),1,0)*$J278</f>
        <v>0</v>
      </c>
      <c r="L278" s="14">
        <f>IF(AND(K278=0,E278=1),1,0)*$J278</f>
        <v>6.333333333333333</v>
      </c>
      <c r="M278" s="14">
        <f>IF(K278+L278=0,1,0)*$J278</f>
        <v>0</v>
      </c>
      <c r="N278" s="14">
        <f>MATCH(C278,INDEX('Task Durations - Poisson'!$B$2:$AZ$73,,5),-1)</f>
        <v>6</v>
      </c>
      <c r="O278" s="14">
        <f>INT(SUMPRODUCT(B278:N278,'Task Durations - Table 1'!$A$3:$M$3))</f>
        <v>10</v>
      </c>
      <c r="P278" s="14">
        <f>MATCH(100-C278,INDEX('Task Durations - Poisson'!$B$2:$AZ$73,,O278),-1)</f>
        <v>12</v>
      </c>
    </row>
    <row r="279" ht="20.05" customHeight="1">
      <c r="A279" s="12">
        <v>277</v>
      </c>
      <c r="B279" s="13">
        <f>2*EXP(A279/750)</f>
        <v>2.893539559801742</v>
      </c>
      <c r="C279" s="14">
        <f t="shared" si="3826"/>
        <v>0</v>
      </c>
      <c r="D279" s="14">
        <f>IF(C279&lt;33,1,0)</f>
        <v>1</v>
      </c>
      <c r="E279" s="14">
        <f>IF(AND(C279&gt;=33,C279&lt;66),1,0)</f>
        <v>0</v>
      </c>
      <c r="F279" s="14">
        <f>IF(D279+E279&gt;0,0,1)</f>
        <v>0</v>
      </c>
      <c r="G279" s="14">
        <f>INT(CHOOSE(1+MOD($C279+RANDBETWEEN(0,1),7),1,2,3,5,8,13,21)+$B279)</f>
        <v>3</v>
      </c>
      <c r="H279" s="14">
        <f>INT(CHOOSE(1+MOD($C279+RANDBETWEEN(0,1),7),1,2,3,5,8,13,21)+$B279)</f>
        <v>4</v>
      </c>
      <c r="I279" s="14">
        <f>INT(CHOOSE(1+MOD($C279+RANDBETWEEN(0,1),7),1,2,3,5,8,13,21)+$B279)</f>
        <v>3</v>
      </c>
      <c r="J279" s="14">
        <f>AVERAGE(G279:I279)</f>
        <v>3.333333333333333</v>
      </c>
      <c r="K279" s="14">
        <f>IF(OR(AND(D279,IF($C279&lt;80,1,0)),AND(E279,IF($C279&lt;20,1,0))),1,0)*$J279</f>
        <v>3.333333333333333</v>
      </c>
      <c r="L279" s="14">
        <f>IF(AND(K279=0,E279=1),1,0)*$J279</f>
        <v>0</v>
      </c>
      <c r="M279" s="14">
        <f>IF(K279+L279=0,1,0)*$J279</f>
        <v>0</v>
      </c>
      <c r="N279" s="14">
        <f>MATCH(C279,INDEX('Task Durations - Poisson'!$B$2:$AZ$73,,5),-1)</f>
        <v>2</v>
      </c>
      <c r="O279" s="14">
        <f>INT(SUMPRODUCT(B279:N279,'Task Durations - Table 1'!$A$3:$M$3))</f>
        <v>8</v>
      </c>
      <c r="P279" s="14">
        <f>MATCH(100-C279,INDEX('Task Durations - Poisson'!$B$2:$AZ$73,,O279),-1)</f>
        <v>22</v>
      </c>
    </row>
    <row r="280" ht="20.05" customHeight="1">
      <c r="A280" s="12">
        <v>278</v>
      </c>
      <c r="B280" s="13">
        <f>2*EXP(A280/750)</f>
        <v>2.897400185726816</v>
      </c>
      <c r="C280" s="14">
        <f t="shared" si="3826"/>
        <v>25</v>
      </c>
      <c r="D280" s="14">
        <f>IF(C280&lt;33,1,0)</f>
        <v>1</v>
      </c>
      <c r="E280" s="14">
        <f>IF(AND(C280&gt;=33,C280&lt;66),1,0)</f>
        <v>0</v>
      </c>
      <c r="F280" s="14">
        <f>IF(D280+E280&gt;0,0,1)</f>
        <v>0</v>
      </c>
      <c r="G280" s="14">
        <f>INT(CHOOSE(1+MOD($C280+RANDBETWEEN(0,1),7),1,2,3,5,8,13,21)+$B280)</f>
        <v>15</v>
      </c>
      <c r="H280" s="14">
        <f>INT(CHOOSE(1+MOD($C280+RANDBETWEEN(0,1),7),1,2,3,5,8,13,21)+$B280)</f>
        <v>10</v>
      </c>
      <c r="I280" s="14">
        <f>INT(CHOOSE(1+MOD($C280+RANDBETWEEN(0,1),7),1,2,3,5,8,13,21)+$B280)</f>
        <v>15</v>
      </c>
      <c r="J280" s="14">
        <f>AVERAGE(G280:I280)</f>
        <v>13.33333333333333</v>
      </c>
      <c r="K280" s="14">
        <f>IF(OR(AND(D280,IF($C280&lt;80,1,0)),AND(E280,IF($C280&lt;20,1,0))),1,0)*$J280</f>
        <v>13.33333333333333</v>
      </c>
      <c r="L280" s="14">
        <f>IF(AND(K280=0,E280=1),1,0)*$J280</f>
        <v>0</v>
      </c>
      <c r="M280" s="14">
        <f>IF(K280+L280=0,1,0)*$J280</f>
        <v>0</v>
      </c>
      <c r="N280" s="14">
        <f>MATCH(C280,INDEX('Task Durations - Poisson'!$B$2:$AZ$73,,5),-1)</f>
        <v>5</v>
      </c>
      <c r="O280" s="14">
        <f>INT(SUMPRODUCT(B280:N280,'Task Durations - Table 1'!$A$3:$M$3))</f>
        <v>21</v>
      </c>
      <c r="P280" s="14">
        <f>MATCH(100-C280,INDEX('Task Durations - Poisson'!$B$2:$AZ$73,,O280),-1)</f>
        <v>26</v>
      </c>
    </row>
    <row r="281" ht="20.05" customHeight="1">
      <c r="A281" s="12">
        <v>279</v>
      </c>
      <c r="B281" s="13">
        <f>2*EXP(A281/750)</f>
        <v>2.901265962586318</v>
      </c>
      <c r="C281" s="14">
        <f t="shared" si="3826"/>
        <v>5</v>
      </c>
      <c r="D281" s="14">
        <f>IF(C281&lt;33,1,0)</f>
        <v>1</v>
      </c>
      <c r="E281" s="14">
        <f>IF(AND(C281&gt;=33,C281&lt;66),1,0)</f>
        <v>0</v>
      </c>
      <c r="F281" s="14">
        <f>IF(D281+E281&gt;0,0,1)</f>
        <v>0</v>
      </c>
      <c r="G281" s="14">
        <f>INT(CHOOSE(1+MOD($C281+RANDBETWEEN(0,1),7),1,2,3,5,8,13,21)+$B281)</f>
        <v>15</v>
      </c>
      <c r="H281" s="14">
        <f>INT(CHOOSE(1+MOD($C281+RANDBETWEEN(0,1),7),1,2,3,5,8,13,21)+$B281)</f>
        <v>23</v>
      </c>
      <c r="I281" s="14">
        <f>INT(CHOOSE(1+MOD($C281+RANDBETWEEN(0,1),7),1,2,3,5,8,13,21)+$B281)</f>
        <v>15</v>
      </c>
      <c r="J281" s="14">
        <f>AVERAGE(G281:I281)</f>
        <v>17.66666666666667</v>
      </c>
      <c r="K281" s="14">
        <f>IF(OR(AND(D281,IF($C281&lt;80,1,0)),AND(E281,IF($C281&lt;20,1,0))),1,0)*$J281</f>
        <v>17.66666666666667</v>
      </c>
      <c r="L281" s="14">
        <f>IF(AND(K281=0,E281=1),1,0)*$J281</f>
        <v>0</v>
      </c>
      <c r="M281" s="14">
        <f>IF(K281+L281=0,1,0)*$J281</f>
        <v>0</v>
      </c>
      <c r="N281" s="14">
        <f>MATCH(C281,INDEX('Task Durations - Poisson'!$B$2:$AZ$73,,5),-1)</f>
        <v>1</v>
      </c>
      <c r="O281" s="14">
        <f>INT(SUMPRODUCT(B281:N281,'Task Durations - Table 1'!$A$3:$M$3))</f>
        <v>23</v>
      </c>
      <c r="P281" s="14">
        <f>MATCH(100-C281,INDEX('Task Durations - Poisson'!$B$2:$AZ$73,,O281),-1)</f>
        <v>33</v>
      </c>
    </row>
    <row r="282" ht="20.05" customHeight="1">
      <c r="A282" s="12">
        <v>280</v>
      </c>
      <c r="B282" s="13">
        <f>2*EXP(A282/750)</f>
        <v>2.905136897252738</v>
      </c>
      <c r="C282" s="14">
        <f t="shared" si="3826"/>
        <v>9</v>
      </c>
      <c r="D282" s="14">
        <f>IF(C282&lt;33,1,0)</f>
        <v>1</v>
      </c>
      <c r="E282" s="14">
        <f>IF(AND(C282&gt;=33,C282&lt;66),1,0)</f>
        <v>0</v>
      </c>
      <c r="F282" s="14">
        <f>IF(D282+E282&gt;0,0,1)</f>
        <v>0</v>
      </c>
      <c r="G282" s="14">
        <f>INT(CHOOSE(1+MOD($C282+RANDBETWEEN(0,1),7),1,2,3,5,8,13,21)+$B282)</f>
        <v>5</v>
      </c>
      <c r="H282" s="14">
        <f>INT(CHOOSE(1+MOD($C282+RANDBETWEEN(0,1),7),1,2,3,5,8,13,21)+$B282)</f>
        <v>5</v>
      </c>
      <c r="I282" s="14">
        <f>INT(CHOOSE(1+MOD($C282+RANDBETWEEN(0,1),7),1,2,3,5,8,13,21)+$B282)</f>
        <v>7</v>
      </c>
      <c r="J282" s="14">
        <f>AVERAGE(G282:I282)</f>
        <v>5.666666666666667</v>
      </c>
      <c r="K282" s="14">
        <f>IF(OR(AND(D282,IF($C282&lt;80,1,0)),AND(E282,IF($C282&lt;20,1,0))),1,0)*$J282</f>
        <v>5.666666666666667</v>
      </c>
      <c r="L282" s="14">
        <f>IF(AND(K282=0,E282=1),1,0)*$J282</f>
        <v>0</v>
      </c>
      <c r="M282" s="14">
        <f>IF(K282+L282=0,1,0)*$J282</f>
        <v>0</v>
      </c>
      <c r="N282" s="14">
        <f>MATCH(C282,INDEX('Task Durations - Poisson'!$B$2:$AZ$73,,5),-1)</f>
        <v>4</v>
      </c>
      <c r="O282" s="14">
        <f>INT(SUMPRODUCT(B282:N282,'Task Durations - Table 1'!$A$3:$M$3))</f>
        <v>12</v>
      </c>
      <c r="P282" s="14">
        <f>MATCH(100-C282,INDEX('Task Durations - Poisson'!$B$2:$AZ$73,,O282),-1)</f>
        <v>19</v>
      </c>
    </row>
    <row r="283" ht="20.05" customHeight="1">
      <c r="A283" s="12">
        <v>281</v>
      </c>
      <c r="B283" s="13">
        <f>2*EXP(A283/750)</f>
        <v>2.909012996607742</v>
      </c>
      <c r="C283" s="14">
        <f t="shared" si="3826"/>
        <v>96</v>
      </c>
      <c r="D283" s="14">
        <f>IF(C283&lt;33,1,0)</f>
        <v>0</v>
      </c>
      <c r="E283" s="14">
        <f>IF(AND(C283&gt;=33,C283&lt;66),1,0)</f>
        <v>0</v>
      </c>
      <c r="F283" s="14">
        <f>IF(D283+E283&gt;0,0,1)</f>
        <v>1</v>
      </c>
      <c r="G283" s="14">
        <f>INT(CHOOSE(1+MOD($C283+RANDBETWEEN(0,1),7),1,2,3,5,8,13,21)+$B283)</f>
        <v>23</v>
      </c>
      <c r="H283" s="14">
        <f>INT(CHOOSE(1+MOD($C283+RANDBETWEEN(0,1),7),1,2,3,5,8,13,21)+$B283)</f>
        <v>15</v>
      </c>
      <c r="I283" s="14">
        <f>INT(CHOOSE(1+MOD($C283+RANDBETWEEN(0,1),7),1,2,3,5,8,13,21)+$B283)</f>
        <v>23</v>
      </c>
      <c r="J283" s="14">
        <f>AVERAGE(G283:I283)</f>
        <v>20.33333333333333</v>
      </c>
      <c r="K283" s="14">
        <f>IF(OR(AND(D283,IF($C283&lt;80,1,0)),AND(E283,IF($C283&lt;20,1,0))),1,0)*$J283</f>
        <v>0</v>
      </c>
      <c r="L283" s="14">
        <f>IF(AND(K283=0,E283=1),1,0)*$J283</f>
        <v>0</v>
      </c>
      <c r="M283" s="14">
        <f>IF(K283+L283=0,1,0)*$J283</f>
        <v>20.33333333333333</v>
      </c>
      <c r="N283" s="14">
        <f>MATCH(C283,INDEX('Task Durations - Poisson'!$B$2:$AZ$73,,5),-1)</f>
        <v>11</v>
      </c>
      <c r="O283" s="14">
        <f>INT(SUMPRODUCT(B283:N283,'Task Durations - Table 1'!$A$3:$M$3))</f>
        <v>31</v>
      </c>
      <c r="P283" s="14">
        <f>MATCH(100-C283,INDEX('Task Durations - Poisson'!$B$2:$AZ$73,,O283),-1)</f>
        <v>24</v>
      </c>
    </row>
    <row r="284" ht="20.05" customHeight="1">
      <c r="A284" s="12">
        <v>282</v>
      </c>
      <c r="B284" s="13">
        <f>2*EXP(A284/750)</f>
        <v>2.912894267542172</v>
      </c>
      <c r="C284" s="14">
        <f t="shared" si="3826"/>
        <v>44</v>
      </c>
      <c r="D284" s="14">
        <f>IF(C284&lt;33,1,0)</f>
        <v>0</v>
      </c>
      <c r="E284" s="14">
        <f>IF(AND(C284&gt;=33,C284&lt;66),1,0)</f>
        <v>1</v>
      </c>
      <c r="F284" s="14">
        <f>IF(D284+E284&gt;0,0,1)</f>
        <v>0</v>
      </c>
      <c r="G284" s="14">
        <f>INT(CHOOSE(1+MOD($C284+RANDBETWEEN(0,1),7),1,2,3,5,8,13,21)+$B284)</f>
        <v>5</v>
      </c>
      <c r="H284" s="14">
        <f>INT(CHOOSE(1+MOD($C284+RANDBETWEEN(0,1),7),1,2,3,5,8,13,21)+$B284)</f>
        <v>7</v>
      </c>
      <c r="I284" s="14">
        <f>INT(CHOOSE(1+MOD($C284+RANDBETWEEN(0,1),7),1,2,3,5,8,13,21)+$B284)</f>
        <v>7</v>
      </c>
      <c r="J284" s="14">
        <f>AVERAGE(G284:I284)</f>
        <v>6.333333333333333</v>
      </c>
      <c r="K284" s="14">
        <f>IF(OR(AND(D284,IF($C284&lt;80,1,0)),AND(E284,IF($C284&lt;20,1,0))),1,0)*$J284</f>
        <v>0</v>
      </c>
      <c r="L284" s="14">
        <f>IF(AND(K284=0,E284=1),1,0)*$J284</f>
        <v>6.333333333333333</v>
      </c>
      <c r="M284" s="14">
        <f>IF(K284+L284=0,1,0)*$J284</f>
        <v>0</v>
      </c>
      <c r="N284" s="14">
        <f>MATCH(C284,INDEX('Task Durations - Poisson'!$B$2:$AZ$73,,5),-1)</f>
        <v>6</v>
      </c>
      <c r="O284" s="14">
        <f>INT(SUMPRODUCT(B284:N284,'Task Durations - Table 1'!$A$3:$M$3))</f>
        <v>10</v>
      </c>
      <c r="P284" s="14">
        <f>MATCH(100-C284,INDEX('Task Durations - Poisson'!$B$2:$AZ$73,,O284),-1)</f>
        <v>12</v>
      </c>
    </row>
    <row r="285" ht="20.05" customHeight="1">
      <c r="A285" s="12">
        <v>283</v>
      </c>
      <c r="B285" s="13">
        <f>2*EXP(A285/750)</f>
        <v>2.916780716956068</v>
      </c>
      <c r="C285" s="14">
        <f t="shared" si="3826"/>
        <v>50</v>
      </c>
      <c r="D285" s="14">
        <f>IF(C285&lt;33,1,0)</f>
        <v>0</v>
      </c>
      <c r="E285" s="14">
        <f>IF(AND(C285&gt;=33,C285&lt;66),1,0)</f>
        <v>1</v>
      </c>
      <c r="F285" s="14">
        <f>IF(D285+E285&gt;0,0,1)</f>
        <v>0</v>
      </c>
      <c r="G285" s="14">
        <f>INT(CHOOSE(1+MOD($C285+RANDBETWEEN(0,1),7),1,2,3,5,8,13,21)+$B285)</f>
        <v>4</v>
      </c>
      <c r="H285" s="14">
        <f>INT(CHOOSE(1+MOD($C285+RANDBETWEEN(0,1),7),1,2,3,5,8,13,21)+$B285)</f>
        <v>4</v>
      </c>
      <c r="I285" s="14">
        <f>INT(CHOOSE(1+MOD($C285+RANDBETWEEN(0,1),7),1,2,3,5,8,13,21)+$B285)</f>
        <v>5</v>
      </c>
      <c r="J285" s="14">
        <f>AVERAGE(G285:I285)</f>
        <v>4.333333333333333</v>
      </c>
      <c r="K285" s="14">
        <f>IF(OR(AND(D285,IF($C285&lt;80,1,0)),AND(E285,IF($C285&lt;20,1,0))),1,0)*$J285</f>
        <v>0</v>
      </c>
      <c r="L285" s="14">
        <f>IF(AND(K285=0,E285=1),1,0)*$J285</f>
        <v>4.333333333333333</v>
      </c>
      <c r="M285" s="14">
        <f>IF(K285+L285=0,1,0)*$J285</f>
        <v>0</v>
      </c>
      <c r="N285" s="14">
        <f>MATCH(C285,INDEX('Task Durations - Poisson'!$B$2:$AZ$73,,5),-1)</f>
        <v>7</v>
      </c>
      <c r="O285" s="14">
        <f>INT(SUMPRODUCT(B285:N285,'Task Durations - Table 1'!$A$3:$M$3))</f>
        <v>9</v>
      </c>
      <c r="P285" s="14">
        <f>MATCH(100-C285,INDEX('Task Durations - Poisson'!$B$2:$AZ$73,,O285),-1)</f>
        <v>11</v>
      </c>
    </row>
    <row r="286" ht="20.05" customHeight="1">
      <c r="A286" s="12">
        <v>284</v>
      </c>
      <c r="B286" s="13">
        <f>2*EXP(A286/750)</f>
        <v>2.920672351758672</v>
      </c>
      <c r="C286" s="14">
        <f t="shared" si="3826"/>
        <v>32</v>
      </c>
      <c r="D286" s="14">
        <f>IF(C286&lt;33,1,0)</f>
        <v>1</v>
      </c>
      <c r="E286" s="14">
        <f>IF(AND(C286&gt;=33,C286&lt;66),1,0)</f>
        <v>0</v>
      </c>
      <c r="F286" s="14">
        <f>IF(D286+E286&gt;0,0,1)</f>
        <v>0</v>
      </c>
      <c r="G286" s="14">
        <f>INT(CHOOSE(1+MOD($C286+RANDBETWEEN(0,1),7),1,2,3,5,8,13,21)+$B286)</f>
        <v>15</v>
      </c>
      <c r="H286" s="14">
        <f>INT(CHOOSE(1+MOD($C286+RANDBETWEEN(0,1),7),1,2,3,5,8,13,21)+$B286)</f>
        <v>15</v>
      </c>
      <c r="I286" s="14">
        <f>INT(CHOOSE(1+MOD($C286+RANDBETWEEN(0,1),7),1,2,3,5,8,13,21)+$B286)</f>
        <v>10</v>
      </c>
      <c r="J286" s="14">
        <f>AVERAGE(G286:I286)</f>
        <v>13.33333333333333</v>
      </c>
      <c r="K286" s="14">
        <f>IF(OR(AND(D286,IF($C286&lt;80,1,0)),AND(E286,IF($C286&lt;20,1,0))),1,0)*$J286</f>
        <v>13.33333333333333</v>
      </c>
      <c r="L286" s="14">
        <f>IF(AND(K286=0,E286=1),1,0)*$J286</f>
        <v>0</v>
      </c>
      <c r="M286" s="14">
        <f>IF(K286+L286=0,1,0)*$J286</f>
        <v>0</v>
      </c>
      <c r="N286" s="14">
        <f>MATCH(C286,INDEX('Task Durations - Poisson'!$B$2:$AZ$73,,5),-1)</f>
        <v>6</v>
      </c>
      <c r="O286" s="14">
        <f>INT(SUMPRODUCT(B286:N286,'Task Durations - Table 1'!$A$3:$M$3))</f>
        <v>21</v>
      </c>
      <c r="P286" s="14">
        <f>MATCH(100-C286,INDEX('Task Durations - Poisson'!$B$2:$AZ$73,,O286),-1)</f>
        <v>25</v>
      </c>
    </row>
    <row r="287" ht="20.05" customHeight="1">
      <c r="A287" s="12">
        <v>285</v>
      </c>
      <c r="B287" s="13">
        <f>2*EXP(A287/750)</f>
        <v>2.924569178868449</v>
      </c>
      <c r="C287" s="14">
        <f t="shared" si="3826"/>
        <v>79</v>
      </c>
      <c r="D287" s="14">
        <f>IF(C287&lt;33,1,0)</f>
        <v>0</v>
      </c>
      <c r="E287" s="14">
        <f>IF(AND(C287&gt;=33,C287&lt;66),1,0)</f>
        <v>0</v>
      </c>
      <c r="F287" s="14">
        <f>IF(D287+E287&gt;0,0,1)</f>
        <v>1</v>
      </c>
      <c r="G287" s="14">
        <f>INT(CHOOSE(1+MOD($C287+RANDBETWEEN(0,1),7),1,2,3,5,8,13,21)+$B287)</f>
        <v>7</v>
      </c>
      <c r="H287" s="14">
        <f>INT(CHOOSE(1+MOD($C287+RANDBETWEEN(0,1),7),1,2,3,5,8,13,21)+$B287)</f>
        <v>5</v>
      </c>
      <c r="I287" s="14">
        <f>INT(CHOOSE(1+MOD($C287+RANDBETWEEN(0,1),7),1,2,3,5,8,13,21)+$B287)</f>
        <v>5</v>
      </c>
      <c r="J287" s="14">
        <f>AVERAGE(G287:I287)</f>
        <v>5.666666666666667</v>
      </c>
      <c r="K287" s="14">
        <f>IF(OR(AND(D287,IF($C287&lt;80,1,0)),AND(E287,IF($C287&lt;20,1,0))),1,0)*$J287</f>
        <v>0</v>
      </c>
      <c r="L287" s="14">
        <f>IF(AND(K287=0,E287=1),1,0)*$J287</f>
        <v>0</v>
      </c>
      <c r="M287" s="14">
        <f>IF(K287+L287=0,1,0)*$J287</f>
        <v>5.666666666666667</v>
      </c>
      <c r="N287" s="14">
        <f>MATCH(C287,INDEX('Task Durations - Poisson'!$B$2:$AZ$73,,5),-1)</f>
        <v>9</v>
      </c>
      <c r="O287" s="14">
        <f>INT(SUMPRODUCT(B287:N287,'Task Durations - Table 1'!$A$3:$M$3))</f>
        <v>15</v>
      </c>
      <c r="P287" s="14">
        <f>MATCH(100-C287,INDEX('Task Durations - Poisson'!$B$2:$AZ$73,,O287),-1)</f>
        <v>14</v>
      </c>
    </row>
    <row r="288" ht="20.05" customHeight="1">
      <c r="A288" s="12">
        <v>286</v>
      </c>
      <c r="B288" s="13">
        <f>2*EXP(A288/750)</f>
        <v>2.928471205213092</v>
      </c>
      <c r="C288" s="14">
        <f t="shared" si="3826"/>
        <v>37</v>
      </c>
      <c r="D288" s="14">
        <f>IF(C288&lt;33,1,0)</f>
        <v>0</v>
      </c>
      <c r="E288" s="14">
        <f>IF(AND(C288&gt;=33,C288&lt;66),1,0)</f>
        <v>1</v>
      </c>
      <c r="F288" s="14">
        <f>IF(D288+E288&gt;0,0,1)</f>
        <v>0</v>
      </c>
      <c r="G288" s="14">
        <f>INT(CHOOSE(1+MOD($C288+RANDBETWEEN(0,1),7),1,2,3,5,8,13,21)+$B288)</f>
        <v>5</v>
      </c>
      <c r="H288" s="14">
        <f>INT(CHOOSE(1+MOD($C288+RANDBETWEEN(0,1),7),1,2,3,5,8,13,21)+$B288)</f>
        <v>7</v>
      </c>
      <c r="I288" s="14">
        <f>INT(CHOOSE(1+MOD($C288+RANDBETWEEN(0,1),7),1,2,3,5,8,13,21)+$B288)</f>
        <v>7</v>
      </c>
      <c r="J288" s="14">
        <f>AVERAGE(G288:I288)</f>
        <v>6.333333333333333</v>
      </c>
      <c r="K288" s="14">
        <f>IF(OR(AND(D288,IF($C288&lt;80,1,0)),AND(E288,IF($C288&lt;20,1,0))),1,0)*$J288</f>
        <v>0</v>
      </c>
      <c r="L288" s="14">
        <f>IF(AND(K288=0,E288=1),1,0)*$J288</f>
        <v>6.333333333333333</v>
      </c>
      <c r="M288" s="14">
        <f>IF(K288+L288=0,1,0)*$J288</f>
        <v>0</v>
      </c>
      <c r="N288" s="14">
        <f>MATCH(C288,INDEX('Task Durations - Poisson'!$B$2:$AZ$73,,5),-1)</f>
        <v>6</v>
      </c>
      <c r="O288" s="14">
        <f>INT(SUMPRODUCT(B288:N288,'Task Durations - Table 1'!$A$3:$M$3))</f>
        <v>10</v>
      </c>
      <c r="P288" s="14">
        <f>MATCH(100-C288,INDEX('Task Durations - Poisson'!$B$2:$AZ$73,,O288),-1)</f>
        <v>13</v>
      </c>
    </row>
    <row r="289" ht="20.05" customHeight="1">
      <c r="A289" s="12">
        <v>287</v>
      </c>
      <c r="B289" s="13">
        <f>2*EXP(A289/750)</f>
        <v>2.932378437729538</v>
      </c>
      <c r="C289" s="14">
        <f t="shared" si="3826"/>
        <v>30</v>
      </c>
      <c r="D289" s="14">
        <f>IF(C289&lt;33,1,0)</f>
        <v>1</v>
      </c>
      <c r="E289" s="14">
        <f>IF(AND(C289&gt;=33,C289&lt;66),1,0)</f>
        <v>0</v>
      </c>
      <c r="F289" s="14">
        <f>IF(D289+E289&gt;0,0,1)</f>
        <v>0</v>
      </c>
      <c r="G289" s="14">
        <f>INT(CHOOSE(1+MOD($C289+RANDBETWEEN(0,1),7),1,2,3,5,8,13,21)+$B289)</f>
        <v>7</v>
      </c>
      <c r="H289" s="14">
        <f>INT(CHOOSE(1+MOD($C289+RANDBETWEEN(0,1),7),1,2,3,5,8,13,21)+$B289)</f>
        <v>5</v>
      </c>
      <c r="I289" s="14">
        <f>INT(CHOOSE(1+MOD($C289+RANDBETWEEN(0,1),7),1,2,3,5,8,13,21)+$B289)</f>
        <v>7</v>
      </c>
      <c r="J289" s="14">
        <f>AVERAGE(G289:I289)</f>
        <v>6.333333333333333</v>
      </c>
      <c r="K289" s="14">
        <f>IF(OR(AND(D289,IF($C289&lt;80,1,0)),AND(E289,IF($C289&lt;20,1,0))),1,0)*$J289</f>
        <v>6.333333333333333</v>
      </c>
      <c r="L289" s="14">
        <f>IF(AND(K289=0,E289=1),1,0)*$J289</f>
        <v>0</v>
      </c>
      <c r="M289" s="14">
        <f>IF(K289+L289=0,1,0)*$J289</f>
        <v>0</v>
      </c>
      <c r="N289" s="14">
        <f>MATCH(C289,INDEX('Task Durations - Poisson'!$B$2:$AZ$73,,5),-1)</f>
        <v>6</v>
      </c>
      <c r="O289" s="14">
        <f>INT(SUMPRODUCT(B289:N289,'Task Durations - Table 1'!$A$3:$M$3))</f>
        <v>14</v>
      </c>
      <c r="P289" s="14">
        <f>MATCH(100-C289,INDEX('Task Durations - Poisson'!$B$2:$AZ$73,,O289),-1)</f>
        <v>18</v>
      </c>
    </row>
    <row r="290" ht="20.05" customHeight="1">
      <c r="A290" s="12">
        <v>288</v>
      </c>
      <c r="B290" s="13">
        <f>2*EXP(A290/750)</f>
        <v>2.936290883363979</v>
      </c>
      <c r="C290" s="14">
        <f t="shared" si="3826"/>
        <v>30</v>
      </c>
      <c r="D290" s="14">
        <f>IF(C290&lt;33,1,0)</f>
        <v>1</v>
      </c>
      <c r="E290" s="14">
        <f>IF(AND(C290&gt;=33,C290&lt;66),1,0)</f>
        <v>0</v>
      </c>
      <c r="F290" s="14">
        <f>IF(D290+E290&gt;0,0,1)</f>
        <v>0</v>
      </c>
      <c r="G290" s="14">
        <f>INT(CHOOSE(1+MOD($C290+RANDBETWEEN(0,1),7),1,2,3,5,8,13,21)+$B290)</f>
        <v>7</v>
      </c>
      <c r="H290" s="14">
        <f>INT(CHOOSE(1+MOD($C290+RANDBETWEEN(0,1),7),1,2,3,5,8,13,21)+$B290)</f>
        <v>7</v>
      </c>
      <c r="I290" s="14">
        <f>INT(CHOOSE(1+MOD($C290+RANDBETWEEN(0,1),7),1,2,3,5,8,13,21)+$B290)</f>
        <v>7</v>
      </c>
      <c r="J290" s="14">
        <f>AVERAGE(G290:I290)</f>
        <v>7</v>
      </c>
      <c r="K290" s="14">
        <f>IF(OR(AND(D290,IF($C290&lt;80,1,0)),AND(E290,IF($C290&lt;20,1,0))),1,0)*$J290</f>
        <v>7</v>
      </c>
      <c r="L290" s="14">
        <f>IF(AND(K290=0,E290=1),1,0)*$J290</f>
        <v>0</v>
      </c>
      <c r="M290" s="14">
        <f>IF(K290+L290=0,1,0)*$J290</f>
        <v>0</v>
      </c>
      <c r="N290" s="14">
        <f>MATCH(C290,INDEX('Task Durations - Poisson'!$B$2:$AZ$73,,5),-1)</f>
        <v>6</v>
      </c>
      <c r="O290" s="14">
        <f>INT(SUMPRODUCT(B290:N290,'Task Durations - Table 1'!$A$3:$M$3))</f>
        <v>14</v>
      </c>
      <c r="P290" s="14">
        <f>MATCH(100-C290,INDEX('Task Durations - Poisson'!$B$2:$AZ$73,,O290),-1)</f>
        <v>18</v>
      </c>
    </row>
    <row r="291" ht="20.05" customHeight="1">
      <c r="A291" s="12">
        <v>289</v>
      </c>
      <c r="B291" s="13">
        <f>2*EXP(A291/750)</f>
        <v>2.940208549071874</v>
      </c>
      <c r="C291" s="14">
        <f t="shared" si="3826"/>
        <v>6</v>
      </c>
      <c r="D291" s="14">
        <f>IF(C291&lt;33,1,0)</f>
        <v>1</v>
      </c>
      <c r="E291" s="14">
        <f>IF(AND(C291&gt;=33,C291&lt;66),1,0)</f>
        <v>0</v>
      </c>
      <c r="F291" s="14">
        <f>IF(D291+E291&gt;0,0,1)</f>
        <v>0</v>
      </c>
      <c r="G291" s="14">
        <f>INT(CHOOSE(1+MOD($C291+RANDBETWEEN(0,1),7),1,2,3,5,8,13,21)+$B291)</f>
        <v>23</v>
      </c>
      <c r="H291" s="14">
        <f>INT(CHOOSE(1+MOD($C291+RANDBETWEEN(0,1),7),1,2,3,5,8,13,21)+$B291)</f>
        <v>3</v>
      </c>
      <c r="I291" s="14">
        <f>INT(CHOOSE(1+MOD($C291+RANDBETWEEN(0,1),7),1,2,3,5,8,13,21)+$B291)</f>
        <v>3</v>
      </c>
      <c r="J291" s="14">
        <f>AVERAGE(G291:I291)</f>
        <v>9.666666666666666</v>
      </c>
      <c r="K291" s="14">
        <f>IF(OR(AND(D291,IF($C291&lt;80,1,0)),AND(E291,IF($C291&lt;20,1,0))),1,0)*$J291</f>
        <v>9.666666666666666</v>
      </c>
      <c r="L291" s="14">
        <f>IF(AND(K291=0,E291=1),1,0)*$J291</f>
        <v>0</v>
      </c>
      <c r="M291" s="14">
        <f>IF(K291+L291=0,1,0)*$J291</f>
        <v>0</v>
      </c>
      <c r="N291" s="14">
        <f>MATCH(C291,INDEX('Task Durations - Poisson'!$B$2:$AZ$73,,5),-1)</f>
        <v>4</v>
      </c>
      <c r="O291" s="14">
        <f>INT(SUMPRODUCT(B291:N291,'Task Durations - Table 1'!$A$3:$M$3))</f>
        <v>16</v>
      </c>
      <c r="P291" s="14">
        <f>MATCH(100-C291,INDEX('Task Durations - Poisson'!$B$2:$AZ$73,,O291),-1)</f>
        <v>24</v>
      </c>
    </row>
    <row r="292" ht="20.05" customHeight="1">
      <c r="A292" s="12">
        <v>290</v>
      </c>
      <c r="B292" s="13">
        <f>2*EXP(A292/750)</f>
        <v>2.944131441817965</v>
      </c>
      <c r="C292" s="14">
        <f t="shared" si="3826"/>
        <v>88</v>
      </c>
      <c r="D292" s="14">
        <f>IF(C292&lt;33,1,0)</f>
        <v>0</v>
      </c>
      <c r="E292" s="14">
        <f>IF(AND(C292&gt;=33,C292&lt;66),1,0)</f>
        <v>0</v>
      </c>
      <c r="F292" s="14">
        <f>IF(D292+E292&gt;0,0,1)</f>
        <v>1</v>
      </c>
      <c r="G292" s="14">
        <f>INT(CHOOSE(1+MOD($C292+RANDBETWEEN(0,1),7),1,2,3,5,8,13,21)+$B292)</f>
        <v>10</v>
      </c>
      <c r="H292" s="14">
        <f>INT(CHOOSE(1+MOD($C292+RANDBETWEEN(0,1),7),1,2,3,5,8,13,21)+$B292)</f>
        <v>15</v>
      </c>
      <c r="I292" s="14">
        <f>INT(CHOOSE(1+MOD($C292+RANDBETWEEN(0,1),7),1,2,3,5,8,13,21)+$B292)</f>
        <v>10</v>
      </c>
      <c r="J292" s="14">
        <f>AVERAGE(G292:I292)</f>
        <v>11.66666666666667</v>
      </c>
      <c r="K292" s="14">
        <f>IF(OR(AND(D292,IF($C292&lt;80,1,0)),AND(E292,IF($C292&lt;20,1,0))),1,0)*$J292</f>
        <v>0</v>
      </c>
      <c r="L292" s="14">
        <f>IF(AND(K292=0,E292=1),1,0)*$J292</f>
        <v>0</v>
      </c>
      <c r="M292" s="14">
        <f>IF(K292+L292=0,1,0)*$J292</f>
        <v>11.66666666666667</v>
      </c>
      <c r="N292" s="14">
        <f>MATCH(C292,INDEX('Task Durations - Poisson'!$B$2:$AZ$73,,5),-1)</f>
        <v>10</v>
      </c>
      <c r="O292" s="14">
        <f>INT(SUMPRODUCT(B292:N292,'Task Durations - Table 1'!$A$3:$M$3))</f>
        <v>21</v>
      </c>
      <c r="P292" s="14">
        <f>MATCH(100-C292,INDEX('Task Durations - Poisson'!$B$2:$AZ$73,,O292),-1)</f>
        <v>18</v>
      </c>
    </row>
    <row r="293" ht="20.05" customHeight="1">
      <c r="A293" s="12">
        <v>291</v>
      </c>
      <c r="B293" s="13">
        <f>2*EXP(A293/750)</f>
        <v>2.948059568576283</v>
      </c>
      <c r="C293" s="14">
        <f t="shared" si="3826"/>
        <v>13</v>
      </c>
      <c r="D293" s="14">
        <f>IF(C293&lt;33,1,0)</f>
        <v>1</v>
      </c>
      <c r="E293" s="14">
        <f>IF(AND(C293&gt;=33,C293&lt;66),1,0)</f>
        <v>0</v>
      </c>
      <c r="F293" s="14">
        <f>IF(D293+E293&gt;0,0,1)</f>
        <v>0</v>
      </c>
      <c r="G293" s="14">
        <f>INT(CHOOSE(1+MOD($C293+RANDBETWEEN(0,1),7),1,2,3,5,8,13,21)+$B293)</f>
        <v>3</v>
      </c>
      <c r="H293" s="14">
        <f>INT(CHOOSE(1+MOD($C293+RANDBETWEEN(0,1),7),1,2,3,5,8,13,21)+$B293)</f>
        <v>3</v>
      </c>
      <c r="I293" s="14">
        <f>INT(CHOOSE(1+MOD($C293+RANDBETWEEN(0,1),7),1,2,3,5,8,13,21)+$B293)</f>
        <v>3</v>
      </c>
      <c r="J293" s="14">
        <f>AVERAGE(G293:I293)</f>
        <v>3</v>
      </c>
      <c r="K293" s="14">
        <f>IF(OR(AND(D293,IF($C293&lt;80,1,0)),AND(E293,IF($C293&lt;20,1,0))),1,0)*$J293</f>
        <v>3</v>
      </c>
      <c r="L293" s="14">
        <f>IF(AND(K293=0,E293=1),1,0)*$J293</f>
        <v>0</v>
      </c>
      <c r="M293" s="14">
        <f>IF(K293+L293=0,1,0)*$J293</f>
        <v>0</v>
      </c>
      <c r="N293" s="14">
        <f>MATCH(C293,INDEX('Task Durations - Poisson'!$B$2:$AZ$73,,5),-1)</f>
        <v>5</v>
      </c>
      <c r="O293" s="14">
        <f>INT(SUMPRODUCT(B293:N293,'Task Durations - Table 1'!$A$3:$M$3))</f>
        <v>9</v>
      </c>
      <c r="P293" s="14">
        <f>MATCH(100-C293,INDEX('Task Durations - Poisson'!$B$2:$AZ$73,,O293),-1)</f>
        <v>14</v>
      </c>
    </row>
    <row r="294" ht="20.05" customHeight="1">
      <c r="A294" s="12">
        <v>292</v>
      </c>
      <c r="B294" s="13">
        <f>2*EXP(A294/750)</f>
        <v>2.951992936330166</v>
      </c>
      <c r="C294" s="14">
        <f t="shared" si="3826"/>
        <v>98</v>
      </c>
      <c r="D294" s="14">
        <f>IF(C294&lt;33,1,0)</f>
        <v>0</v>
      </c>
      <c r="E294" s="14">
        <f>IF(AND(C294&gt;=33,C294&lt;66),1,0)</f>
        <v>0</v>
      </c>
      <c r="F294" s="14">
        <f>IF(D294+E294&gt;0,0,1)</f>
        <v>1</v>
      </c>
      <c r="G294" s="14">
        <f>INT(CHOOSE(1+MOD($C294+RANDBETWEEN(0,1),7),1,2,3,5,8,13,21)+$B294)</f>
        <v>4</v>
      </c>
      <c r="H294" s="14">
        <f>INT(CHOOSE(1+MOD($C294+RANDBETWEEN(0,1),7),1,2,3,5,8,13,21)+$B294)</f>
        <v>4</v>
      </c>
      <c r="I294" s="14">
        <f>INT(CHOOSE(1+MOD($C294+RANDBETWEEN(0,1),7),1,2,3,5,8,13,21)+$B294)</f>
        <v>3</v>
      </c>
      <c r="J294" s="14">
        <f>AVERAGE(G294:I294)</f>
        <v>3.666666666666667</v>
      </c>
      <c r="K294" s="14">
        <f>IF(OR(AND(D294,IF($C294&lt;80,1,0)),AND(E294,IF($C294&lt;20,1,0))),1,0)*$J294</f>
        <v>0</v>
      </c>
      <c r="L294" s="14">
        <f>IF(AND(K294=0,E294=1),1,0)*$J294</f>
        <v>0</v>
      </c>
      <c r="M294" s="14">
        <f>IF(K294+L294=0,1,0)*$J294</f>
        <v>3.666666666666667</v>
      </c>
      <c r="N294" s="14">
        <f>MATCH(C294,INDEX('Task Durations - Poisson'!$B$2:$AZ$73,,5),-1)</f>
        <v>12</v>
      </c>
      <c r="O294" s="14">
        <f>INT(SUMPRODUCT(B294:N294,'Task Durations - Table 1'!$A$3:$M$3))</f>
        <v>14</v>
      </c>
      <c r="P294" s="14">
        <f>MATCH(100-C294,INDEX('Task Durations - Poisson'!$B$2:$AZ$73,,O294),-1)</f>
        <v>9</v>
      </c>
    </row>
    <row r="295" ht="20.05" customHeight="1">
      <c r="A295" s="12">
        <v>293</v>
      </c>
      <c r="B295" s="13">
        <f>2*EXP(A295/750)</f>
        <v>2.955931552072269</v>
      </c>
      <c r="C295" s="14">
        <f t="shared" si="3826"/>
        <v>44</v>
      </c>
      <c r="D295" s="14">
        <f>IF(C295&lt;33,1,0)</f>
        <v>0</v>
      </c>
      <c r="E295" s="14">
        <f>IF(AND(C295&gt;=33,C295&lt;66),1,0)</f>
        <v>1</v>
      </c>
      <c r="F295" s="14">
        <f>IF(D295+E295&gt;0,0,1)</f>
        <v>0</v>
      </c>
      <c r="G295" s="14">
        <f>INT(CHOOSE(1+MOD($C295+RANDBETWEEN(0,1),7),1,2,3,5,8,13,21)+$B295)</f>
        <v>5</v>
      </c>
      <c r="H295" s="14">
        <f>INT(CHOOSE(1+MOD($C295+RANDBETWEEN(0,1),7),1,2,3,5,8,13,21)+$B295)</f>
        <v>5</v>
      </c>
      <c r="I295" s="14">
        <f>INT(CHOOSE(1+MOD($C295+RANDBETWEEN(0,1),7),1,2,3,5,8,13,21)+$B295)</f>
        <v>7</v>
      </c>
      <c r="J295" s="14">
        <f>AVERAGE(G295:I295)</f>
        <v>5.666666666666667</v>
      </c>
      <c r="K295" s="14">
        <f>IF(OR(AND(D295,IF($C295&lt;80,1,0)),AND(E295,IF($C295&lt;20,1,0))),1,0)*$J295</f>
        <v>0</v>
      </c>
      <c r="L295" s="14">
        <f>IF(AND(K295=0,E295=1),1,0)*$J295</f>
        <v>5.666666666666667</v>
      </c>
      <c r="M295" s="14">
        <f>IF(K295+L295=0,1,0)*$J295</f>
        <v>0</v>
      </c>
      <c r="N295" s="14">
        <f>MATCH(C295,INDEX('Task Durations - Poisson'!$B$2:$AZ$73,,5),-1)</f>
        <v>6</v>
      </c>
      <c r="O295" s="14">
        <f>INT(SUMPRODUCT(B295:N295,'Task Durations - Table 1'!$A$3:$M$3))</f>
        <v>10</v>
      </c>
      <c r="P295" s="14">
        <f>MATCH(100-C295,INDEX('Task Durations - Poisson'!$B$2:$AZ$73,,O295),-1)</f>
        <v>12</v>
      </c>
    </row>
    <row r="296" ht="20.05" customHeight="1">
      <c r="A296" s="12">
        <v>294</v>
      </c>
      <c r="B296" s="13">
        <f>2*EXP(A296/750)</f>
        <v>2.959875422804577</v>
      </c>
      <c r="C296" s="14">
        <f t="shared" si="3826"/>
        <v>31</v>
      </c>
      <c r="D296" s="14">
        <f>IF(C296&lt;33,1,0)</f>
        <v>1</v>
      </c>
      <c r="E296" s="14">
        <f>IF(AND(C296&gt;=33,C296&lt;66),1,0)</f>
        <v>0</v>
      </c>
      <c r="F296" s="14">
        <f>IF(D296+E296&gt;0,0,1)</f>
        <v>0</v>
      </c>
      <c r="G296" s="14">
        <f>INT(CHOOSE(1+MOD($C296+RANDBETWEEN(0,1),7),1,2,3,5,8,13,21)+$B296)</f>
        <v>7</v>
      </c>
      <c r="H296" s="14">
        <f>INT(CHOOSE(1+MOD($C296+RANDBETWEEN(0,1),7),1,2,3,5,8,13,21)+$B296)</f>
        <v>7</v>
      </c>
      <c r="I296" s="14">
        <f>INT(CHOOSE(1+MOD($C296+RANDBETWEEN(0,1),7),1,2,3,5,8,13,21)+$B296)</f>
        <v>10</v>
      </c>
      <c r="J296" s="14">
        <f>AVERAGE(G296:I296)</f>
        <v>8</v>
      </c>
      <c r="K296" s="14">
        <f>IF(OR(AND(D296,IF($C296&lt;80,1,0)),AND(E296,IF($C296&lt;20,1,0))),1,0)*$J296</f>
        <v>8</v>
      </c>
      <c r="L296" s="14">
        <f>IF(AND(K296=0,E296=1),1,0)*$J296</f>
        <v>0</v>
      </c>
      <c r="M296" s="14">
        <f>IF(K296+L296=0,1,0)*$J296</f>
        <v>0</v>
      </c>
      <c r="N296" s="14">
        <f>MATCH(C296,INDEX('Task Durations - Poisson'!$B$2:$AZ$73,,5),-1)</f>
        <v>6</v>
      </c>
      <c r="O296" s="14">
        <f>INT(SUMPRODUCT(B296:N296,'Task Durations - Table 1'!$A$3:$M$3))</f>
        <v>16</v>
      </c>
      <c r="P296" s="14">
        <f>MATCH(100-C296,INDEX('Task Durations - Poisson'!$B$2:$AZ$73,,O296),-1)</f>
        <v>20</v>
      </c>
    </row>
    <row r="297" ht="20.05" customHeight="1">
      <c r="A297" s="12">
        <v>295</v>
      </c>
      <c r="B297" s="13">
        <f>2*EXP(A297/750)</f>
        <v>2.963824555538416</v>
      </c>
      <c r="C297" s="14">
        <f t="shared" si="3826"/>
        <v>90</v>
      </c>
      <c r="D297" s="14">
        <f>IF(C297&lt;33,1,0)</f>
        <v>0</v>
      </c>
      <c r="E297" s="14">
        <f>IF(AND(C297&gt;=33,C297&lt;66),1,0)</f>
        <v>0</v>
      </c>
      <c r="F297" s="14">
        <f>IF(D297+E297&gt;0,0,1)</f>
        <v>1</v>
      </c>
      <c r="G297" s="14">
        <f>INT(CHOOSE(1+MOD($C297+RANDBETWEEN(0,1),7),1,2,3,5,8,13,21)+$B297)</f>
        <v>3</v>
      </c>
      <c r="H297" s="14">
        <f>INT(CHOOSE(1+MOD($C297+RANDBETWEEN(0,1),7),1,2,3,5,8,13,21)+$B297)</f>
        <v>3</v>
      </c>
      <c r="I297" s="14">
        <f>INT(CHOOSE(1+MOD($C297+RANDBETWEEN(0,1),7),1,2,3,5,8,13,21)+$B297)</f>
        <v>3</v>
      </c>
      <c r="J297" s="14">
        <f>AVERAGE(G297:I297)</f>
        <v>3</v>
      </c>
      <c r="K297" s="14">
        <f>IF(OR(AND(D297,IF($C297&lt;80,1,0)),AND(E297,IF($C297&lt;20,1,0))),1,0)*$J297</f>
        <v>0</v>
      </c>
      <c r="L297" s="14">
        <f>IF(AND(K297=0,E297=1),1,0)*$J297</f>
        <v>0</v>
      </c>
      <c r="M297" s="14">
        <f>IF(K297+L297=0,1,0)*$J297</f>
        <v>3</v>
      </c>
      <c r="N297" s="14">
        <f>MATCH(C297,INDEX('Task Durations - Poisson'!$B$2:$AZ$73,,5),-1)</f>
        <v>10</v>
      </c>
      <c r="O297" s="14">
        <f>INT(SUMPRODUCT(B297:N297,'Task Durations - Table 1'!$A$3:$M$3))</f>
        <v>12</v>
      </c>
      <c r="P297" s="14">
        <f>MATCH(100-C297,INDEX('Task Durations - Poisson'!$B$2:$AZ$73,,O297),-1)</f>
        <v>1</v>
      </c>
    </row>
    <row r="298" ht="20.05" customHeight="1">
      <c r="A298" s="12">
        <v>296</v>
      </c>
      <c r="B298" s="13">
        <f>2*EXP(A298/750)</f>
        <v>2.967778957294467</v>
      </c>
      <c r="C298" s="14">
        <f t="shared" si="3826"/>
        <v>2</v>
      </c>
      <c r="D298" s="14">
        <f>IF(C298&lt;33,1,0)</f>
        <v>1</v>
      </c>
      <c r="E298" s="14">
        <f>IF(AND(C298&gt;=33,C298&lt;66),1,0)</f>
        <v>0</v>
      </c>
      <c r="F298" s="14">
        <f>IF(D298+E298&gt;0,0,1)</f>
        <v>0</v>
      </c>
      <c r="G298" s="14">
        <f>INT(CHOOSE(1+MOD($C298+RANDBETWEEN(0,1),7),1,2,3,5,8,13,21)+$B298)</f>
        <v>7</v>
      </c>
      <c r="H298" s="14">
        <f>INT(CHOOSE(1+MOD($C298+RANDBETWEEN(0,1),7),1,2,3,5,8,13,21)+$B298)</f>
        <v>7</v>
      </c>
      <c r="I298" s="14">
        <f>INT(CHOOSE(1+MOD($C298+RANDBETWEEN(0,1),7),1,2,3,5,8,13,21)+$B298)</f>
        <v>5</v>
      </c>
      <c r="J298" s="14">
        <f>AVERAGE(G298:I298)</f>
        <v>6.333333333333333</v>
      </c>
      <c r="K298" s="14">
        <f>IF(OR(AND(D298,IF($C298&lt;80,1,0)),AND(E298,IF($C298&lt;20,1,0))),1,0)*$J298</f>
        <v>6.333333333333333</v>
      </c>
      <c r="L298" s="14">
        <f>IF(AND(K298=0,E298=1),1,0)*$J298</f>
        <v>0</v>
      </c>
      <c r="M298" s="14">
        <f>IF(K298+L298=0,1,0)*$J298</f>
        <v>0</v>
      </c>
      <c r="N298" s="14">
        <f>MATCH(C298,INDEX('Task Durations - Poisson'!$B$2:$AZ$73,,5),-1)</f>
        <v>3</v>
      </c>
      <c r="O298" s="14">
        <f>INT(SUMPRODUCT(B298:N298,'Task Durations - Table 1'!$A$3:$M$3))</f>
        <v>12</v>
      </c>
      <c r="P298" s="14">
        <f>MATCH(100-C298,INDEX('Task Durations - Poisson'!$B$2:$AZ$73,,O298),-1)</f>
        <v>22</v>
      </c>
    </row>
    <row r="299" ht="20.05" customHeight="1">
      <c r="A299" s="12">
        <v>297</v>
      </c>
      <c r="B299" s="13">
        <f>2*EXP(A299/750)</f>
        <v>2.971738635102779</v>
      </c>
      <c r="C299" s="14">
        <f t="shared" si="3826"/>
        <v>53</v>
      </c>
      <c r="D299" s="14">
        <f>IF(C299&lt;33,1,0)</f>
        <v>0</v>
      </c>
      <c r="E299" s="14">
        <f>IF(AND(C299&gt;=33,C299&lt;66),1,0)</f>
        <v>1</v>
      </c>
      <c r="F299" s="14">
        <f>IF(D299+E299&gt;0,0,1)</f>
        <v>0</v>
      </c>
      <c r="G299" s="14">
        <f>INT(CHOOSE(1+MOD($C299+RANDBETWEEN(0,1),7),1,2,3,5,8,13,21)+$B299)</f>
        <v>10</v>
      </c>
      <c r="H299" s="14">
        <f>INT(CHOOSE(1+MOD($C299+RANDBETWEEN(0,1),7),1,2,3,5,8,13,21)+$B299)</f>
        <v>15</v>
      </c>
      <c r="I299" s="14">
        <f>INT(CHOOSE(1+MOD($C299+RANDBETWEEN(0,1),7),1,2,3,5,8,13,21)+$B299)</f>
        <v>10</v>
      </c>
      <c r="J299" s="14">
        <f>AVERAGE(G299:I299)</f>
        <v>11.66666666666667</v>
      </c>
      <c r="K299" s="14">
        <f>IF(OR(AND(D299,IF($C299&lt;80,1,0)),AND(E299,IF($C299&lt;20,1,0))),1,0)*$J299</f>
        <v>0</v>
      </c>
      <c r="L299" s="14">
        <f>IF(AND(K299=0,E299=1),1,0)*$J299</f>
        <v>11.66666666666667</v>
      </c>
      <c r="M299" s="14">
        <f>IF(K299+L299=0,1,0)*$J299</f>
        <v>0</v>
      </c>
      <c r="N299" s="14">
        <f>MATCH(C299,INDEX('Task Durations - Poisson'!$B$2:$AZ$73,,5),-1)</f>
        <v>7</v>
      </c>
      <c r="O299" s="14">
        <f>INT(SUMPRODUCT(B299:N299,'Task Durations - Table 1'!$A$3:$M$3))</f>
        <v>15</v>
      </c>
      <c r="P299" s="14">
        <f>MATCH(100-C299,INDEX('Task Durations - Poisson'!$B$2:$AZ$73,,O299),-1)</f>
        <v>17</v>
      </c>
    </row>
    <row r="300" ht="20.05" customHeight="1">
      <c r="A300" s="12">
        <v>298</v>
      </c>
      <c r="B300" s="13">
        <f>2*EXP(A300/750)</f>
        <v>2.975703596002782</v>
      </c>
      <c r="C300" s="14">
        <f t="shared" si="3826"/>
        <v>2</v>
      </c>
      <c r="D300" s="14">
        <f>IF(C300&lt;33,1,0)</f>
        <v>1</v>
      </c>
      <c r="E300" s="14">
        <f>IF(AND(C300&gt;=33,C300&lt;66),1,0)</f>
        <v>0</v>
      </c>
      <c r="F300" s="14">
        <f>IF(D300+E300&gt;0,0,1)</f>
        <v>0</v>
      </c>
      <c r="G300" s="14">
        <f>INT(CHOOSE(1+MOD($C300+RANDBETWEEN(0,1),7),1,2,3,5,8,13,21)+$B300)</f>
        <v>7</v>
      </c>
      <c r="H300" s="14">
        <f>INT(CHOOSE(1+MOD($C300+RANDBETWEEN(0,1),7),1,2,3,5,8,13,21)+$B300)</f>
        <v>5</v>
      </c>
      <c r="I300" s="14">
        <f>INT(CHOOSE(1+MOD($C300+RANDBETWEEN(0,1),7),1,2,3,5,8,13,21)+$B300)</f>
        <v>7</v>
      </c>
      <c r="J300" s="14">
        <f>AVERAGE(G300:I300)</f>
        <v>6.333333333333333</v>
      </c>
      <c r="K300" s="14">
        <f>IF(OR(AND(D300,IF($C300&lt;80,1,0)),AND(E300,IF($C300&lt;20,1,0))),1,0)*$J300</f>
        <v>6.333333333333333</v>
      </c>
      <c r="L300" s="14">
        <f>IF(AND(K300=0,E300=1),1,0)*$J300</f>
        <v>0</v>
      </c>
      <c r="M300" s="14">
        <f>IF(K300+L300=0,1,0)*$J300</f>
        <v>0</v>
      </c>
      <c r="N300" s="14">
        <f>MATCH(C300,INDEX('Task Durations - Poisson'!$B$2:$AZ$73,,5),-1)</f>
        <v>3</v>
      </c>
      <c r="O300" s="14">
        <f>INT(SUMPRODUCT(B300:N300,'Task Durations - Table 1'!$A$3:$M$3))</f>
        <v>12</v>
      </c>
      <c r="P300" s="14">
        <f>MATCH(100-C300,INDEX('Task Durations - Poisson'!$B$2:$AZ$73,,O300),-1)</f>
        <v>22</v>
      </c>
    </row>
    <row r="301" ht="20.05" customHeight="1">
      <c r="A301" s="12">
        <v>299</v>
      </c>
      <c r="B301" s="13">
        <f>2*EXP(A301/750)</f>
        <v>2.979673847043293</v>
      </c>
      <c r="C301" s="14">
        <f t="shared" si="3826"/>
        <v>62</v>
      </c>
      <c r="D301" s="14">
        <f>IF(C301&lt;33,1,0)</f>
        <v>0</v>
      </c>
      <c r="E301" s="14">
        <f>IF(AND(C301&gt;=33,C301&lt;66),1,0)</f>
        <v>1</v>
      </c>
      <c r="F301" s="14">
        <f>IF(D301+E301&gt;0,0,1)</f>
        <v>0</v>
      </c>
      <c r="G301" s="14">
        <f>INT(CHOOSE(1+MOD($C301+RANDBETWEEN(0,1),7),1,2,3,5,8,13,21)+$B301)</f>
        <v>23</v>
      </c>
      <c r="H301" s="14">
        <f>INT(CHOOSE(1+MOD($C301+RANDBETWEEN(0,1),7),1,2,3,5,8,13,21)+$B301)</f>
        <v>3</v>
      </c>
      <c r="I301" s="14">
        <f>INT(CHOOSE(1+MOD($C301+RANDBETWEEN(0,1),7),1,2,3,5,8,13,21)+$B301)</f>
        <v>3</v>
      </c>
      <c r="J301" s="14">
        <f>AVERAGE(G301:I301)</f>
        <v>9.666666666666666</v>
      </c>
      <c r="K301" s="14">
        <f>IF(OR(AND(D301,IF($C301&lt;80,1,0)),AND(E301,IF($C301&lt;20,1,0))),1,0)*$J301</f>
        <v>0</v>
      </c>
      <c r="L301" s="14">
        <f>IF(AND(K301=0,E301=1),1,0)*$J301</f>
        <v>9.666666666666666</v>
      </c>
      <c r="M301" s="14">
        <f>IF(K301+L301=0,1,0)*$J301</f>
        <v>0</v>
      </c>
      <c r="N301" s="14">
        <f>MATCH(C301,INDEX('Task Durations - Poisson'!$B$2:$AZ$73,,5),-1)</f>
        <v>8</v>
      </c>
      <c r="O301" s="14">
        <f>INT(SUMPRODUCT(B301:N301,'Task Durations - Table 1'!$A$3:$M$3))</f>
        <v>14</v>
      </c>
      <c r="P301" s="14">
        <f>MATCH(100-C301,INDEX('Task Durations - Poisson'!$B$2:$AZ$73,,O301),-1)</f>
        <v>15</v>
      </c>
    </row>
    <row r="302" ht="20.05" customHeight="1">
      <c r="A302" s="12">
        <v>300</v>
      </c>
      <c r="B302" s="13">
        <f>2*EXP(A302/750)</f>
        <v>2.983649395282541</v>
      </c>
      <c r="C302" s="14">
        <f t="shared" si="3826"/>
        <v>56</v>
      </c>
      <c r="D302" s="14">
        <f>IF(C302&lt;33,1,0)</f>
        <v>0</v>
      </c>
      <c r="E302" s="14">
        <f>IF(AND(C302&gt;=33,C302&lt;66),1,0)</f>
        <v>1</v>
      </c>
      <c r="F302" s="14">
        <f>IF(D302+E302&gt;0,0,1)</f>
        <v>0</v>
      </c>
      <c r="G302" s="14">
        <f>INT(CHOOSE(1+MOD($C302+RANDBETWEEN(0,1),7),1,2,3,5,8,13,21)+$B302)</f>
        <v>3</v>
      </c>
      <c r="H302" s="14">
        <f>INT(CHOOSE(1+MOD($C302+RANDBETWEEN(0,1),7),1,2,3,5,8,13,21)+$B302)</f>
        <v>4</v>
      </c>
      <c r="I302" s="14">
        <f>INT(CHOOSE(1+MOD($C302+RANDBETWEEN(0,1),7),1,2,3,5,8,13,21)+$B302)</f>
        <v>3</v>
      </c>
      <c r="J302" s="14">
        <f>AVERAGE(G302:I302)</f>
        <v>3.333333333333333</v>
      </c>
      <c r="K302" s="14">
        <f>IF(OR(AND(D302,IF($C302&lt;80,1,0)),AND(E302,IF($C302&lt;20,1,0))),1,0)*$J302</f>
        <v>0</v>
      </c>
      <c r="L302" s="14">
        <f>IF(AND(K302=0,E302=1),1,0)*$J302</f>
        <v>3.333333333333333</v>
      </c>
      <c r="M302" s="14">
        <f>IF(K302+L302=0,1,0)*$J302</f>
        <v>0</v>
      </c>
      <c r="N302" s="14">
        <f>MATCH(C302,INDEX('Task Durations - Poisson'!$B$2:$AZ$73,,5),-1)</f>
        <v>7</v>
      </c>
      <c r="O302" s="14">
        <f>INT(SUMPRODUCT(B302:N302,'Task Durations - Table 1'!$A$3:$M$3))</f>
        <v>8</v>
      </c>
      <c r="P302" s="14">
        <f>MATCH(100-C302,INDEX('Task Durations - Poisson'!$B$2:$AZ$73,,O302),-1)</f>
        <v>9</v>
      </c>
    </row>
    <row r="303" ht="20.05" customHeight="1">
      <c r="A303" s="12">
        <v>301</v>
      </c>
      <c r="B303" s="13">
        <f>2*EXP(A303/750)</f>
        <v>2.987630247788165</v>
      </c>
      <c r="C303" s="14">
        <f t="shared" si="3826"/>
        <v>8</v>
      </c>
      <c r="D303" s="14">
        <f>IF(C303&lt;33,1,0)</f>
        <v>1</v>
      </c>
      <c r="E303" s="14">
        <f>IF(AND(C303&gt;=33,C303&lt;66),1,0)</f>
        <v>0</v>
      </c>
      <c r="F303" s="14">
        <f>IF(D303+E303&gt;0,0,1)</f>
        <v>0</v>
      </c>
      <c r="G303" s="14">
        <f>INT(CHOOSE(1+MOD($C303+RANDBETWEEN(0,1),7),1,2,3,5,8,13,21)+$B303)</f>
        <v>5</v>
      </c>
      <c r="H303" s="14">
        <f>INT(CHOOSE(1+MOD($C303+RANDBETWEEN(0,1),7),1,2,3,5,8,13,21)+$B303)</f>
        <v>5</v>
      </c>
      <c r="I303" s="14">
        <f>INT(CHOOSE(1+MOD($C303+RANDBETWEEN(0,1),7),1,2,3,5,8,13,21)+$B303)</f>
        <v>5</v>
      </c>
      <c r="J303" s="14">
        <f>AVERAGE(G303:I303)</f>
        <v>5</v>
      </c>
      <c r="K303" s="14">
        <f>IF(OR(AND(D303,IF($C303&lt;80,1,0)),AND(E303,IF($C303&lt;20,1,0))),1,0)*$J303</f>
        <v>5</v>
      </c>
      <c r="L303" s="14">
        <f>IF(AND(K303=0,E303=1),1,0)*$J303</f>
        <v>0</v>
      </c>
      <c r="M303" s="14">
        <f>IF(K303+L303=0,1,0)*$J303</f>
        <v>0</v>
      </c>
      <c r="N303" s="14">
        <f>MATCH(C303,INDEX('Task Durations - Poisson'!$B$2:$AZ$73,,5),-1)</f>
        <v>4</v>
      </c>
      <c r="O303" s="14">
        <f>INT(SUMPRODUCT(B303:N303,'Task Durations - Table 1'!$A$3:$M$3))</f>
        <v>11</v>
      </c>
      <c r="P303" s="14">
        <f>MATCH(100-C303,INDEX('Task Durations - Poisson'!$B$2:$AZ$73,,O303),-1)</f>
        <v>18</v>
      </c>
    </row>
    <row r="304" ht="20.05" customHeight="1">
      <c r="A304" s="12">
        <v>302</v>
      </c>
      <c r="B304" s="13">
        <f>2*EXP(A304/750)</f>
        <v>2.991616411637239</v>
      </c>
      <c r="C304" s="14">
        <f t="shared" si="3826"/>
        <v>30</v>
      </c>
      <c r="D304" s="14">
        <f>IF(C304&lt;33,1,0)</f>
        <v>1</v>
      </c>
      <c r="E304" s="14">
        <f>IF(AND(C304&gt;=33,C304&lt;66),1,0)</f>
        <v>0</v>
      </c>
      <c r="F304" s="14">
        <f>IF(D304+E304&gt;0,0,1)</f>
        <v>0</v>
      </c>
      <c r="G304" s="14">
        <f>INT(CHOOSE(1+MOD($C304+RANDBETWEEN(0,1),7),1,2,3,5,8,13,21)+$B304)</f>
        <v>5</v>
      </c>
      <c r="H304" s="14">
        <f>INT(CHOOSE(1+MOD($C304+RANDBETWEEN(0,1),7),1,2,3,5,8,13,21)+$B304)</f>
        <v>5</v>
      </c>
      <c r="I304" s="14">
        <f>INT(CHOOSE(1+MOD($C304+RANDBETWEEN(0,1),7),1,2,3,5,8,13,21)+$B304)</f>
        <v>5</v>
      </c>
      <c r="J304" s="14">
        <f>AVERAGE(G304:I304)</f>
        <v>5</v>
      </c>
      <c r="K304" s="14">
        <f>IF(OR(AND(D304,IF($C304&lt;80,1,0)),AND(E304,IF($C304&lt;20,1,0))),1,0)*$J304</f>
        <v>5</v>
      </c>
      <c r="L304" s="14">
        <f>IF(AND(K304=0,E304=1),1,0)*$J304</f>
        <v>0</v>
      </c>
      <c r="M304" s="14">
        <f>IF(K304+L304=0,1,0)*$J304</f>
        <v>0</v>
      </c>
      <c r="N304" s="14">
        <f>MATCH(C304,INDEX('Task Durations - Poisson'!$B$2:$AZ$73,,5),-1)</f>
        <v>6</v>
      </c>
      <c r="O304" s="14">
        <f>INT(SUMPRODUCT(B304:N304,'Task Durations - Table 1'!$A$3:$M$3))</f>
        <v>12</v>
      </c>
      <c r="P304" s="14">
        <f>MATCH(100-C304,INDEX('Task Durations - Poisson'!$B$2:$AZ$73,,O304),-1)</f>
        <v>16</v>
      </c>
    </row>
    <row r="305" ht="20.05" customHeight="1">
      <c r="A305" s="12">
        <v>303</v>
      </c>
      <c r="B305" s="13">
        <f>2*EXP(A305/750)</f>
        <v>2.995607893916278</v>
      </c>
      <c r="C305" s="14">
        <f t="shared" si="3826"/>
        <v>99</v>
      </c>
      <c r="D305" s="14">
        <f>IF(C305&lt;33,1,0)</f>
        <v>0</v>
      </c>
      <c r="E305" s="14">
        <f>IF(AND(C305&gt;=33,C305&lt;66),1,0)</f>
        <v>0</v>
      </c>
      <c r="F305" s="14">
        <f>IF(D305+E305&gt;0,0,1)</f>
        <v>1</v>
      </c>
      <c r="G305" s="14">
        <f>INT(CHOOSE(1+MOD($C305+RANDBETWEEN(0,1),7),1,2,3,5,8,13,21)+$B305)</f>
        <v>5</v>
      </c>
      <c r="H305" s="14">
        <f>INT(CHOOSE(1+MOD($C305+RANDBETWEEN(0,1),7),1,2,3,5,8,13,21)+$B305)</f>
        <v>5</v>
      </c>
      <c r="I305" s="14">
        <f>INT(CHOOSE(1+MOD($C305+RANDBETWEEN(0,1),7),1,2,3,5,8,13,21)+$B305)</f>
        <v>5</v>
      </c>
      <c r="J305" s="14">
        <f>AVERAGE(G305:I305)</f>
        <v>5</v>
      </c>
      <c r="K305" s="14">
        <f>IF(OR(AND(D305,IF($C305&lt;80,1,0)),AND(E305,IF($C305&lt;20,1,0))),1,0)*$J305</f>
        <v>0</v>
      </c>
      <c r="L305" s="14">
        <f>IF(AND(K305=0,E305=1),1,0)*$J305</f>
        <v>0</v>
      </c>
      <c r="M305" s="14">
        <f>IF(K305+L305=0,1,0)*$J305</f>
        <v>5</v>
      </c>
      <c r="N305" s="14">
        <f>MATCH(C305,INDEX('Task Durations - Poisson'!$B$2:$AZ$73,,5),-1)</f>
        <v>13</v>
      </c>
      <c r="O305" s="14">
        <f>INT(SUMPRODUCT(B305:N305,'Task Durations - Table 1'!$A$3:$M$3))</f>
        <v>16</v>
      </c>
      <c r="P305" s="14">
        <f>MATCH(100-C305,INDEX('Task Durations - Poisson'!$B$2:$AZ$73,,O305),-1)</f>
        <v>10</v>
      </c>
    </row>
    <row r="306" ht="20.05" customHeight="1">
      <c r="A306" s="12">
        <v>304</v>
      </c>
      <c r="B306" s="13">
        <f>2*EXP(A306/750)</f>
        <v>2.99960470172125</v>
      </c>
      <c r="C306" s="14">
        <f t="shared" si="3826"/>
        <v>56</v>
      </c>
      <c r="D306" s="14">
        <f>IF(C306&lt;33,1,0)</f>
        <v>0</v>
      </c>
      <c r="E306" s="14">
        <f>IF(AND(C306&gt;=33,C306&lt;66),1,0)</f>
        <v>1</v>
      </c>
      <c r="F306" s="14">
        <f>IF(D306+E306&gt;0,0,1)</f>
        <v>0</v>
      </c>
      <c r="G306" s="14">
        <f>INT(CHOOSE(1+MOD($C306+RANDBETWEEN(0,1),7),1,2,3,5,8,13,21)+$B306)</f>
        <v>4</v>
      </c>
      <c r="H306" s="14">
        <f>INT(CHOOSE(1+MOD($C306+RANDBETWEEN(0,1),7),1,2,3,5,8,13,21)+$B306)</f>
        <v>3</v>
      </c>
      <c r="I306" s="14">
        <f>INT(CHOOSE(1+MOD($C306+RANDBETWEEN(0,1),7),1,2,3,5,8,13,21)+$B306)</f>
        <v>4</v>
      </c>
      <c r="J306" s="14">
        <f>AVERAGE(G306:I306)</f>
        <v>3.666666666666667</v>
      </c>
      <c r="K306" s="14">
        <f>IF(OR(AND(D306,IF($C306&lt;80,1,0)),AND(E306,IF($C306&lt;20,1,0))),1,0)*$J306</f>
        <v>0</v>
      </c>
      <c r="L306" s="14">
        <f>IF(AND(K306=0,E306=1),1,0)*$J306</f>
        <v>3.666666666666667</v>
      </c>
      <c r="M306" s="14">
        <f>IF(K306+L306=0,1,0)*$J306</f>
        <v>0</v>
      </c>
      <c r="N306" s="14">
        <f>MATCH(C306,INDEX('Task Durations - Poisson'!$B$2:$AZ$73,,5),-1)</f>
        <v>7</v>
      </c>
      <c r="O306" s="14">
        <f>INT(SUMPRODUCT(B306:N306,'Task Durations - Table 1'!$A$3:$M$3))</f>
        <v>9</v>
      </c>
      <c r="P306" s="14">
        <f>MATCH(100-C306,INDEX('Task Durations - Poisson'!$B$2:$AZ$73,,O306),-1)</f>
        <v>10</v>
      </c>
    </row>
    <row r="307" ht="20.05" customHeight="1">
      <c r="A307" s="12">
        <v>305</v>
      </c>
      <c r="B307" s="13">
        <f>2*EXP(A307/750)</f>
        <v>3.003606842157593</v>
      </c>
      <c r="C307" s="14">
        <f t="shared" si="3826"/>
        <v>85</v>
      </c>
      <c r="D307" s="14">
        <f>IF(C307&lt;33,1,0)</f>
        <v>0</v>
      </c>
      <c r="E307" s="14">
        <f>IF(AND(C307&gt;=33,C307&lt;66),1,0)</f>
        <v>0</v>
      </c>
      <c r="F307" s="14">
        <f>IF(D307+E307&gt;0,0,1)</f>
        <v>1</v>
      </c>
      <c r="G307" s="14">
        <f>INT(CHOOSE(1+MOD($C307+RANDBETWEEN(0,1),7),1,2,3,5,8,13,21)+$B307)</f>
        <v>6</v>
      </c>
      <c r="H307" s="14">
        <f>INT(CHOOSE(1+MOD($C307+RANDBETWEEN(0,1),7),1,2,3,5,8,13,21)+$B307)</f>
        <v>5</v>
      </c>
      <c r="I307" s="14">
        <f>INT(CHOOSE(1+MOD($C307+RANDBETWEEN(0,1),7),1,2,3,5,8,13,21)+$B307)</f>
        <v>5</v>
      </c>
      <c r="J307" s="14">
        <f>AVERAGE(G307:I307)</f>
        <v>5.333333333333333</v>
      </c>
      <c r="K307" s="14">
        <f>IF(OR(AND(D307,IF($C307&lt;80,1,0)),AND(E307,IF($C307&lt;20,1,0))),1,0)*$J307</f>
        <v>0</v>
      </c>
      <c r="L307" s="14">
        <f>IF(AND(K307=0,E307=1),1,0)*$J307</f>
        <v>0</v>
      </c>
      <c r="M307" s="14">
        <f>IF(K307+L307=0,1,0)*$J307</f>
        <v>5.333333333333333</v>
      </c>
      <c r="N307" s="14">
        <f>MATCH(C307,INDEX('Task Durations - Poisson'!$B$2:$AZ$73,,5),-1)</f>
        <v>9</v>
      </c>
      <c r="O307" s="14">
        <f>INT(SUMPRODUCT(B307:N307,'Task Durations - Table 1'!$A$3:$M$3))</f>
        <v>14</v>
      </c>
      <c r="P307" s="14">
        <f>MATCH(100-C307,INDEX('Task Durations - Poisson'!$B$2:$AZ$73,,O307),-1)</f>
        <v>12</v>
      </c>
    </row>
    <row r="308" ht="20.05" customHeight="1">
      <c r="A308" s="12">
        <v>306</v>
      </c>
      <c r="B308" s="13">
        <f>2*EXP(A308/750)</f>
        <v>3.007614322340224</v>
      </c>
      <c r="C308" s="14">
        <f t="shared" si="3826"/>
        <v>81</v>
      </c>
      <c r="D308" s="14">
        <f>IF(C308&lt;33,1,0)</f>
        <v>0</v>
      </c>
      <c r="E308" s="14">
        <f>IF(AND(C308&gt;=33,C308&lt;66),1,0)</f>
        <v>0</v>
      </c>
      <c r="F308" s="14">
        <f>IF(D308+E308&gt;0,0,1)</f>
        <v>1</v>
      </c>
      <c r="G308" s="14">
        <f>INT(CHOOSE(1+MOD($C308+RANDBETWEEN(0,1),7),1,2,3,5,8,13,21)+$B308)</f>
        <v>16</v>
      </c>
      <c r="H308" s="14">
        <f>INT(CHOOSE(1+MOD($C308+RANDBETWEEN(0,1),7),1,2,3,5,8,13,21)+$B308)</f>
        <v>11</v>
      </c>
      <c r="I308" s="14">
        <f>INT(CHOOSE(1+MOD($C308+RANDBETWEEN(0,1),7),1,2,3,5,8,13,21)+$B308)</f>
        <v>16</v>
      </c>
      <c r="J308" s="14">
        <f>AVERAGE(G308:I308)</f>
        <v>14.33333333333333</v>
      </c>
      <c r="K308" s="14">
        <f>IF(OR(AND(D308,IF($C308&lt;80,1,0)),AND(E308,IF($C308&lt;20,1,0))),1,0)*$J308</f>
        <v>0</v>
      </c>
      <c r="L308" s="14">
        <f>IF(AND(K308=0,E308=1),1,0)*$J308</f>
        <v>0</v>
      </c>
      <c r="M308" s="14">
        <f>IF(K308+L308=0,1,0)*$J308</f>
        <v>14.33333333333333</v>
      </c>
      <c r="N308" s="14">
        <f>MATCH(C308,INDEX('Task Durations - Poisson'!$B$2:$AZ$73,,5),-1)</f>
        <v>9</v>
      </c>
      <c r="O308" s="14">
        <f>INT(SUMPRODUCT(B308:N308,'Task Durations - Table 1'!$A$3:$M$3))</f>
        <v>24</v>
      </c>
      <c r="P308" s="14">
        <f>MATCH(100-C308,INDEX('Task Durations - Poisson'!$B$2:$AZ$73,,O308),-1)</f>
        <v>1</v>
      </c>
    </row>
    <row r="309" ht="20.05" customHeight="1">
      <c r="A309" s="12">
        <v>307</v>
      </c>
      <c r="B309" s="13">
        <f>2*EXP(A309/750)</f>
        <v>3.011627149393553</v>
      </c>
      <c r="C309" s="14">
        <f t="shared" si="3826"/>
        <v>31</v>
      </c>
      <c r="D309" s="14">
        <f>IF(C309&lt;33,1,0)</f>
        <v>1</v>
      </c>
      <c r="E309" s="14">
        <f>IF(AND(C309&gt;=33,C309&lt;66),1,0)</f>
        <v>0</v>
      </c>
      <c r="F309" s="14">
        <f>IF(D309+E309&gt;0,0,1)</f>
        <v>0</v>
      </c>
      <c r="G309" s="14">
        <f>INT(CHOOSE(1+MOD($C309+RANDBETWEEN(0,1),7),1,2,3,5,8,13,21)+$B309)</f>
        <v>8</v>
      </c>
      <c r="H309" s="14">
        <f>INT(CHOOSE(1+MOD($C309+RANDBETWEEN(0,1),7),1,2,3,5,8,13,21)+$B309)</f>
        <v>8</v>
      </c>
      <c r="I309" s="14">
        <f>INT(CHOOSE(1+MOD($C309+RANDBETWEEN(0,1),7),1,2,3,5,8,13,21)+$B309)</f>
        <v>11</v>
      </c>
      <c r="J309" s="14">
        <f>AVERAGE(G309:I309)</f>
        <v>9</v>
      </c>
      <c r="K309" s="14">
        <f>IF(OR(AND(D309,IF($C309&lt;80,1,0)),AND(E309,IF($C309&lt;20,1,0))),1,0)*$J309</f>
        <v>9</v>
      </c>
      <c r="L309" s="14">
        <f>IF(AND(K309=0,E309=1),1,0)*$J309</f>
        <v>0</v>
      </c>
      <c r="M309" s="14">
        <f>IF(K309+L309=0,1,0)*$J309</f>
        <v>0</v>
      </c>
      <c r="N309" s="14">
        <f>MATCH(C309,INDEX('Task Durations - Poisson'!$B$2:$AZ$73,,5),-1)</f>
        <v>6</v>
      </c>
      <c r="O309" s="14">
        <f>INT(SUMPRODUCT(B309:N309,'Task Durations - Table 1'!$A$3:$M$3))</f>
        <v>17</v>
      </c>
      <c r="P309" s="14">
        <f>MATCH(100-C309,INDEX('Task Durations - Poisson'!$B$2:$AZ$73,,O309),-1)</f>
        <v>21</v>
      </c>
    </row>
    <row r="310" ht="20.05" customHeight="1">
      <c r="A310" s="12">
        <v>308</v>
      </c>
      <c r="B310" s="13">
        <f>2*EXP(A310/750)</f>
        <v>3.015645330451497</v>
      </c>
      <c r="C310" s="14">
        <f t="shared" si="3826"/>
        <v>11</v>
      </c>
      <c r="D310" s="14">
        <f>IF(C310&lt;33,1,0)</f>
        <v>1</v>
      </c>
      <c r="E310" s="14">
        <f>IF(AND(C310&gt;=33,C310&lt;66),1,0)</f>
        <v>0</v>
      </c>
      <c r="F310" s="14">
        <f>IF(D310+E310&gt;0,0,1)</f>
        <v>0</v>
      </c>
      <c r="G310" s="14">
        <f>INT(CHOOSE(1+MOD($C310+RANDBETWEEN(0,1),7),1,2,3,5,8,13,21)+$B310)</f>
        <v>16</v>
      </c>
      <c r="H310" s="14">
        <f>INT(CHOOSE(1+MOD($C310+RANDBETWEEN(0,1),7),1,2,3,5,8,13,21)+$B310)</f>
        <v>11</v>
      </c>
      <c r="I310" s="14">
        <f>INT(CHOOSE(1+MOD($C310+RANDBETWEEN(0,1),7),1,2,3,5,8,13,21)+$B310)</f>
        <v>11</v>
      </c>
      <c r="J310" s="14">
        <f>AVERAGE(G310:I310)</f>
        <v>12.66666666666667</v>
      </c>
      <c r="K310" s="14">
        <f>IF(OR(AND(D310,IF($C310&lt;80,1,0)),AND(E310,IF($C310&lt;20,1,0))),1,0)*$J310</f>
        <v>12.66666666666667</v>
      </c>
      <c r="L310" s="14">
        <f>IF(AND(K310=0,E310=1),1,0)*$J310</f>
        <v>0</v>
      </c>
      <c r="M310" s="14">
        <f>IF(K310+L310=0,1,0)*$J310</f>
        <v>0</v>
      </c>
      <c r="N310" s="14">
        <f>MATCH(C310,INDEX('Task Durations - Poisson'!$B$2:$AZ$73,,5),-1)</f>
        <v>4</v>
      </c>
      <c r="O310" s="14">
        <f>INT(SUMPRODUCT(B310:N310,'Task Durations - Table 1'!$A$3:$M$3))</f>
        <v>20</v>
      </c>
      <c r="P310" s="14">
        <f>MATCH(100-C310,INDEX('Task Durations - Poisson'!$B$2:$AZ$73,,O310),-1)</f>
        <v>28</v>
      </c>
    </row>
    <row r="311" ht="20.05" customHeight="1">
      <c r="A311" s="12">
        <v>309</v>
      </c>
      <c r="B311" s="13">
        <f>2*EXP(A311/750)</f>
        <v>3.01966887265749</v>
      </c>
      <c r="C311" s="14">
        <f t="shared" si="3826"/>
        <v>3</v>
      </c>
      <c r="D311" s="14">
        <f>IF(C311&lt;33,1,0)</f>
        <v>1</v>
      </c>
      <c r="E311" s="14">
        <f>IF(AND(C311&gt;=33,C311&lt;66),1,0)</f>
        <v>0</v>
      </c>
      <c r="F311" s="14">
        <f>IF(D311+E311&gt;0,0,1)</f>
        <v>0</v>
      </c>
      <c r="G311" s="14">
        <f>INT(CHOOSE(1+MOD($C311+RANDBETWEEN(0,1),7),1,2,3,5,8,13,21)+$B311)</f>
        <v>11</v>
      </c>
      <c r="H311" s="14">
        <f>INT(CHOOSE(1+MOD($C311+RANDBETWEEN(0,1),7),1,2,3,5,8,13,21)+$B311)</f>
        <v>11</v>
      </c>
      <c r="I311" s="14">
        <f>INT(CHOOSE(1+MOD($C311+RANDBETWEEN(0,1),7),1,2,3,5,8,13,21)+$B311)</f>
        <v>8</v>
      </c>
      <c r="J311" s="14">
        <f>AVERAGE(G311:I311)</f>
        <v>10</v>
      </c>
      <c r="K311" s="14">
        <f>IF(OR(AND(D311,IF($C311&lt;80,1,0)),AND(E311,IF($C311&lt;20,1,0))),1,0)*$J311</f>
        <v>10</v>
      </c>
      <c r="L311" s="14">
        <f>IF(AND(K311=0,E311=1),1,0)*$J311</f>
        <v>0</v>
      </c>
      <c r="M311" s="14">
        <f>IF(K311+L311=0,1,0)*$J311</f>
        <v>0</v>
      </c>
      <c r="N311" s="14">
        <f>MATCH(C311,INDEX('Task Durations - Poisson'!$B$2:$AZ$73,,5),-1)</f>
        <v>3</v>
      </c>
      <c r="O311" s="14">
        <f>INT(SUMPRODUCT(B311:N311,'Task Durations - Table 1'!$A$3:$M$3))</f>
        <v>16</v>
      </c>
      <c r="P311" s="14">
        <f>MATCH(100-C311,INDEX('Task Durations - Poisson'!$B$2:$AZ$73,,O311),-1)</f>
        <v>26</v>
      </c>
    </row>
    <row r="312" ht="20.05" customHeight="1">
      <c r="A312" s="12">
        <v>310</v>
      </c>
      <c r="B312" s="13">
        <f>2*EXP(A312/750)</f>
        <v>3.023697783164495</v>
      </c>
      <c r="C312" s="14">
        <f t="shared" si="3826"/>
        <v>72</v>
      </c>
      <c r="D312" s="14">
        <f>IF(C312&lt;33,1,0)</f>
        <v>0</v>
      </c>
      <c r="E312" s="14">
        <f>IF(AND(C312&gt;=33,C312&lt;66),1,0)</f>
        <v>0</v>
      </c>
      <c r="F312" s="14">
        <f>IF(D312+E312&gt;0,0,1)</f>
        <v>1</v>
      </c>
      <c r="G312" s="14">
        <f>INT(CHOOSE(1+MOD($C312+RANDBETWEEN(0,1),7),1,2,3,5,8,13,21)+$B312)</f>
        <v>8</v>
      </c>
      <c r="H312" s="14">
        <f>INT(CHOOSE(1+MOD($C312+RANDBETWEEN(0,1),7),1,2,3,5,8,13,21)+$B312)</f>
        <v>8</v>
      </c>
      <c r="I312" s="14">
        <f>INT(CHOOSE(1+MOD($C312+RANDBETWEEN(0,1),7),1,2,3,5,8,13,21)+$B312)</f>
        <v>8</v>
      </c>
      <c r="J312" s="14">
        <f>AVERAGE(G312:I312)</f>
        <v>8</v>
      </c>
      <c r="K312" s="14">
        <f>IF(OR(AND(D312,IF($C312&lt;80,1,0)),AND(E312,IF($C312&lt;20,1,0))),1,0)*$J312</f>
        <v>0</v>
      </c>
      <c r="L312" s="14">
        <f>IF(AND(K312=0,E312=1),1,0)*$J312</f>
        <v>0</v>
      </c>
      <c r="M312" s="14">
        <f>IF(K312+L312=0,1,0)*$J312</f>
        <v>8</v>
      </c>
      <c r="N312" s="14">
        <f>MATCH(C312,INDEX('Task Durations - Poisson'!$B$2:$AZ$73,,5),-1)</f>
        <v>8</v>
      </c>
      <c r="O312" s="14">
        <f>INT(SUMPRODUCT(B312:N312,'Task Durations - Table 1'!$A$3:$M$3))</f>
        <v>16</v>
      </c>
      <c r="P312" s="14">
        <f>MATCH(100-C312,INDEX('Task Durations - Poisson'!$B$2:$AZ$73,,O312),-1)</f>
        <v>16</v>
      </c>
    </row>
    <row r="313" ht="20.05" customHeight="1">
      <c r="A313" s="12">
        <v>311</v>
      </c>
      <c r="B313" s="13">
        <f>2*EXP(A313/750)</f>
        <v>3.027732069135023</v>
      </c>
      <c r="C313" s="14">
        <f t="shared" si="3826"/>
        <v>28</v>
      </c>
      <c r="D313" s="14">
        <f>IF(C313&lt;33,1,0)</f>
        <v>1</v>
      </c>
      <c r="E313" s="14">
        <f>IF(AND(C313&gt;=33,C313&lt;66),1,0)</f>
        <v>0</v>
      </c>
      <c r="F313" s="14">
        <f>IF(D313+E313&gt;0,0,1)</f>
        <v>0</v>
      </c>
      <c r="G313" s="14">
        <f>INT(CHOOSE(1+MOD($C313+RANDBETWEEN(0,1),7),1,2,3,5,8,13,21)+$B313)</f>
        <v>5</v>
      </c>
      <c r="H313" s="14">
        <f>INT(CHOOSE(1+MOD($C313+RANDBETWEEN(0,1),7),1,2,3,5,8,13,21)+$B313)</f>
        <v>5</v>
      </c>
      <c r="I313" s="14">
        <f>INT(CHOOSE(1+MOD($C313+RANDBETWEEN(0,1),7),1,2,3,5,8,13,21)+$B313)</f>
        <v>4</v>
      </c>
      <c r="J313" s="14">
        <f>AVERAGE(G313:I313)</f>
        <v>4.666666666666667</v>
      </c>
      <c r="K313" s="14">
        <f>IF(OR(AND(D313,IF($C313&lt;80,1,0)),AND(E313,IF($C313&lt;20,1,0))),1,0)*$J313</f>
        <v>4.666666666666667</v>
      </c>
      <c r="L313" s="14">
        <f>IF(AND(K313=0,E313=1),1,0)*$J313</f>
        <v>0</v>
      </c>
      <c r="M313" s="14">
        <f>IF(K313+L313=0,1,0)*$J313</f>
        <v>0</v>
      </c>
      <c r="N313" s="14">
        <f>MATCH(C313,INDEX('Task Durations - Poisson'!$B$2:$AZ$73,,5),-1)</f>
        <v>6</v>
      </c>
      <c r="O313" s="14">
        <f>INT(SUMPRODUCT(B313:N313,'Task Durations - Table 1'!$A$3:$M$3))</f>
        <v>12</v>
      </c>
      <c r="P313" s="14">
        <f>MATCH(100-C313,INDEX('Task Durations - Poisson'!$B$2:$AZ$73,,O313),-1)</f>
        <v>16</v>
      </c>
    </row>
    <row r="314" ht="20.05" customHeight="1">
      <c r="A314" s="12">
        <v>312</v>
      </c>
      <c r="B314" s="13">
        <f>2*EXP(A314/750)</f>
        <v>3.031771737741138</v>
      </c>
      <c r="C314" s="14">
        <f t="shared" si="3826"/>
        <v>52</v>
      </c>
      <c r="D314" s="14">
        <f>IF(C314&lt;33,1,0)</f>
        <v>0</v>
      </c>
      <c r="E314" s="14">
        <f>IF(AND(C314&gt;=33,C314&lt;66),1,0)</f>
        <v>1</v>
      </c>
      <c r="F314" s="14">
        <f>IF(D314+E314&gt;0,0,1)</f>
        <v>0</v>
      </c>
      <c r="G314" s="14">
        <f>INT(CHOOSE(1+MOD($C314+RANDBETWEEN(0,1),7),1,2,3,5,8,13,21)+$B314)</f>
        <v>8</v>
      </c>
      <c r="H314" s="14">
        <f>INT(CHOOSE(1+MOD($C314+RANDBETWEEN(0,1),7),1,2,3,5,8,13,21)+$B314)</f>
        <v>8</v>
      </c>
      <c r="I314" s="14">
        <f>INT(CHOOSE(1+MOD($C314+RANDBETWEEN(0,1),7),1,2,3,5,8,13,21)+$B314)</f>
        <v>11</v>
      </c>
      <c r="J314" s="14">
        <f>AVERAGE(G314:I314)</f>
        <v>9</v>
      </c>
      <c r="K314" s="14">
        <f>IF(OR(AND(D314,IF($C314&lt;80,1,0)),AND(E314,IF($C314&lt;20,1,0))),1,0)*$J314</f>
        <v>0</v>
      </c>
      <c r="L314" s="14">
        <f>IF(AND(K314=0,E314=1),1,0)*$J314</f>
        <v>9</v>
      </c>
      <c r="M314" s="14">
        <f>IF(K314+L314=0,1,0)*$J314</f>
        <v>0</v>
      </c>
      <c r="N314" s="14">
        <f>MATCH(C314,INDEX('Task Durations - Poisson'!$B$2:$AZ$73,,5),-1)</f>
        <v>7</v>
      </c>
      <c r="O314" s="14">
        <f>INT(SUMPRODUCT(B314:N314,'Task Durations - Table 1'!$A$3:$M$3))</f>
        <v>13</v>
      </c>
      <c r="P314" s="14">
        <f>MATCH(100-C314,INDEX('Task Durations - Poisson'!$B$2:$AZ$73,,O314),-1)</f>
        <v>15</v>
      </c>
    </row>
    <row r="315" ht="20.05" customHeight="1">
      <c r="A315" s="12">
        <v>313</v>
      </c>
      <c r="B315" s="13">
        <f>2*EXP(A315/750)</f>
        <v>3.035816796164474</v>
      </c>
      <c r="C315" s="14">
        <f t="shared" si="3826"/>
        <v>67</v>
      </c>
      <c r="D315" s="14">
        <f>IF(C315&lt;33,1,0)</f>
        <v>0</v>
      </c>
      <c r="E315" s="14">
        <f>IF(AND(C315&gt;=33,C315&lt;66),1,0)</f>
        <v>0</v>
      </c>
      <c r="F315" s="14">
        <f>IF(D315+E315&gt;0,0,1)</f>
        <v>1</v>
      </c>
      <c r="G315" s="14">
        <f>INT(CHOOSE(1+MOD($C315+RANDBETWEEN(0,1),7),1,2,3,5,8,13,21)+$B315)</f>
        <v>11</v>
      </c>
      <c r="H315" s="14">
        <f>INT(CHOOSE(1+MOD($C315+RANDBETWEEN(0,1),7),1,2,3,5,8,13,21)+$B315)</f>
        <v>11</v>
      </c>
      <c r="I315" s="14">
        <f>INT(CHOOSE(1+MOD($C315+RANDBETWEEN(0,1),7),1,2,3,5,8,13,21)+$B315)</f>
        <v>16</v>
      </c>
      <c r="J315" s="14">
        <f>AVERAGE(G315:I315)</f>
        <v>12.66666666666667</v>
      </c>
      <c r="K315" s="14">
        <f>IF(OR(AND(D315,IF($C315&lt;80,1,0)),AND(E315,IF($C315&lt;20,1,0))),1,0)*$J315</f>
        <v>0</v>
      </c>
      <c r="L315" s="14">
        <f>IF(AND(K315=0,E315=1),1,0)*$J315</f>
        <v>0</v>
      </c>
      <c r="M315" s="14">
        <f>IF(K315+L315=0,1,0)*$J315</f>
        <v>12.66666666666667</v>
      </c>
      <c r="N315" s="14">
        <f>MATCH(C315,INDEX('Task Durations - Poisson'!$B$2:$AZ$73,,5),-1)</f>
        <v>8</v>
      </c>
      <c r="O315" s="14">
        <f>INT(SUMPRODUCT(B315:N315,'Task Durations - Table 1'!$A$3:$M$3))</f>
        <v>21</v>
      </c>
      <c r="P315" s="14">
        <f>MATCH(100-C315,INDEX('Task Durations - Poisson'!$B$2:$AZ$73,,O315),-1)</f>
        <v>21</v>
      </c>
    </row>
    <row r="316" ht="20.05" customHeight="1">
      <c r="A316" s="12">
        <v>314</v>
      </c>
      <c r="B316" s="13">
        <f>2*EXP(A316/750)</f>
        <v>3.039867251596247</v>
      </c>
      <c r="C316" s="14">
        <f t="shared" si="3826"/>
        <v>71</v>
      </c>
      <c r="D316" s="14">
        <f>IF(C316&lt;33,1,0)</f>
        <v>0</v>
      </c>
      <c r="E316" s="14">
        <f>IF(AND(C316&gt;=33,C316&lt;66),1,0)</f>
        <v>0</v>
      </c>
      <c r="F316" s="14">
        <f>IF(D316+E316&gt;0,0,1)</f>
        <v>1</v>
      </c>
      <c r="G316" s="14">
        <f>INT(CHOOSE(1+MOD($C316+RANDBETWEEN(0,1),7),1,2,3,5,8,13,21)+$B316)</f>
        <v>6</v>
      </c>
      <c r="H316" s="14">
        <f>INT(CHOOSE(1+MOD($C316+RANDBETWEEN(0,1),7),1,2,3,5,8,13,21)+$B316)</f>
        <v>5</v>
      </c>
      <c r="I316" s="14">
        <f>INT(CHOOSE(1+MOD($C316+RANDBETWEEN(0,1),7),1,2,3,5,8,13,21)+$B316)</f>
        <v>6</v>
      </c>
      <c r="J316" s="14">
        <f>AVERAGE(G316:I316)</f>
        <v>5.666666666666667</v>
      </c>
      <c r="K316" s="14">
        <f>IF(OR(AND(D316,IF($C316&lt;80,1,0)),AND(E316,IF($C316&lt;20,1,0))),1,0)*$J316</f>
        <v>0</v>
      </c>
      <c r="L316" s="14">
        <f>IF(AND(K316=0,E316=1),1,0)*$J316</f>
        <v>0</v>
      </c>
      <c r="M316" s="14">
        <f>IF(K316+L316=0,1,0)*$J316</f>
        <v>5.666666666666667</v>
      </c>
      <c r="N316" s="14">
        <f>MATCH(C316,INDEX('Task Durations - Poisson'!$B$2:$AZ$73,,5),-1)</f>
        <v>8</v>
      </c>
      <c r="O316" s="14">
        <f>INT(SUMPRODUCT(B316:N316,'Task Durations - Table 1'!$A$3:$M$3))</f>
        <v>14</v>
      </c>
      <c r="P316" s="14">
        <f>MATCH(100-C316,INDEX('Task Durations - Poisson'!$B$2:$AZ$73,,O316),-1)</f>
        <v>14</v>
      </c>
    </row>
    <row r="317" ht="20.05" customHeight="1">
      <c r="A317" s="12">
        <v>315</v>
      </c>
      <c r="B317" s="13">
        <f>2*EXP(A317/750)</f>
        <v>3.043923111237267</v>
      </c>
      <c r="C317" s="14">
        <f t="shared" si="3826"/>
        <v>62</v>
      </c>
      <c r="D317" s="14">
        <f>IF(C317&lt;33,1,0)</f>
        <v>0</v>
      </c>
      <c r="E317" s="14">
        <f>IF(AND(C317&gt;=33,C317&lt;66),1,0)</f>
        <v>1</v>
      </c>
      <c r="F317" s="14">
        <f>IF(D317+E317&gt;0,0,1)</f>
        <v>0</v>
      </c>
      <c r="G317" s="14">
        <f>INT(CHOOSE(1+MOD($C317+RANDBETWEEN(0,1),7),1,2,3,5,8,13,21)+$B317)</f>
        <v>4</v>
      </c>
      <c r="H317" s="14">
        <f>INT(CHOOSE(1+MOD($C317+RANDBETWEEN(0,1),7),1,2,3,5,8,13,21)+$B317)</f>
        <v>24</v>
      </c>
      <c r="I317" s="14">
        <f>INT(CHOOSE(1+MOD($C317+RANDBETWEEN(0,1),7),1,2,3,5,8,13,21)+$B317)</f>
        <v>24</v>
      </c>
      <c r="J317" s="14">
        <f>AVERAGE(G317:I317)</f>
        <v>17.33333333333333</v>
      </c>
      <c r="K317" s="14">
        <f>IF(OR(AND(D317,IF($C317&lt;80,1,0)),AND(E317,IF($C317&lt;20,1,0))),1,0)*$J317</f>
        <v>0</v>
      </c>
      <c r="L317" s="14">
        <f>IF(AND(K317=0,E317=1),1,0)*$J317</f>
        <v>17.33333333333333</v>
      </c>
      <c r="M317" s="14">
        <f>IF(K317+L317=0,1,0)*$J317</f>
        <v>0</v>
      </c>
      <c r="N317" s="14">
        <f>MATCH(C317,INDEX('Task Durations - Poisson'!$B$2:$AZ$73,,5),-1)</f>
        <v>8</v>
      </c>
      <c r="O317" s="14">
        <f>INT(SUMPRODUCT(B317:N317,'Task Durations - Table 1'!$A$3:$M$3))</f>
        <v>20</v>
      </c>
      <c r="P317" s="14">
        <f>MATCH(100-C317,INDEX('Task Durations - Poisson'!$B$2:$AZ$73,,O317),-1)</f>
        <v>20</v>
      </c>
    </row>
    <row r="318" ht="20.05" customHeight="1">
      <c r="A318" s="12">
        <v>316</v>
      </c>
      <c r="B318" s="13">
        <f>2*EXP(A318/750)</f>
        <v>3.047984382297955</v>
      </c>
      <c r="C318" s="14">
        <f t="shared" si="3826"/>
        <v>88</v>
      </c>
      <c r="D318" s="14">
        <f>IF(C318&lt;33,1,0)</f>
        <v>0</v>
      </c>
      <c r="E318" s="14">
        <f>IF(AND(C318&gt;=33,C318&lt;66),1,0)</f>
        <v>0</v>
      </c>
      <c r="F318" s="14">
        <f>IF(D318+E318&gt;0,0,1)</f>
        <v>1</v>
      </c>
      <c r="G318" s="14">
        <f>INT(CHOOSE(1+MOD($C318+RANDBETWEEN(0,1),7),1,2,3,5,8,13,21)+$B318)</f>
        <v>11</v>
      </c>
      <c r="H318" s="14">
        <f>INT(CHOOSE(1+MOD($C318+RANDBETWEEN(0,1),7),1,2,3,5,8,13,21)+$B318)</f>
        <v>16</v>
      </c>
      <c r="I318" s="14">
        <f>INT(CHOOSE(1+MOD($C318+RANDBETWEEN(0,1),7),1,2,3,5,8,13,21)+$B318)</f>
        <v>11</v>
      </c>
      <c r="J318" s="14">
        <f>AVERAGE(G318:I318)</f>
        <v>12.66666666666667</v>
      </c>
      <c r="K318" s="14">
        <f>IF(OR(AND(D318,IF($C318&lt;80,1,0)),AND(E318,IF($C318&lt;20,1,0))),1,0)*$J318</f>
        <v>0</v>
      </c>
      <c r="L318" s="14">
        <f>IF(AND(K318=0,E318=1),1,0)*$J318</f>
        <v>0</v>
      </c>
      <c r="M318" s="14">
        <f>IF(K318+L318=0,1,0)*$J318</f>
        <v>12.66666666666667</v>
      </c>
      <c r="N318" s="14">
        <f>MATCH(C318,INDEX('Task Durations - Poisson'!$B$2:$AZ$73,,5),-1)</f>
        <v>10</v>
      </c>
      <c r="O318" s="14">
        <f>INT(SUMPRODUCT(B318:N318,'Task Durations - Table 1'!$A$3:$M$3))</f>
        <v>22</v>
      </c>
      <c r="P318" s="14">
        <f>MATCH(100-C318,INDEX('Task Durations - Poisson'!$B$2:$AZ$73,,O318),-1)</f>
        <v>19</v>
      </c>
    </row>
    <row r="319" ht="20.05" customHeight="1">
      <c r="A319" s="12">
        <v>317</v>
      </c>
      <c r="B319" s="13">
        <f>2*EXP(A319/750)</f>
        <v>3.052051071998346</v>
      </c>
      <c r="C319" s="14">
        <f t="shared" si="3826"/>
        <v>85</v>
      </c>
      <c r="D319" s="14">
        <f>IF(C319&lt;33,1,0)</f>
        <v>0</v>
      </c>
      <c r="E319" s="14">
        <f>IF(AND(C319&gt;=33,C319&lt;66),1,0)</f>
        <v>0</v>
      </c>
      <c r="F319" s="14">
        <f>IF(D319+E319&gt;0,0,1)</f>
        <v>1</v>
      </c>
      <c r="G319" s="14">
        <f>INT(CHOOSE(1+MOD($C319+RANDBETWEEN(0,1),7),1,2,3,5,8,13,21)+$B319)</f>
        <v>5</v>
      </c>
      <c r="H319" s="14">
        <f>INT(CHOOSE(1+MOD($C319+RANDBETWEEN(0,1),7),1,2,3,5,8,13,21)+$B319)</f>
        <v>6</v>
      </c>
      <c r="I319" s="14">
        <f>INT(CHOOSE(1+MOD($C319+RANDBETWEEN(0,1),7),1,2,3,5,8,13,21)+$B319)</f>
        <v>5</v>
      </c>
      <c r="J319" s="14">
        <f>AVERAGE(G319:I319)</f>
        <v>5.333333333333333</v>
      </c>
      <c r="K319" s="14">
        <f>IF(OR(AND(D319,IF($C319&lt;80,1,0)),AND(E319,IF($C319&lt;20,1,0))),1,0)*$J319</f>
        <v>0</v>
      </c>
      <c r="L319" s="14">
        <f>IF(AND(K319=0,E319=1),1,0)*$J319</f>
        <v>0</v>
      </c>
      <c r="M319" s="14">
        <f>IF(K319+L319=0,1,0)*$J319</f>
        <v>5.333333333333333</v>
      </c>
      <c r="N319" s="14">
        <f>MATCH(C319,INDEX('Task Durations - Poisson'!$B$2:$AZ$73,,5),-1)</f>
        <v>9</v>
      </c>
      <c r="O319" s="14">
        <f>INT(SUMPRODUCT(B319:N319,'Task Durations - Table 1'!$A$3:$M$3))</f>
        <v>14</v>
      </c>
      <c r="P319" s="14">
        <f>MATCH(100-C319,INDEX('Task Durations - Poisson'!$B$2:$AZ$73,,O319),-1)</f>
        <v>12</v>
      </c>
    </row>
    <row r="320" ht="20.05" customHeight="1">
      <c r="A320" s="12">
        <v>318</v>
      </c>
      <c r="B320" s="13">
        <f>2*EXP(A320/750)</f>
        <v>3.056123187568114</v>
      </c>
      <c r="C320" s="14">
        <f t="shared" si="3826"/>
        <v>81</v>
      </c>
      <c r="D320" s="14">
        <f>IF(C320&lt;33,1,0)</f>
        <v>0</v>
      </c>
      <c r="E320" s="14">
        <f>IF(AND(C320&gt;=33,C320&lt;66),1,0)</f>
        <v>0</v>
      </c>
      <c r="F320" s="14">
        <f>IF(D320+E320&gt;0,0,1)</f>
        <v>1</v>
      </c>
      <c r="G320" s="14">
        <f>INT(CHOOSE(1+MOD($C320+RANDBETWEEN(0,1),7),1,2,3,5,8,13,21)+$B320)</f>
        <v>11</v>
      </c>
      <c r="H320" s="14">
        <f>INT(CHOOSE(1+MOD($C320+RANDBETWEEN(0,1),7),1,2,3,5,8,13,21)+$B320)</f>
        <v>16</v>
      </c>
      <c r="I320" s="14">
        <f>INT(CHOOSE(1+MOD($C320+RANDBETWEEN(0,1),7),1,2,3,5,8,13,21)+$B320)</f>
        <v>16</v>
      </c>
      <c r="J320" s="14">
        <f>AVERAGE(G320:I320)</f>
        <v>14.33333333333333</v>
      </c>
      <c r="K320" s="14">
        <f>IF(OR(AND(D320,IF($C320&lt;80,1,0)),AND(E320,IF($C320&lt;20,1,0))),1,0)*$J320</f>
        <v>0</v>
      </c>
      <c r="L320" s="14">
        <f>IF(AND(K320=0,E320=1),1,0)*$J320</f>
        <v>0</v>
      </c>
      <c r="M320" s="14">
        <f>IF(K320+L320=0,1,0)*$J320</f>
        <v>14.33333333333333</v>
      </c>
      <c r="N320" s="14">
        <f>MATCH(C320,INDEX('Task Durations - Poisson'!$B$2:$AZ$73,,5),-1)</f>
        <v>9</v>
      </c>
      <c r="O320" s="14">
        <f>INT(SUMPRODUCT(B320:N320,'Task Durations - Table 1'!$A$3:$M$3))</f>
        <v>23</v>
      </c>
      <c r="P320" s="14">
        <f>MATCH(100-C320,INDEX('Task Durations - Poisson'!$B$2:$AZ$73,,O320),-1)</f>
        <v>1</v>
      </c>
    </row>
    <row r="321" ht="20.05" customHeight="1">
      <c r="A321" s="12">
        <v>319</v>
      </c>
      <c r="B321" s="13">
        <f>2*EXP(A321/750)</f>
        <v>3.060200736246576</v>
      </c>
      <c r="C321" s="14">
        <f t="shared" si="3826"/>
        <v>71</v>
      </c>
      <c r="D321" s="14">
        <f>IF(C321&lt;33,1,0)</f>
        <v>0</v>
      </c>
      <c r="E321" s="14">
        <f>IF(AND(C321&gt;=33,C321&lt;66),1,0)</f>
        <v>0</v>
      </c>
      <c r="F321" s="14">
        <f>IF(D321+E321&gt;0,0,1)</f>
        <v>1</v>
      </c>
      <c r="G321" s="14">
        <f>INT(CHOOSE(1+MOD($C321+RANDBETWEEN(0,1),7),1,2,3,5,8,13,21)+$B321)</f>
        <v>5</v>
      </c>
      <c r="H321" s="14">
        <f>INT(CHOOSE(1+MOD($C321+RANDBETWEEN(0,1),7),1,2,3,5,8,13,21)+$B321)</f>
        <v>5</v>
      </c>
      <c r="I321" s="14">
        <f>INT(CHOOSE(1+MOD($C321+RANDBETWEEN(0,1),7),1,2,3,5,8,13,21)+$B321)</f>
        <v>6</v>
      </c>
      <c r="J321" s="14">
        <f>AVERAGE(G321:I321)</f>
        <v>5.333333333333333</v>
      </c>
      <c r="K321" s="14">
        <f>IF(OR(AND(D321,IF($C321&lt;80,1,0)),AND(E321,IF($C321&lt;20,1,0))),1,0)*$J321</f>
        <v>0</v>
      </c>
      <c r="L321" s="14">
        <f>IF(AND(K321=0,E321=1),1,0)*$J321</f>
        <v>0</v>
      </c>
      <c r="M321" s="14">
        <f>IF(K321+L321=0,1,0)*$J321</f>
        <v>5.333333333333333</v>
      </c>
      <c r="N321" s="14">
        <f>MATCH(C321,INDEX('Task Durations - Poisson'!$B$2:$AZ$73,,5),-1)</f>
        <v>8</v>
      </c>
      <c r="O321" s="14">
        <f>INT(SUMPRODUCT(B321:N321,'Task Durations - Table 1'!$A$3:$M$3))</f>
        <v>14</v>
      </c>
      <c r="P321" s="14">
        <f>MATCH(100-C321,INDEX('Task Durations - Poisson'!$B$2:$AZ$73,,O321),-1)</f>
        <v>14</v>
      </c>
    </row>
    <row r="322" ht="20.05" customHeight="1">
      <c r="A322" s="12">
        <v>320</v>
      </c>
      <c r="B322" s="13">
        <f>2*EXP(A322/750)</f>
        <v>3.064283725282709</v>
      </c>
      <c r="C322" s="14">
        <f t="shared" si="3826"/>
        <v>57</v>
      </c>
      <c r="D322" s="14">
        <f>IF(C322&lt;33,1,0)</f>
        <v>0</v>
      </c>
      <c r="E322" s="14">
        <f>IF(AND(C322&gt;=33,C322&lt;66),1,0)</f>
        <v>1</v>
      </c>
      <c r="F322" s="14">
        <f>IF(D322+E322&gt;0,0,1)</f>
        <v>0</v>
      </c>
      <c r="G322" s="14">
        <f>INT(CHOOSE(1+MOD($C322+RANDBETWEEN(0,1),7),1,2,3,5,8,13,21)+$B322)</f>
        <v>5</v>
      </c>
      <c r="H322" s="14">
        <f>INT(CHOOSE(1+MOD($C322+RANDBETWEEN(0,1),7),1,2,3,5,8,13,21)+$B322)</f>
        <v>5</v>
      </c>
      <c r="I322" s="14">
        <f>INT(CHOOSE(1+MOD($C322+RANDBETWEEN(0,1),7),1,2,3,5,8,13,21)+$B322)</f>
        <v>5</v>
      </c>
      <c r="J322" s="14">
        <f>AVERAGE(G322:I322)</f>
        <v>5</v>
      </c>
      <c r="K322" s="14">
        <f>IF(OR(AND(D322,IF($C322&lt;80,1,0)),AND(E322,IF($C322&lt;20,1,0))),1,0)*$J322</f>
        <v>0</v>
      </c>
      <c r="L322" s="14">
        <f>IF(AND(K322=0,E322=1),1,0)*$J322</f>
        <v>5</v>
      </c>
      <c r="M322" s="14">
        <f>IF(K322+L322=0,1,0)*$J322</f>
        <v>0</v>
      </c>
      <c r="N322" s="14">
        <f>MATCH(C322,INDEX('Task Durations - Poisson'!$B$2:$AZ$73,,5),-1)</f>
        <v>7</v>
      </c>
      <c r="O322" s="14">
        <f>INT(SUMPRODUCT(B322:N322,'Task Durations - Table 1'!$A$3:$M$3))</f>
        <v>10</v>
      </c>
      <c r="P322" s="14">
        <f>MATCH(100-C322,INDEX('Task Durations - Poisson'!$B$2:$AZ$73,,O322),-1)</f>
        <v>11</v>
      </c>
    </row>
    <row r="323" ht="20.05" customHeight="1">
      <c r="A323" s="12">
        <v>321</v>
      </c>
      <c r="B323" s="13">
        <f>2*EXP(A323/750)</f>
        <v>3.068372161935159</v>
      </c>
      <c r="C323" s="14">
        <f t="shared" si="3826"/>
        <v>66</v>
      </c>
      <c r="D323" s="14">
        <f>IF(C323&lt;33,1,0)</f>
        <v>0</v>
      </c>
      <c r="E323" s="14">
        <f>IF(AND(C323&gt;=33,C323&lt;66),1,0)</f>
        <v>0</v>
      </c>
      <c r="F323" s="14">
        <f>IF(D323+E323&gt;0,0,1)</f>
        <v>1</v>
      </c>
      <c r="G323" s="14">
        <f>INT(CHOOSE(1+MOD($C323+RANDBETWEEN(0,1),7),1,2,3,5,8,13,21)+$B323)</f>
        <v>11</v>
      </c>
      <c r="H323" s="14">
        <f>INT(CHOOSE(1+MOD($C323+RANDBETWEEN(0,1),7),1,2,3,5,8,13,21)+$B323)</f>
        <v>8</v>
      </c>
      <c r="I323" s="14">
        <f>INT(CHOOSE(1+MOD($C323+RANDBETWEEN(0,1),7),1,2,3,5,8,13,21)+$B323)</f>
        <v>11</v>
      </c>
      <c r="J323" s="14">
        <f>AVERAGE(G323:I323)</f>
        <v>10</v>
      </c>
      <c r="K323" s="14">
        <f>IF(OR(AND(D323,IF($C323&lt;80,1,0)),AND(E323,IF($C323&lt;20,1,0))),1,0)*$J323</f>
        <v>0</v>
      </c>
      <c r="L323" s="14">
        <f>IF(AND(K323=0,E323=1),1,0)*$J323</f>
        <v>0</v>
      </c>
      <c r="M323" s="14">
        <f>IF(K323+L323=0,1,0)*$J323</f>
        <v>10</v>
      </c>
      <c r="N323" s="14">
        <f>MATCH(C323,INDEX('Task Durations - Poisson'!$B$2:$AZ$73,,5),-1)</f>
        <v>8</v>
      </c>
      <c r="O323" s="14">
        <f>INT(SUMPRODUCT(B323:N323,'Task Durations - Table 1'!$A$3:$M$3))</f>
        <v>19</v>
      </c>
      <c r="P323" s="14">
        <f>MATCH(100-C323,INDEX('Task Durations - Poisson'!$B$2:$AZ$73,,O323),-1)</f>
        <v>19</v>
      </c>
    </row>
    <row r="324" ht="20.05" customHeight="1">
      <c r="A324" s="12">
        <v>322</v>
      </c>
      <c r="B324" s="13">
        <f>2*EXP(A324/750)</f>
        <v>3.072466053472262</v>
      </c>
      <c r="C324" s="14">
        <f t="shared" si="3826"/>
        <v>54</v>
      </c>
      <c r="D324" s="14">
        <f>IF(C324&lt;33,1,0)</f>
        <v>0</v>
      </c>
      <c r="E324" s="14">
        <f>IF(AND(C324&gt;=33,C324&lt;66),1,0)</f>
        <v>1</v>
      </c>
      <c r="F324" s="14">
        <f>IF(D324+E324&gt;0,0,1)</f>
        <v>0</v>
      </c>
      <c r="G324" s="14">
        <f>INT(CHOOSE(1+MOD($C324+RANDBETWEEN(0,1),7),1,2,3,5,8,13,21)+$B324)</f>
        <v>24</v>
      </c>
      <c r="H324" s="14">
        <f>INT(CHOOSE(1+MOD($C324+RANDBETWEEN(0,1),7),1,2,3,5,8,13,21)+$B324)</f>
        <v>24</v>
      </c>
      <c r="I324" s="14">
        <f>INT(CHOOSE(1+MOD($C324+RANDBETWEEN(0,1),7),1,2,3,5,8,13,21)+$B324)</f>
        <v>24</v>
      </c>
      <c r="J324" s="14">
        <f>AVERAGE(G324:I324)</f>
        <v>24</v>
      </c>
      <c r="K324" s="14">
        <f>IF(OR(AND(D324,IF($C324&lt;80,1,0)),AND(E324,IF($C324&lt;20,1,0))),1,0)*$J324</f>
        <v>0</v>
      </c>
      <c r="L324" s="14">
        <f>IF(AND(K324=0,E324=1),1,0)*$J324</f>
        <v>24</v>
      </c>
      <c r="M324" s="14">
        <f>IF(K324+L324=0,1,0)*$J324</f>
        <v>0</v>
      </c>
      <c r="N324" s="14">
        <f>MATCH(C324,INDEX('Task Durations - Poisson'!$B$2:$AZ$73,,5),-1)</f>
        <v>7</v>
      </c>
      <c r="O324" s="14">
        <f>INT(SUMPRODUCT(B324:N324,'Task Durations - Table 1'!$A$3:$M$3))</f>
        <v>25</v>
      </c>
      <c r="P324" s="14">
        <f>MATCH(100-C324,INDEX('Task Durations - Poisson'!$B$2:$AZ$73,,O324),-1)</f>
        <v>26</v>
      </c>
    </row>
    <row r="325" ht="20.05" customHeight="1">
      <c r="A325" s="12">
        <v>323</v>
      </c>
      <c r="B325" s="13">
        <f>2*EXP(A325/750)</f>
        <v>3.076565407172046</v>
      </c>
      <c r="C325" s="14">
        <f t="shared" si="3826"/>
        <v>6</v>
      </c>
      <c r="D325" s="14">
        <f>IF(C325&lt;33,1,0)</f>
        <v>1</v>
      </c>
      <c r="E325" s="14">
        <f>IF(AND(C325&gt;=33,C325&lt;66),1,0)</f>
        <v>0</v>
      </c>
      <c r="F325" s="14">
        <f>IF(D325+E325&gt;0,0,1)</f>
        <v>0</v>
      </c>
      <c r="G325" s="14">
        <f>INT(CHOOSE(1+MOD($C325+RANDBETWEEN(0,1),7),1,2,3,5,8,13,21)+$B325)</f>
        <v>4</v>
      </c>
      <c r="H325" s="14">
        <f>INT(CHOOSE(1+MOD($C325+RANDBETWEEN(0,1),7),1,2,3,5,8,13,21)+$B325)</f>
        <v>24</v>
      </c>
      <c r="I325" s="14">
        <f>INT(CHOOSE(1+MOD($C325+RANDBETWEEN(0,1),7),1,2,3,5,8,13,21)+$B325)</f>
        <v>24</v>
      </c>
      <c r="J325" s="14">
        <f>AVERAGE(G325:I325)</f>
        <v>17.33333333333333</v>
      </c>
      <c r="K325" s="14">
        <f>IF(OR(AND(D325,IF($C325&lt;80,1,0)),AND(E325,IF($C325&lt;20,1,0))),1,0)*$J325</f>
        <v>17.33333333333333</v>
      </c>
      <c r="L325" s="14">
        <f>IF(AND(K325=0,E325=1),1,0)*$J325</f>
        <v>0</v>
      </c>
      <c r="M325" s="14">
        <f>IF(K325+L325=0,1,0)*$J325</f>
        <v>0</v>
      </c>
      <c r="N325" s="14">
        <f>MATCH(C325,INDEX('Task Durations - Poisson'!$B$2:$AZ$73,,5),-1)</f>
        <v>4</v>
      </c>
      <c r="O325" s="14">
        <f>INT(SUMPRODUCT(B325:N325,'Task Durations - Table 1'!$A$3:$M$3))</f>
        <v>25</v>
      </c>
      <c r="P325" s="14">
        <f>MATCH(100-C325,INDEX('Task Durations - Poisson'!$B$2:$AZ$73,,O325),-1)</f>
        <v>35</v>
      </c>
    </row>
    <row r="326" ht="20.05" customHeight="1">
      <c r="A326" s="12">
        <v>324</v>
      </c>
      <c r="B326" s="13">
        <f>2*EXP(A326/750)</f>
        <v>3.080670230322254</v>
      </c>
      <c r="C326" s="14">
        <f t="shared" si="3826"/>
        <v>70</v>
      </c>
      <c r="D326" s="14">
        <f>IF(C326&lt;33,1,0)</f>
        <v>0</v>
      </c>
      <c r="E326" s="14">
        <f>IF(AND(C326&gt;=33,C326&lt;66),1,0)</f>
        <v>0</v>
      </c>
      <c r="F326" s="14">
        <f>IF(D326+E326&gt;0,0,1)</f>
        <v>1</v>
      </c>
      <c r="G326" s="14">
        <f>INT(CHOOSE(1+MOD($C326+RANDBETWEEN(0,1),7),1,2,3,5,8,13,21)+$B326)</f>
        <v>5</v>
      </c>
      <c r="H326" s="14">
        <f>INT(CHOOSE(1+MOD($C326+RANDBETWEEN(0,1),7),1,2,3,5,8,13,21)+$B326)</f>
        <v>5</v>
      </c>
      <c r="I326" s="14">
        <f>INT(CHOOSE(1+MOD($C326+RANDBETWEEN(0,1),7),1,2,3,5,8,13,21)+$B326)</f>
        <v>5</v>
      </c>
      <c r="J326" s="14">
        <f>AVERAGE(G326:I326)</f>
        <v>5</v>
      </c>
      <c r="K326" s="14">
        <f>IF(OR(AND(D326,IF($C326&lt;80,1,0)),AND(E326,IF($C326&lt;20,1,0))),1,0)*$J326</f>
        <v>0</v>
      </c>
      <c r="L326" s="14">
        <f>IF(AND(K326=0,E326=1),1,0)*$J326</f>
        <v>0</v>
      </c>
      <c r="M326" s="14">
        <f>IF(K326+L326=0,1,0)*$J326</f>
        <v>5</v>
      </c>
      <c r="N326" s="14">
        <f>MATCH(C326,INDEX('Task Durations - Poisson'!$B$2:$AZ$73,,5),-1)</f>
        <v>8</v>
      </c>
      <c r="O326" s="14">
        <f>INT(SUMPRODUCT(B326:N326,'Task Durations - Table 1'!$A$3:$M$3))</f>
        <v>13</v>
      </c>
      <c r="P326" s="14">
        <f>MATCH(100-C326,INDEX('Task Durations - Poisson'!$B$2:$AZ$73,,O326),-1)</f>
        <v>13</v>
      </c>
    </row>
    <row r="327" ht="20.05" customHeight="1">
      <c r="A327" s="12">
        <v>325</v>
      </c>
      <c r="B327" s="13">
        <f>2*EXP(A327/750)</f>
        <v>3.084780530220349</v>
      </c>
      <c r="C327" s="14">
        <f t="shared" si="3826"/>
        <v>0</v>
      </c>
      <c r="D327" s="14">
        <f>IF(C327&lt;33,1,0)</f>
        <v>1</v>
      </c>
      <c r="E327" s="14">
        <f>IF(AND(C327&gt;=33,C327&lt;66),1,0)</f>
        <v>0</v>
      </c>
      <c r="F327" s="14">
        <f>IF(D327+E327&gt;0,0,1)</f>
        <v>0</v>
      </c>
      <c r="G327" s="14">
        <f>INT(CHOOSE(1+MOD($C327+RANDBETWEEN(0,1),7),1,2,3,5,8,13,21)+$B327)</f>
        <v>4</v>
      </c>
      <c r="H327" s="14">
        <f>INT(CHOOSE(1+MOD($C327+RANDBETWEEN(0,1),7),1,2,3,5,8,13,21)+$B327)</f>
        <v>5</v>
      </c>
      <c r="I327" s="14">
        <f>INT(CHOOSE(1+MOD($C327+RANDBETWEEN(0,1),7),1,2,3,5,8,13,21)+$B327)</f>
        <v>5</v>
      </c>
      <c r="J327" s="14">
        <f>AVERAGE(G327:I327)</f>
        <v>4.666666666666667</v>
      </c>
      <c r="K327" s="14">
        <f>IF(OR(AND(D327,IF($C327&lt;80,1,0)),AND(E327,IF($C327&lt;20,1,0))),1,0)*$J327</f>
        <v>4.666666666666667</v>
      </c>
      <c r="L327" s="14">
        <f>IF(AND(K327=0,E327=1),1,0)*$J327</f>
        <v>0</v>
      </c>
      <c r="M327" s="14">
        <f>IF(K327+L327=0,1,0)*$J327</f>
        <v>0</v>
      </c>
      <c r="N327" s="14">
        <f>MATCH(C327,INDEX('Task Durations - Poisson'!$B$2:$AZ$73,,5),-1)</f>
        <v>2</v>
      </c>
      <c r="O327" s="14">
        <f>INT(SUMPRODUCT(B327:N327,'Task Durations - Table 1'!$A$3:$M$3))</f>
        <v>10</v>
      </c>
      <c r="P327" s="14">
        <f>MATCH(100-C327,INDEX('Task Durations - Poisson'!$B$2:$AZ$73,,O327),-1)</f>
        <v>25</v>
      </c>
    </row>
    <row r="328" ht="20.05" customHeight="1">
      <c r="A328" s="12">
        <v>326</v>
      </c>
      <c r="B328" s="13">
        <f>2*EXP(A328/750)</f>
        <v>3.088896314173533</v>
      </c>
      <c r="C328" s="14">
        <f t="shared" si="3826"/>
        <v>34</v>
      </c>
      <c r="D328" s="14">
        <f>IF(C328&lt;33,1,0)</f>
        <v>0</v>
      </c>
      <c r="E328" s="14">
        <f>IF(AND(C328&gt;=33,C328&lt;66),1,0)</f>
        <v>1</v>
      </c>
      <c r="F328" s="14">
        <f>IF(D328+E328&gt;0,0,1)</f>
        <v>0</v>
      </c>
      <c r="G328" s="14">
        <f>INT(CHOOSE(1+MOD($C328+RANDBETWEEN(0,1),7),1,2,3,5,8,13,21)+$B328)</f>
        <v>4</v>
      </c>
      <c r="H328" s="14">
        <f>INT(CHOOSE(1+MOD($C328+RANDBETWEEN(0,1),7),1,2,3,5,8,13,21)+$B328)</f>
        <v>24</v>
      </c>
      <c r="I328" s="14">
        <f>INT(CHOOSE(1+MOD($C328+RANDBETWEEN(0,1),7),1,2,3,5,8,13,21)+$B328)</f>
        <v>24</v>
      </c>
      <c r="J328" s="14">
        <f>AVERAGE(G328:I328)</f>
        <v>17.33333333333333</v>
      </c>
      <c r="K328" s="14">
        <f>IF(OR(AND(D328,IF($C328&lt;80,1,0)),AND(E328,IF($C328&lt;20,1,0))),1,0)*$J328</f>
        <v>0</v>
      </c>
      <c r="L328" s="14">
        <f>IF(AND(K328=0,E328=1),1,0)*$J328</f>
        <v>17.33333333333333</v>
      </c>
      <c r="M328" s="14">
        <f>IF(K328+L328=0,1,0)*$J328</f>
        <v>0</v>
      </c>
      <c r="N328" s="14">
        <f>MATCH(C328,INDEX('Task Durations - Poisson'!$B$2:$AZ$73,,5),-1)</f>
        <v>6</v>
      </c>
      <c r="O328" s="14">
        <f>INT(SUMPRODUCT(B328:N328,'Task Durations - Table 1'!$A$3:$M$3))</f>
        <v>19</v>
      </c>
      <c r="P328" s="14">
        <f>MATCH(100-C328,INDEX('Task Durations - Poisson'!$B$2:$AZ$73,,O328),-1)</f>
        <v>23</v>
      </c>
    </row>
    <row r="329" ht="20.05" customHeight="1">
      <c r="A329" s="12">
        <v>327</v>
      </c>
      <c r="B329" s="13">
        <f>2*EXP(A329/750)</f>
        <v>3.093017589498755</v>
      </c>
      <c r="C329" s="14">
        <f t="shared" si="3826"/>
        <v>30</v>
      </c>
      <c r="D329" s="14">
        <f>IF(C329&lt;33,1,0)</f>
        <v>1</v>
      </c>
      <c r="E329" s="14">
        <f>IF(AND(C329&gt;=33,C329&lt;66),1,0)</f>
        <v>0</v>
      </c>
      <c r="F329" s="14">
        <f>IF(D329+E329&gt;0,0,1)</f>
        <v>0</v>
      </c>
      <c r="G329" s="14">
        <f>INT(CHOOSE(1+MOD($C329+RANDBETWEEN(0,1),7),1,2,3,5,8,13,21)+$B329)</f>
        <v>6</v>
      </c>
      <c r="H329" s="14">
        <f>INT(CHOOSE(1+MOD($C329+RANDBETWEEN(0,1),7),1,2,3,5,8,13,21)+$B329)</f>
        <v>6</v>
      </c>
      <c r="I329" s="14">
        <f>INT(CHOOSE(1+MOD($C329+RANDBETWEEN(0,1),7),1,2,3,5,8,13,21)+$B329)</f>
        <v>6</v>
      </c>
      <c r="J329" s="14">
        <f>AVERAGE(G329:I329)</f>
        <v>6</v>
      </c>
      <c r="K329" s="14">
        <f>IF(OR(AND(D329,IF($C329&lt;80,1,0)),AND(E329,IF($C329&lt;20,1,0))),1,0)*$J329</f>
        <v>6</v>
      </c>
      <c r="L329" s="14">
        <f>IF(AND(K329=0,E329=1),1,0)*$J329</f>
        <v>0</v>
      </c>
      <c r="M329" s="14">
        <f>IF(K329+L329=0,1,0)*$J329</f>
        <v>0</v>
      </c>
      <c r="N329" s="14">
        <f>MATCH(C329,INDEX('Task Durations - Poisson'!$B$2:$AZ$73,,5),-1)</f>
        <v>6</v>
      </c>
      <c r="O329" s="14">
        <f>INT(SUMPRODUCT(B329:N329,'Task Durations - Table 1'!$A$3:$M$3))</f>
        <v>13</v>
      </c>
      <c r="P329" s="14">
        <f>MATCH(100-C329,INDEX('Task Durations - Poisson'!$B$2:$AZ$73,,O329),-1)</f>
        <v>17</v>
      </c>
    </row>
    <row r="330" ht="20.05" customHeight="1">
      <c r="A330" s="12">
        <v>328</v>
      </c>
      <c r="B330" s="13">
        <f>2*EXP(A330/750)</f>
        <v>3.097144363522728</v>
      </c>
      <c r="C330" s="14">
        <f t="shared" si="3826"/>
        <v>66</v>
      </c>
      <c r="D330" s="14">
        <f>IF(C330&lt;33,1,0)</f>
        <v>0</v>
      </c>
      <c r="E330" s="14">
        <f>IF(AND(C330&gt;=33,C330&lt;66),1,0)</f>
        <v>0</v>
      </c>
      <c r="F330" s="14">
        <f>IF(D330+E330&gt;0,0,1)</f>
        <v>1</v>
      </c>
      <c r="G330" s="14">
        <f>INT(CHOOSE(1+MOD($C330+RANDBETWEEN(0,1),7),1,2,3,5,8,13,21)+$B330)</f>
        <v>11</v>
      </c>
      <c r="H330" s="14">
        <f>INT(CHOOSE(1+MOD($C330+RANDBETWEEN(0,1),7),1,2,3,5,8,13,21)+$B330)</f>
        <v>8</v>
      </c>
      <c r="I330" s="14">
        <f>INT(CHOOSE(1+MOD($C330+RANDBETWEEN(0,1),7),1,2,3,5,8,13,21)+$B330)</f>
        <v>11</v>
      </c>
      <c r="J330" s="14">
        <f>AVERAGE(G330:I330)</f>
        <v>10</v>
      </c>
      <c r="K330" s="14">
        <f>IF(OR(AND(D330,IF($C330&lt;80,1,0)),AND(E330,IF($C330&lt;20,1,0))),1,0)*$J330</f>
        <v>0</v>
      </c>
      <c r="L330" s="14">
        <f>IF(AND(K330=0,E330=1),1,0)*$J330</f>
        <v>0</v>
      </c>
      <c r="M330" s="14">
        <f>IF(K330+L330=0,1,0)*$J330</f>
        <v>10</v>
      </c>
      <c r="N330" s="14">
        <f>MATCH(C330,INDEX('Task Durations - Poisson'!$B$2:$AZ$73,,5),-1)</f>
        <v>8</v>
      </c>
      <c r="O330" s="14">
        <f>INT(SUMPRODUCT(B330:N330,'Task Durations - Table 1'!$A$3:$M$3))</f>
        <v>19</v>
      </c>
      <c r="P330" s="14">
        <f>MATCH(100-C330,INDEX('Task Durations - Poisson'!$B$2:$AZ$73,,O330),-1)</f>
        <v>19</v>
      </c>
    </row>
    <row r="331" ht="20.05" customHeight="1">
      <c r="A331" s="12">
        <v>329</v>
      </c>
      <c r="B331" s="13">
        <f>2*EXP(A331/750)</f>
        <v>3.101276643581942</v>
      </c>
      <c r="C331" s="14">
        <f t="shared" si="3826"/>
        <v>7</v>
      </c>
      <c r="D331" s="14">
        <f>IF(C331&lt;33,1,0)</f>
        <v>1</v>
      </c>
      <c r="E331" s="14">
        <f>IF(AND(C331&gt;=33,C331&lt;66),1,0)</f>
        <v>0</v>
      </c>
      <c r="F331" s="14">
        <f>IF(D331+E331&gt;0,0,1)</f>
        <v>0</v>
      </c>
      <c r="G331" s="14">
        <f>INT(CHOOSE(1+MOD($C331+RANDBETWEEN(0,1),7),1,2,3,5,8,13,21)+$B331)</f>
        <v>5</v>
      </c>
      <c r="H331" s="14">
        <f>INT(CHOOSE(1+MOD($C331+RANDBETWEEN(0,1),7),1,2,3,5,8,13,21)+$B331)</f>
        <v>5</v>
      </c>
      <c r="I331" s="14">
        <f>INT(CHOOSE(1+MOD($C331+RANDBETWEEN(0,1),7),1,2,3,5,8,13,21)+$B331)</f>
        <v>4</v>
      </c>
      <c r="J331" s="14">
        <f>AVERAGE(G331:I331)</f>
        <v>4.666666666666667</v>
      </c>
      <c r="K331" s="14">
        <f>IF(OR(AND(D331,IF($C331&lt;80,1,0)),AND(E331,IF($C331&lt;20,1,0))),1,0)*$J331</f>
        <v>4.666666666666667</v>
      </c>
      <c r="L331" s="14">
        <f>IF(AND(K331=0,E331=1),1,0)*$J331</f>
        <v>0</v>
      </c>
      <c r="M331" s="14">
        <f>IF(K331+L331=0,1,0)*$J331</f>
        <v>0</v>
      </c>
      <c r="N331" s="14">
        <f>MATCH(C331,INDEX('Task Durations - Poisson'!$B$2:$AZ$73,,5),-1)</f>
        <v>4</v>
      </c>
      <c r="O331" s="14">
        <f>INT(SUMPRODUCT(B331:N331,'Task Durations - Table 1'!$A$3:$M$3))</f>
        <v>11</v>
      </c>
      <c r="P331" s="14">
        <f>MATCH(100-C331,INDEX('Task Durations - Poisson'!$B$2:$AZ$73,,O331),-1)</f>
        <v>18</v>
      </c>
    </row>
    <row r="332" ht="20.05" customHeight="1">
      <c r="A332" s="12">
        <v>330</v>
      </c>
      <c r="B332" s="13">
        <f>2*EXP(A332/750)</f>
        <v>3.105414437022672</v>
      </c>
      <c r="C332" s="14">
        <f t="shared" si="3826"/>
        <v>31</v>
      </c>
      <c r="D332" s="14">
        <f>IF(C332&lt;33,1,0)</f>
        <v>1</v>
      </c>
      <c r="E332" s="14">
        <f>IF(AND(C332&gt;=33,C332&lt;66),1,0)</f>
        <v>0</v>
      </c>
      <c r="F332" s="14">
        <f>IF(D332+E332&gt;0,0,1)</f>
        <v>0</v>
      </c>
      <c r="G332" s="14">
        <f>INT(CHOOSE(1+MOD($C332+RANDBETWEEN(0,1),7),1,2,3,5,8,13,21)+$B332)</f>
        <v>8</v>
      </c>
      <c r="H332" s="14">
        <f>INT(CHOOSE(1+MOD($C332+RANDBETWEEN(0,1),7),1,2,3,5,8,13,21)+$B332)</f>
        <v>8</v>
      </c>
      <c r="I332" s="14">
        <f>INT(CHOOSE(1+MOD($C332+RANDBETWEEN(0,1),7),1,2,3,5,8,13,21)+$B332)</f>
        <v>8</v>
      </c>
      <c r="J332" s="14">
        <f>AVERAGE(G332:I332)</f>
        <v>8</v>
      </c>
      <c r="K332" s="14">
        <f>IF(OR(AND(D332,IF($C332&lt;80,1,0)),AND(E332,IF($C332&lt;20,1,0))),1,0)*$J332</f>
        <v>8</v>
      </c>
      <c r="L332" s="14">
        <f>IF(AND(K332=0,E332=1),1,0)*$J332</f>
        <v>0</v>
      </c>
      <c r="M332" s="14">
        <f>IF(K332+L332=0,1,0)*$J332</f>
        <v>0</v>
      </c>
      <c r="N332" s="14">
        <f>MATCH(C332,INDEX('Task Durations - Poisson'!$B$2:$AZ$73,,5),-1)</f>
        <v>6</v>
      </c>
      <c r="O332" s="14">
        <f>INT(SUMPRODUCT(B332:N332,'Task Durations - Table 1'!$A$3:$M$3))</f>
        <v>16</v>
      </c>
      <c r="P332" s="14">
        <f>MATCH(100-C332,INDEX('Task Durations - Poisson'!$B$2:$AZ$73,,O332),-1)</f>
        <v>20</v>
      </c>
    </row>
    <row r="333" ht="20.05" customHeight="1">
      <c r="A333" s="12">
        <v>331</v>
      </c>
      <c r="B333" s="13">
        <f>2*EXP(A333/750)</f>
        <v>3.109557751200997</v>
      </c>
      <c r="C333" s="14">
        <f t="shared" si="3826"/>
        <v>57</v>
      </c>
      <c r="D333" s="14">
        <f>IF(C333&lt;33,1,0)</f>
        <v>0</v>
      </c>
      <c r="E333" s="14">
        <f>IF(AND(C333&gt;=33,C333&lt;66),1,0)</f>
        <v>1</v>
      </c>
      <c r="F333" s="14">
        <f>IF(D333+E333&gt;0,0,1)</f>
        <v>0</v>
      </c>
      <c r="G333" s="14">
        <f>INT(CHOOSE(1+MOD($C333+RANDBETWEEN(0,1),7),1,2,3,5,8,13,21)+$B333)</f>
        <v>5</v>
      </c>
      <c r="H333" s="14">
        <f>INT(CHOOSE(1+MOD($C333+RANDBETWEEN(0,1),7),1,2,3,5,8,13,21)+$B333)</f>
        <v>6</v>
      </c>
      <c r="I333" s="14">
        <f>INT(CHOOSE(1+MOD($C333+RANDBETWEEN(0,1),7),1,2,3,5,8,13,21)+$B333)</f>
        <v>5</v>
      </c>
      <c r="J333" s="14">
        <f>AVERAGE(G333:I333)</f>
        <v>5.333333333333333</v>
      </c>
      <c r="K333" s="14">
        <f>IF(OR(AND(D333,IF($C333&lt;80,1,0)),AND(E333,IF($C333&lt;20,1,0))),1,0)*$J333</f>
        <v>0</v>
      </c>
      <c r="L333" s="14">
        <f>IF(AND(K333=0,E333=1),1,0)*$J333</f>
        <v>5.333333333333333</v>
      </c>
      <c r="M333" s="14">
        <f>IF(K333+L333=0,1,0)*$J333</f>
        <v>0</v>
      </c>
      <c r="N333" s="14">
        <f>MATCH(C333,INDEX('Task Durations - Poisson'!$B$2:$AZ$73,,5),-1)</f>
        <v>7</v>
      </c>
      <c r="O333" s="14">
        <f>INT(SUMPRODUCT(B333:N333,'Task Durations - Table 1'!$A$3:$M$3))</f>
        <v>10</v>
      </c>
      <c r="P333" s="14">
        <f>MATCH(100-C333,INDEX('Task Durations - Poisson'!$B$2:$AZ$73,,O333),-1)</f>
        <v>11</v>
      </c>
    </row>
    <row r="334" ht="20.05" customHeight="1">
      <c r="A334" s="12">
        <v>332</v>
      </c>
      <c r="B334" s="13">
        <f>2*EXP(A334/750)</f>
        <v>3.11370659348281</v>
      </c>
      <c r="C334" s="14">
        <f t="shared" si="3826"/>
        <v>53</v>
      </c>
      <c r="D334" s="14">
        <f>IF(C334&lt;33,1,0)</f>
        <v>0</v>
      </c>
      <c r="E334" s="14">
        <f>IF(AND(C334&gt;=33,C334&lt;66),1,0)</f>
        <v>1</v>
      </c>
      <c r="F334" s="14">
        <f>IF(D334+E334&gt;0,0,1)</f>
        <v>0</v>
      </c>
      <c r="G334" s="14">
        <f>INT(CHOOSE(1+MOD($C334+RANDBETWEEN(0,1),7),1,2,3,5,8,13,21)+$B334)</f>
        <v>16</v>
      </c>
      <c r="H334" s="14">
        <f>INT(CHOOSE(1+MOD($C334+RANDBETWEEN(0,1),7),1,2,3,5,8,13,21)+$B334)</f>
        <v>11</v>
      </c>
      <c r="I334" s="14">
        <f>INT(CHOOSE(1+MOD($C334+RANDBETWEEN(0,1),7),1,2,3,5,8,13,21)+$B334)</f>
        <v>16</v>
      </c>
      <c r="J334" s="14">
        <f>AVERAGE(G334:I334)</f>
        <v>14.33333333333333</v>
      </c>
      <c r="K334" s="14">
        <f>IF(OR(AND(D334,IF($C334&lt;80,1,0)),AND(E334,IF($C334&lt;20,1,0))),1,0)*$J334</f>
        <v>0</v>
      </c>
      <c r="L334" s="14">
        <f>IF(AND(K334=0,E334=1),1,0)*$J334</f>
        <v>14.33333333333333</v>
      </c>
      <c r="M334" s="14">
        <f>IF(K334+L334=0,1,0)*$J334</f>
        <v>0</v>
      </c>
      <c r="N334" s="14">
        <f>MATCH(C334,INDEX('Task Durations - Poisson'!$B$2:$AZ$73,,5),-1)</f>
        <v>7</v>
      </c>
      <c r="O334" s="14">
        <f>INT(SUMPRODUCT(B334:N334,'Task Durations - Table 1'!$A$3:$M$3))</f>
        <v>18</v>
      </c>
      <c r="P334" s="14">
        <f>MATCH(100-C334,INDEX('Task Durations - Poisson'!$B$2:$AZ$73,,O334),-1)</f>
        <v>20</v>
      </c>
    </row>
    <row r="335" ht="20.05" customHeight="1">
      <c r="A335" s="12">
        <v>333</v>
      </c>
      <c r="B335" s="13">
        <f>2*EXP(A335/750)</f>
        <v>3.117860971243831</v>
      </c>
      <c r="C335" s="14">
        <f t="shared" si="3826"/>
        <v>74</v>
      </c>
      <c r="D335" s="14">
        <f>IF(C335&lt;33,1,0)</f>
        <v>0</v>
      </c>
      <c r="E335" s="14">
        <f>IF(AND(C335&gt;=33,C335&lt;66),1,0)</f>
        <v>0</v>
      </c>
      <c r="F335" s="14">
        <f>IF(D335+E335&gt;0,0,1)</f>
        <v>1</v>
      </c>
      <c r="G335" s="14">
        <f>INT(CHOOSE(1+MOD($C335+RANDBETWEEN(0,1),7),1,2,3,5,8,13,21)+$B335)</f>
        <v>11</v>
      </c>
      <c r="H335" s="14">
        <f>INT(CHOOSE(1+MOD($C335+RANDBETWEEN(0,1),7),1,2,3,5,8,13,21)+$B335)</f>
        <v>16</v>
      </c>
      <c r="I335" s="14">
        <f>INT(CHOOSE(1+MOD($C335+RANDBETWEEN(0,1),7),1,2,3,5,8,13,21)+$B335)</f>
        <v>11</v>
      </c>
      <c r="J335" s="14">
        <f>AVERAGE(G335:I335)</f>
        <v>12.66666666666667</v>
      </c>
      <c r="K335" s="14">
        <f>IF(OR(AND(D335,IF($C335&lt;80,1,0)),AND(E335,IF($C335&lt;20,1,0))),1,0)*$J335</f>
        <v>0</v>
      </c>
      <c r="L335" s="14">
        <f>IF(AND(K335=0,E335=1),1,0)*$J335</f>
        <v>0</v>
      </c>
      <c r="M335" s="14">
        <f>IF(K335+L335=0,1,0)*$J335</f>
        <v>12.66666666666667</v>
      </c>
      <c r="N335" s="14">
        <f>MATCH(C335,INDEX('Task Durations - Poisson'!$B$2:$AZ$73,,5),-1)</f>
        <v>8</v>
      </c>
      <c r="O335" s="14">
        <f>INT(SUMPRODUCT(B335:N335,'Task Durations - Table 1'!$A$3:$M$3))</f>
        <v>21</v>
      </c>
      <c r="P335" s="14">
        <f>MATCH(100-C335,INDEX('Task Durations - Poisson'!$B$2:$AZ$73,,O335),-1)</f>
        <v>20</v>
      </c>
    </row>
    <row r="336" ht="20.05" customHeight="1">
      <c r="A336" s="12">
        <v>334</v>
      </c>
      <c r="B336" s="13">
        <f>2*EXP(A336/750)</f>
        <v>3.122020891869622</v>
      </c>
      <c r="C336" s="14">
        <f t="shared" si="3826"/>
        <v>81</v>
      </c>
      <c r="D336" s="14">
        <f>IF(C336&lt;33,1,0)</f>
        <v>0</v>
      </c>
      <c r="E336" s="14">
        <f>IF(AND(C336&gt;=33,C336&lt;66),1,0)</f>
        <v>0</v>
      </c>
      <c r="F336" s="14">
        <f>IF(D336+E336&gt;0,0,1)</f>
        <v>1</v>
      </c>
      <c r="G336" s="14">
        <f>INT(CHOOSE(1+MOD($C336+RANDBETWEEN(0,1),7),1,2,3,5,8,13,21)+$B336)</f>
        <v>11</v>
      </c>
      <c r="H336" s="14">
        <f>INT(CHOOSE(1+MOD($C336+RANDBETWEEN(0,1),7),1,2,3,5,8,13,21)+$B336)</f>
        <v>11</v>
      </c>
      <c r="I336" s="14">
        <f>INT(CHOOSE(1+MOD($C336+RANDBETWEEN(0,1),7),1,2,3,5,8,13,21)+$B336)</f>
        <v>11</v>
      </c>
      <c r="J336" s="14">
        <f>AVERAGE(G336:I336)</f>
        <v>11</v>
      </c>
      <c r="K336" s="14">
        <f>IF(OR(AND(D336,IF($C336&lt;80,1,0)),AND(E336,IF($C336&lt;20,1,0))),1,0)*$J336</f>
        <v>0</v>
      </c>
      <c r="L336" s="14">
        <f>IF(AND(K336=0,E336=1),1,0)*$J336</f>
        <v>0</v>
      </c>
      <c r="M336" s="14">
        <f>IF(K336+L336=0,1,0)*$J336</f>
        <v>11</v>
      </c>
      <c r="N336" s="14">
        <f>MATCH(C336,INDEX('Task Durations - Poisson'!$B$2:$AZ$73,,5),-1)</f>
        <v>9</v>
      </c>
      <c r="O336" s="14">
        <f>INT(SUMPRODUCT(B336:N336,'Task Durations - Table 1'!$A$3:$M$3))</f>
        <v>20</v>
      </c>
      <c r="P336" s="14">
        <f>MATCH(100-C336,INDEX('Task Durations - Poisson'!$B$2:$AZ$73,,O336),-1)</f>
        <v>1</v>
      </c>
    </row>
    <row r="337" ht="20.05" customHeight="1">
      <c r="A337" s="12">
        <v>335</v>
      </c>
      <c r="B337" s="13">
        <f>2*EXP(A337/750)</f>
        <v>3.126186362755598</v>
      </c>
      <c r="C337" s="14">
        <f t="shared" si="3826"/>
        <v>56</v>
      </c>
      <c r="D337" s="14">
        <f>IF(C337&lt;33,1,0)</f>
        <v>0</v>
      </c>
      <c r="E337" s="14">
        <f>IF(AND(C337&gt;=33,C337&lt;66),1,0)</f>
        <v>1</v>
      </c>
      <c r="F337" s="14">
        <f>IF(D337+E337&gt;0,0,1)</f>
        <v>0</v>
      </c>
      <c r="G337" s="14">
        <f>INT(CHOOSE(1+MOD($C337+RANDBETWEEN(0,1),7),1,2,3,5,8,13,21)+$B337)</f>
        <v>4</v>
      </c>
      <c r="H337" s="14">
        <f>INT(CHOOSE(1+MOD($C337+RANDBETWEEN(0,1),7),1,2,3,5,8,13,21)+$B337)</f>
        <v>5</v>
      </c>
      <c r="I337" s="14">
        <f>INT(CHOOSE(1+MOD($C337+RANDBETWEEN(0,1),7),1,2,3,5,8,13,21)+$B337)</f>
        <v>4</v>
      </c>
      <c r="J337" s="14">
        <f>AVERAGE(G337:I337)</f>
        <v>4.333333333333333</v>
      </c>
      <c r="K337" s="14">
        <f>IF(OR(AND(D337,IF($C337&lt;80,1,0)),AND(E337,IF($C337&lt;20,1,0))),1,0)*$J337</f>
        <v>0</v>
      </c>
      <c r="L337" s="14">
        <f>IF(AND(K337=0,E337=1),1,0)*$J337</f>
        <v>4.333333333333333</v>
      </c>
      <c r="M337" s="14">
        <f>IF(K337+L337=0,1,0)*$J337</f>
        <v>0</v>
      </c>
      <c r="N337" s="14">
        <f>MATCH(C337,INDEX('Task Durations - Poisson'!$B$2:$AZ$73,,5),-1)</f>
        <v>7</v>
      </c>
      <c r="O337" s="14">
        <f>INT(SUMPRODUCT(B337:N337,'Task Durations - Table 1'!$A$3:$M$3))</f>
        <v>9</v>
      </c>
      <c r="P337" s="14">
        <f>MATCH(100-C337,INDEX('Task Durations - Poisson'!$B$2:$AZ$73,,O337),-1)</f>
        <v>10</v>
      </c>
    </row>
    <row r="338" ht="20.05" customHeight="1">
      <c r="A338" s="12">
        <v>336</v>
      </c>
      <c r="B338" s="13">
        <f>2*EXP(A338/750)</f>
        <v>3.130357391307043</v>
      </c>
      <c r="C338" s="14">
        <f t="shared" si="3826"/>
        <v>31</v>
      </c>
      <c r="D338" s="14">
        <f>IF(C338&lt;33,1,0)</f>
        <v>1</v>
      </c>
      <c r="E338" s="14">
        <f>IF(AND(C338&gt;=33,C338&lt;66),1,0)</f>
        <v>0</v>
      </c>
      <c r="F338" s="14">
        <f>IF(D338+E338&gt;0,0,1)</f>
        <v>0</v>
      </c>
      <c r="G338" s="14">
        <f>INT(CHOOSE(1+MOD($C338+RANDBETWEEN(0,1),7),1,2,3,5,8,13,21)+$B338)</f>
        <v>11</v>
      </c>
      <c r="H338" s="14">
        <f>INT(CHOOSE(1+MOD($C338+RANDBETWEEN(0,1),7),1,2,3,5,8,13,21)+$B338)</f>
        <v>11</v>
      </c>
      <c r="I338" s="14">
        <f>INT(CHOOSE(1+MOD($C338+RANDBETWEEN(0,1),7),1,2,3,5,8,13,21)+$B338)</f>
        <v>11</v>
      </c>
      <c r="J338" s="14">
        <f>AVERAGE(G338:I338)</f>
        <v>11</v>
      </c>
      <c r="K338" s="14">
        <f>IF(OR(AND(D338,IF($C338&lt;80,1,0)),AND(E338,IF($C338&lt;20,1,0))),1,0)*$J338</f>
        <v>11</v>
      </c>
      <c r="L338" s="14">
        <f>IF(AND(K338=0,E338=1),1,0)*$J338</f>
        <v>0</v>
      </c>
      <c r="M338" s="14">
        <f>IF(K338+L338=0,1,0)*$J338</f>
        <v>0</v>
      </c>
      <c r="N338" s="14">
        <f>MATCH(C338,INDEX('Task Durations - Poisson'!$B$2:$AZ$73,,5),-1)</f>
        <v>6</v>
      </c>
      <c r="O338" s="14">
        <f>INT(SUMPRODUCT(B338:N338,'Task Durations - Table 1'!$A$3:$M$3))</f>
        <v>19</v>
      </c>
      <c r="P338" s="14">
        <f>MATCH(100-C338,INDEX('Task Durations - Poisson'!$B$2:$AZ$73,,O338),-1)</f>
        <v>23</v>
      </c>
    </row>
    <row r="339" ht="20.05" customHeight="1">
      <c r="A339" s="12">
        <v>337</v>
      </c>
      <c r="B339" s="13">
        <f>2*EXP(A339/750)</f>
        <v>3.134533984939119</v>
      </c>
      <c r="C339" s="14">
        <f t="shared" si="3826"/>
        <v>53</v>
      </c>
      <c r="D339" s="14">
        <f>IF(C339&lt;33,1,0)</f>
        <v>0</v>
      </c>
      <c r="E339" s="14">
        <f>IF(AND(C339&gt;=33,C339&lt;66),1,0)</f>
        <v>1</v>
      </c>
      <c r="F339" s="14">
        <f>IF(D339+E339&gt;0,0,1)</f>
        <v>0</v>
      </c>
      <c r="G339" s="14">
        <f>INT(CHOOSE(1+MOD($C339+RANDBETWEEN(0,1),7),1,2,3,5,8,13,21)+$B339)</f>
        <v>16</v>
      </c>
      <c r="H339" s="14">
        <f>INT(CHOOSE(1+MOD($C339+RANDBETWEEN(0,1),7),1,2,3,5,8,13,21)+$B339)</f>
        <v>11</v>
      </c>
      <c r="I339" s="14">
        <f>INT(CHOOSE(1+MOD($C339+RANDBETWEEN(0,1),7),1,2,3,5,8,13,21)+$B339)</f>
        <v>11</v>
      </c>
      <c r="J339" s="14">
        <f>AVERAGE(G339:I339)</f>
        <v>12.66666666666667</v>
      </c>
      <c r="K339" s="14">
        <f>IF(OR(AND(D339,IF($C339&lt;80,1,0)),AND(E339,IF($C339&lt;20,1,0))),1,0)*$J339</f>
        <v>0</v>
      </c>
      <c r="L339" s="14">
        <f>IF(AND(K339=0,E339=1),1,0)*$J339</f>
        <v>12.66666666666667</v>
      </c>
      <c r="M339" s="14">
        <f>IF(K339+L339=0,1,0)*$J339</f>
        <v>0</v>
      </c>
      <c r="N339" s="14">
        <f>MATCH(C339,INDEX('Task Durations - Poisson'!$B$2:$AZ$73,,5),-1)</f>
        <v>7</v>
      </c>
      <c r="O339" s="14">
        <f>INT(SUMPRODUCT(B339:N339,'Task Durations - Table 1'!$A$3:$M$3))</f>
        <v>16</v>
      </c>
      <c r="P339" s="14">
        <f>MATCH(100-C339,INDEX('Task Durations - Poisson'!$B$2:$AZ$73,,O339),-1)</f>
        <v>18</v>
      </c>
    </row>
    <row r="340" ht="20.05" customHeight="1">
      <c r="A340" s="12">
        <v>338</v>
      </c>
      <c r="B340" s="13">
        <f>2*EXP(A340/750)</f>
        <v>3.138716151076884</v>
      </c>
      <c r="C340" s="14">
        <f t="shared" si="3826"/>
        <v>32</v>
      </c>
      <c r="D340" s="14">
        <f>IF(C340&lt;33,1,0)</f>
        <v>1</v>
      </c>
      <c r="E340" s="14">
        <f>IF(AND(C340&gt;=33,C340&lt;66),1,0)</f>
        <v>0</v>
      </c>
      <c r="F340" s="14">
        <f>IF(D340+E340&gt;0,0,1)</f>
        <v>0</v>
      </c>
      <c r="G340" s="14">
        <f>INT(CHOOSE(1+MOD($C340+RANDBETWEEN(0,1),7),1,2,3,5,8,13,21)+$B340)</f>
        <v>11</v>
      </c>
      <c r="H340" s="14">
        <f>INT(CHOOSE(1+MOD($C340+RANDBETWEEN(0,1),7),1,2,3,5,8,13,21)+$B340)</f>
        <v>16</v>
      </c>
      <c r="I340" s="14">
        <f>INT(CHOOSE(1+MOD($C340+RANDBETWEEN(0,1),7),1,2,3,5,8,13,21)+$B340)</f>
        <v>16</v>
      </c>
      <c r="J340" s="14">
        <f>AVERAGE(G340:I340)</f>
        <v>14.33333333333333</v>
      </c>
      <c r="K340" s="14">
        <f>IF(OR(AND(D340,IF($C340&lt;80,1,0)),AND(E340,IF($C340&lt;20,1,0))),1,0)*$J340</f>
        <v>14.33333333333333</v>
      </c>
      <c r="L340" s="14">
        <f>IF(AND(K340=0,E340=1),1,0)*$J340</f>
        <v>0</v>
      </c>
      <c r="M340" s="14">
        <f>IF(K340+L340=0,1,0)*$J340</f>
        <v>0</v>
      </c>
      <c r="N340" s="14">
        <f>MATCH(C340,INDEX('Task Durations - Poisson'!$B$2:$AZ$73,,5),-1)</f>
        <v>6</v>
      </c>
      <c r="O340" s="14">
        <f>INT(SUMPRODUCT(B340:N340,'Task Durations - Table 1'!$A$3:$M$3))</f>
        <v>23</v>
      </c>
      <c r="P340" s="14">
        <f>MATCH(100-C340,INDEX('Task Durations - Poisson'!$B$2:$AZ$73,,O340),-1)</f>
        <v>27</v>
      </c>
    </row>
    <row r="341" ht="20.05" customHeight="1">
      <c r="A341" s="12">
        <v>339</v>
      </c>
      <c r="B341" s="13">
        <f>2*EXP(A341/750)</f>
        <v>3.142903897155298</v>
      </c>
      <c r="C341" s="14">
        <f t="shared" si="3826"/>
        <v>2</v>
      </c>
      <c r="D341" s="14">
        <f>IF(C341&lt;33,1,0)</f>
        <v>1</v>
      </c>
      <c r="E341" s="14">
        <f>IF(AND(C341&gt;=33,C341&lt;66),1,0)</f>
        <v>0</v>
      </c>
      <c r="F341" s="14">
        <f>IF(D341+E341&gt;0,0,1)</f>
        <v>0</v>
      </c>
      <c r="G341" s="14">
        <f>INT(CHOOSE(1+MOD($C341+RANDBETWEEN(0,1),7),1,2,3,5,8,13,21)+$B341)</f>
        <v>8</v>
      </c>
      <c r="H341" s="14">
        <f>INT(CHOOSE(1+MOD($C341+RANDBETWEEN(0,1),7),1,2,3,5,8,13,21)+$B341)</f>
        <v>8</v>
      </c>
      <c r="I341" s="14">
        <f>INT(CHOOSE(1+MOD($C341+RANDBETWEEN(0,1),7),1,2,3,5,8,13,21)+$B341)</f>
        <v>6</v>
      </c>
      <c r="J341" s="14">
        <f>AVERAGE(G341:I341)</f>
        <v>7.333333333333333</v>
      </c>
      <c r="K341" s="14">
        <f>IF(OR(AND(D341,IF($C341&lt;80,1,0)),AND(E341,IF($C341&lt;20,1,0))),1,0)*$J341</f>
        <v>7.333333333333333</v>
      </c>
      <c r="L341" s="14">
        <f>IF(AND(K341=0,E341=1),1,0)*$J341</f>
        <v>0</v>
      </c>
      <c r="M341" s="14">
        <f>IF(K341+L341=0,1,0)*$J341</f>
        <v>0</v>
      </c>
      <c r="N341" s="14">
        <f>MATCH(C341,INDEX('Task Durations - Poisson'!$B$2:$AZ$73,,5),-1)</f>
        <v>3</v>
      </c>
      <c r="O341" s="14">
        <f>INT(SUMPRODUCT(B341:N341,'Task Durations - Table 1'!$A$3:$M$3))</f>
        <v>13</v>
      </c>
      <c r="P341" s="14">
        <f>MATCH(100-C341,INDEX('Task Durations - Poisson'!$B$2:$AZ$73,,O341),-1)</f>
        <v>23</v>
      </c>
    </row>
    <row r="342" ht="20.05" customHeight="1">
      <c r="A342" s="12">
        <v>340</v>
      </c>
      <c r="B342" s="13">
        <f>2*EXP(A342/750)</f>
        <v>3.147097230619246</v>
      </c>
      <c r="C342" s="14">
        <f t="shared" si="3826"/>
        <v>23</v>
      </c>
      <c r="D342" s="14">
        <f>IF(C342&lt;33,1,0)</f>
        <v>1</v>
      </c>
      <c r="E342" s="14">
        <f>IF(AND(C342&gt;=33,C342&lt;66),1,0)</f>
        <v>0</v>
      </c>
      <c r="F342" s="14">
        <f>IF(D342+E342&gt;0,0,1)</f>
        <v>0</v>
      </c>
      <c r="G342" s="14">
        <f>INT(CHOOSE(1+MOD($C342+RANDBETWEEN(0,1),7),1,2,3,5,8,13,21)+$B342)</f>
        <v>6</v>
      </c>
      <c r="H342" s="14">
        <f>INT(CHOOSE(1+MOD($C342+RANDBETWEEN(0,1),7),1,2,3,5,8,13,21)+$B342)</f>
        <v>8</v>
      </c>
      <c r="I342" s="14">
        <f>INT(CHOOSE(1+MOD($C342+RANDBETWEEN(0,1),7),1,2,3,5,8,13,21)+$B342)</f>
        <v>6</v>
      </c>
      <c r="J342" s="14">
        <f>AVERAGE(G342:I342)</f>
        <v>6.666666666666667</v>
      </c>
      <c r="K342" s="14">
        <f>IF(OR(AND(D342,IF($C342&lt;80,1,0)),AND(E342,IF($C342&lt;20,1,0))),1,0)*$J342</f>
        <v>6.666666666666667</v>
      </c>
      <c r="L342" s="14">
        <f>IF(AND(K342=0,E342=1),1,0)*$J342</f>
        <v>0</v>
      </c>
      <c r="M342" s="14">
        <f>IF(K342+L342=0,1,0)*$J342</f>
        <v>0</v>
      </c>
      <c r="N342" s="14">
        <f>MATCH(C342,INDEX('Task Durations - Poisson'!$B$2:$AZ$73,,5),-1)</f>
        <v>5</v>
      </c>
      <c r="O342" s="14">
        <f>INT(SUMPRODUCT(B342:N342,'Task Durations - Table 1'!$A$3:$M$3))</f>
        <v>13</v>
      </c>
      <c r="P342" s="14">
        <f>MATCH(100-C342,INDEX('Task Durations - Poisson'!$B$2:$AZ$73,,O342),-1)</f>
        <v>18</v>
      </c>
    </row>
    <row r="343" ht="20.05" customHeight="1">
      <c r="A343" s="12">
        <v>341</v>
      </c>
      <c r="B343" s="13">
        <f>2*EXP(A343/750)</f>
        <v>3.151296158923545</v>
      </c>
      <c r="C343" s="14">
        <f t="shared" si="3826"/>
        <v>9</v>
      </c>
      <c r="D343" s="14">
        <f>IF(C343&lt;33,1,0)</f>
        <v>1</v>
      </c>
      <c r="E343" s="14">
        <f>IF(AND(C343&gt;=33,C343&lt;66),1,0)</f>
        <v>0</v>
      </c>
      <c r="F343" s="14">
        <f>IF(D343+E343&gt;0,0,1)</f>
        <v>0</v>
      </c>
      <c r="G343" s="14">
        <f>INT(CHOOSE(1+MOD($C343+RANDBETWEEN(0,1),7),1,2,3,5,8,13,21)+$B343)</f>
        <v>8</v>
      </c>
      <c r="H343" s="14">
        <f>INT(CHOOSE(1+MOD($C343+RANDBETWEEN(0,1),7),1,2,3,5,8,13,21)+$B343)</f>
        <v>8</v>
      </c>
      <c r="I343" s="14">
        <f>INT(CHOOSE(1+MOD($C343+RANDBETWEEN(0,1),7),1,2,3,5,8,13,21)+$B343)</f>
        <v>6</v>
      </c>
      <c r="J343" s="14">
        <f>AVERAGE(G343:I343)</f>
        <v>7.333333333333333</v>
      </c>
      <c r="K343" s="14">
        <f>IF(OR(AND(D343,IF($C343&lt;80,1,0)),AND(E343,IF($C343&lt;20,1,0))),1,0)*$J343</f>
        <v>7.333333333333333</v>
      </c>
      <c r="L343" s="14">
        <f>IF(AND(K343=0,E343=1),1,0)*$J343</f>
        <v>0</v>
      </c>
      <c r="M343" s="14">
        <f>IF(K343+L343=0,1,0)*$J343</f>
        <v>0</v>
      </c>
      <c r="N343" s="14">
        <f>MATCH(C343,INDEX('Task Durations - Poisson'!$B$2:$AZ$73,,5),-1)</f>
        <v>4</v>
      </c>
      <c r="O343" s="14">
        <f>INT(SUMPRODUCT(B343:N343,'Task Durations - Table 1'!$A$3:$M$3))</f>
        <v>14</v>
      </c>
      <c r="P343" s="14">
        <f>MATCH(100-C343,INDEX('Task Durations - Poisson'!$B$2:$AZ$73,,O343),-1)</f>
        <v>21</v>
      </c>
    </row>
    <row r="344" ht="20.05" customHeight="1">
      <c r="A344" s="12">
        <v>342</v>
      </c>
      <c r="B344" s="13">
        <f>2*EXP(A344/750)</f>
        <v>3.155500689532956</v>
      </c>
      <c r="C344" s="14">
        <f t="shared" si="3826"/>
        <v>84</v>
      </c>
      <c r="D344" s="14">
        <f>IF(C344&lt;33,1,0)</f>
        <v>0</v>
      </c>
      <c r="E344" s="14">
        <f>IF(AND(C344&gt;=33,C344&lt;66),1,0)</f>
        <v>0</v>
      </c>
      <c r="F344" s="14">
        <f>IF(D344+E344&gt;0,0,1)</f>
        <v>1</v>
      </c>
      <c r="G344" s="14">
        <f>INT(CHOOSE(1+MOD($C344+RANDBETWEEN(0,1),7),1,2,3,5,8,13,21)+$B344)</f>
        <v>4</v>
      </c>
      <c r="H344" s="14">
        <f>INT(CHOOSE(1+MOD($C344+RANDBETWEEN(0,1),7),1,2,3,5,8,13,21)+$B344)</f>
        <v>5</v>
      </c>
      <c r="I344" s="14">
        <f>INT(CHOOSE(1+MOD($C344+RANDBETWEEN(0,1),7),1,2,3,5,8,13,21)+$B344)</f>
        <v>4</v>
      </c>
      <c r="J344" s="14">
        <f>AVERAGE(G344:I344)</f>
        <v>4.333333333333333</v>
      </c>
      <c r="K344" s="14">
        <f>IF(OR(AND(D344,IF($C344&lt;80,1,0)),AND(E344,IF($C344&lt;20,1,0))),1,0)*$J344</f>
        <v>0</v>
      </c>
      <c r="L344" s="14">
        <f>IF(AND(K344=0,E344=1),1,0)*$J344</f>
        <v>0</v>
      </c>
      <c r="M344" s="14">
        <f>IF(K344+L344=0,1,0)*$J344</f>
        <v>4.333333333333333</v>
      </c>
      <c r="N344" s="14">
        <f>MATCH(C344,INDEX('Task Durations - Poisson'!$B$2:$AZ$73,,5),-1)</f>
        <v>9</v>
      </c>
      <c r="O344" s="14">
        <f>INT(SUMPRODUCT(B344:N344,'Task Durations - Table 1'!$A$3:$M$3))</f>
        <v>13</v>
      </c>
      <c r="P344" s="14">
        <f>MATCH(100-C344,INDEX('Task Durations - Poisson'!$B$2:$AZ$73,,O344),-1)</f>
        <v>11</v>
      </c>
    </row>
    <row r="345" ht="20.05" customHeight="1">
      <c r="A345" s="12">
        <v>343</v>
      </c>
      <c r="B345" s="13">
        <f>2*EXP(A345/750)</f>
        <v>3.159710829922201</v>
      </c>
      <c r="C345" s="14">
        <f t="shared" si="3826"/>
        <v>97</v>
      </c>
      <c r="D345" s="14">
        <f>IF(C345&lt;33,1,0)</f>
        <v>0</v>
      </c>
      <c r="E345" s="14">
        <f>IF(AND(C345&gt;=33,C345&lt;66),1,0)</f>
        <v>0</v>
      </c>
      <c r="F345" s="14">
        <f>IF(D345+E345&gt;0,0,1)</f>
        <v>1</v>
      </c>
      <c r="G345" s="14">
        <f>INT(CHOOSE(1+MOD($C345+RANDBETWEEN(0,1),7),1,2,3,5,8,13,21)+$B345)</f>
        <v>4</v>
      </c>
      <c r="H345" s="14">
        <f>INT(CHOOSE(1+MOD($C345+RANDBETWEEN(0,1),7),1,2,3,5,8,13,21)+$B345)</f>
        <v>4</v>
      </c>
      <c r="I345" s="14">
        <f>INT(CHOOSE(1+MOD($C345+RANDBETWEEN(0,1),7),1,2,3,5,8,13,21)+$B345)</f>
        <v>24</v>
      </c>
      <c r="J345" s="14">
        <f>AVERAGE(G345:I345)</f>
        <v>10.66666666666667</v>
      </c>
      <c r="K345" s="14">
        <f>IF(OR(AND(D345,IF($C345&lt;80,1,0)),AND(E345,IF($C345&lt;20,1,0))),1,0)*$J345</f>
        <v>0</v>
      </c>
      <c r="L345" s="14">
        <f>IF(AND(K345=0,E345=1),1,0)*$J345</f>
        <v>0</v>
      </c>
      <c r="M345" s="14">
        <f>IF(K345+L345=0,1,0)*$J345</f>
        <v>10.66666666666667</v>
      </c>
      <c r="N345" s="14">
        <f>MATCH(C345,INDEX('Task Durations - Poisson'!$B$2:$AZ$73,,5),-1)</f>
        <v>12</v>
      </c>
      <c r="O345" s="14">
        <f>INT(SUMPRODUCT(B345:N345,'Task Durations - Table 1'!$A$3:$M$3))</f>
        <v>22</v>
      </c>
      <c r="P345" s="14">
        <f>MATCH(100-C345,INDEX('Task Durations - Poisson'!$B$2:$AZ$73,,O345),-1)</f>
        <v>16</v>
      </c>
    </row>
    <row r="346" ht="20.05" customHeight="1">
      <c r="A346" s="12">
        <v>344</v>
      </c>
      <c r="B346" s="13">
        <f>2*EXP(A346/750)</f>
        <v>3.163926587575977</v>
      </c>
      <c r="C346" s="14">
        <f t="shared" si="3826"/>
        <v>66</v>
      </c>
      <c r="D346" s="14">
        <f>IF(C346&lt;33,1,0)</f>
        <v>0</v>
      </c>
      <c r="E346" s="14">
        <f>IF(AND(C346&gt;=33,C346&lt;66),1,0)</f>
        <v>0</v>
      </c>
      <c r="F346" s="14">
        <f>IF(D346+E346&gt;0,0,1)</f>
        <v>1</v>
      </c>
      <c r="G346" s="14">
        <f>INT(CHOOSE(1+MOD($C346+RANDBETWEEN(0,1),7),1,2,3,5,8,13,21)+$B346)</f>
        <v>8</v>
      </c>
      <c r="H346" s="14">
        <f>INT(CHOOSE(1+MOD($C346+RANDBETWEEN(0,1),7),1,2,3,5,8,13,21)+$B346)</f>
        <v>8</v>
      </c>
      <c r="I346" s="14">
        <f>INT(CHOOSE(1+MOD($C346+RANDBETWEEN(0,1),7),1,2,3,5,8,13,21)+$B346)</f>
        <v>11</v>
      </c>
      <c r="J346" s="14">
        <f>AVERAGE(G346:I346)</f>
        <v>9</v>
      </c>
      <c r="K346" s="14">
        <f>IF(OR(AND(D346,IF($C346&lt;80,1,0)),AND(E346,IF($C346&lt;20,1,0))),1,0)*$J346</f>
        <v>0</v>
      </c>
      <c r="L346" s="14">
        <f>IF(AND(K346=0,E346=1),1,0)*$J346</f>
        <v>0</v>
      </c>
      <c r="M346" s="14">
        <f>IF(K346+L346=0,1,0)*$J346</f>
        <v>9</v>
      </c>
      <c r="N346" s="14">
        <f>MATCH(C346,INDEX('Task Durations - Poisson'!$B$2:$AZ$73,,5),-1)</f>
        <v>8</v>
      </c>
      <c r="O346" s="14">
        <f>INT(SUMPRODUCT(B346:N346,'Task Durations - Table 1'!$A$3:$M$3))</f>
        <v>18</v>
      </c>
      <c r="P346" s="14">
        <f>MATCH(100-C346,INDEX('Task Durations - Poisson'!$B$2:$AZ$73,,O346),-1)</f>
        <v>18</v>
      </c>
    </row>
    <row r="347" ht="20.05" customHeight="1">
      <c r="A347" s="12">
        <v>345</v>
      </c>
      <c r="B347" s="13">
        <f>2*EXP(A347/750)</f>
        <v>3.168147969988964</v>
      </c>
      <c r="C347" s="14">
        <f t="shared" si="3826"/>
        <v>36</v>
      </c>
      <c r="D347" s="14">
        <f>IF(C347&lt;33,1,0)</f>
        <v>0</v>
      </c>
      <c r="E347" s="14">
        <f>IF(AND(C347&gt;=33,C347&lt;66),1,0)</f>
        <v>1</v>
      </c>
      <c r="F347" s="14">
        <f>IF(D347+E347&gt;0,0,1)</f>
        <v>0</v>
      </c>
      <c r="G347" s="14">
        <f>INT(CHOOSE(1+MOD($C347+RANDBETWEEN(0,1),7),1,2,3,5,8,13,21)+$B347)</f>
        <v>6</v>
      </c>
      <c r="H347" s="14">
        <f>INT(CHOOSE(1+MOD($C347+RANDBETWEEN(0,1),7),1,2,3,5,8,13,21)+$B347)</f>
        <v>5</v>
      </c>
      <c r="I347" s="14">
        <f>INT(CHOOSE(1+MOD($C347+RANDBETWEEN(0,1),7),1,2,3,5,8,13,21)+$B347)</f>
        <v>6</v>
      </c>
      <c r="J347" s="14">
        <f>AVERAGE(G347:I347)</f>
        <v>5.666666666666667</v>
      </c>
      <c r="K347" s="14">
        <f>IF(OR(AND(D347,IF($C347&lt;80,1,0)),AND(E347,IF($C347&lt;20,1,0))),1,0)*$J347</f>
        <v>0</v>
      </c>
      <c r="L347" s="14">
        <f>IF(AND(K347=0,E347=1),1,0)*$J347</f>
        <v>5.666666666666667</v>
      </c>
      <c r="M347" s="14">
        <f>IF(K347+L347=0,1,0)*$J347</f>
        <v>0</v>
      </c>
      <c r="N347" s="14">
        <f>MATCH(C347,INDEX('Task Durations - Poisson'!$B$2:$AZ$73,,5),-1)</f>
        <v>6</v>
      </c>
      <c r="O347" s="14">
        <f>INT(SUMPRODUCT(B347:N347,'Task Durations - Table 1'!$A$3:$M$3))</f>
        <v>10</v>
      </c>
      <c r="P347" s="14">
        <f>MATCH(100-C347,INDEX('Task Durations - Poisson'!$B$2:$AZ$73,,O347),-1)</f>
        <v>13</v>
      </c>
    </row>
    <row r="348" ht="20.05" customHeight="1">
      <c r="A348" s="12">
        <v>346</v>
      </c>
      <c r="B348" s="13">
        <f>2*EXP(A348/750)</f>
        <v>3.172374984665842</v>
      </c>
      <c r="C348" s="14">
        <f t="shared" si="3826"/>
        <v>100</v>
      </c>
      <c r="D348" s="14">
        <f>IF(C348&lt;33,1,0)</f>
        <v>0</v>
      </c>
      <c r="E348" s="14">
        <f>IF(AND(C348&gt;=33,C348&lt;66),1,0)</f>
        <v>0</v>
      </c>
      <c r="F348" s="14">
        <f>IF(D348+E348&gt;0,0,1)</f>
        <v>1</v>
      </c>
      <c r="G348" s="14">
        <f>INT(CHOOSE(1+MOD($C348+RANDBETWEEN(0,1),7),1,2,3,5,8,13,21)+$B348)</f>
        <v>6</v>
      </c>
      <c r="H348" s="14">
        <f>INT(CHOOSE(1+MOD($C348+RANDBETWEEN(0,1),7),1,2,3,5,8,13,21)+$B348)</f>
        <v>6</v>
      </c>
      <c r="I348" s="14">
        <f>INT(CHOOSE(1+MOD($C348+RANDBETWEEN(0,1),7),1,2,3,5,8,13,21)+$B348)</f>
        <v>8</v>
      </c>
      <c r="J348" s="14">
        <f>AVERAGE(G348:I348)</f>
        <v>6.666666666666667</v>
      </c>
      <c r="K348" s="14">
        <f>IF(OR(AND(D348,IF($C348&lt;80,1,0)),AND(E348,IF($C348&lt;20,1,0))),1,0)*$J348</f>
        <v>0</v>
      </c>
      <c r="L348" s="14">
        <f>IF(AND(K348=0,E348=1),1,0)*$J348</f>
        <v>0</v>
      </c>
      <c r="M348" s="14">
        <f>IF(K348+L348=0,1,0)*$J348</f>
        <v>6.666666666666667</v>
      </c>
      <c r="N348" s="14">
        <f>MATCH(C348,INDEX('Task Durations - Poisson'!$B$2:$AZ$73,,5),-1)</f>
        <v>17</v>
      </c>
      <c r="O348" s="14">
        <f>INT(SUMPRODUCT(B348:N348,'Task Durations - Table 1'!$A$3:$M$3))</f>
        <v>20</v>
      </c>
      <c r="P348" s="14">
        <f>MATCH(100-C348,INDEX('Task Durations - Poisson'!$B$2:$AZ$73,,O348),-1)</f>
        <v>2</v>
      </c>
    </row>
    <row r="349" ht="20.05" customHeight="1">
      <c r="A349" s="12">
        <v>347</v>
      </c>
      <c r="B349" s="13">
        <f>2*EXP(A349/750)</f>
        <v>3.176607639121307</v>
      </c>
      <c r="C349" s="14">
        <f t="shared" si="3826"/>
        <v>53</v>
      </c>
      <c r="D349" s="14">
        <f>IF(C349&lt;33,1,0)</f>
        <v>0</v>
      </c>
      <c r="E349" s="14">
        <f>IF(AND(C349&gt;=33,C349&lt;66),1,0)</f>
        <v>1</v>
      </c>
      <c r="F349" s="14">
        <f>IF(D349+E349&gt;0,0,1)</f>
        <v>0</v>
      </c>
      <c r="G349" s="14">
        <f>INT(CHOOSE(1+MOD($C349+RANDBETWEEN(0,1),7),1,2,3,5,8,13,21)+$B349)</f>
        <v>16</v>
      </c>
      <c r="H349" s="14">
        <f>INT(CHOOSE(1+MOD($C349+RANDBETWEEN(0,1),7),1,2,3,5,8,13,21)+$B349)</f>
        <v>11</v>
      </c>
      <c r="I349" s="14">
        <f>INT(CHOOSE(1+MOD($C349+RANDBETWEEN(0,1),7),1,2,3,5,8,13,21)+$B349)</f>
        <v>16</v>
      </c>
      <c r="J349" s="14">
        <f>AVERAGE(G349:I349)</f>
        <v>14.33333333333333</v>
      </c>
      <c r="K349" s="14">
        <f>IF(OR(AND(D349,IF($C349&lt;80,1,0)),AND(E349,IF($C349&lt;20,1,0))),1,0)*$J349</f>
        <v>0</v>
      </c>
      <c r="L349" s="14">
        <f>IF(AND(K349=0,E349=1),1,0)*$J349</f>
        <v>14.33333333333333</v>
      </c>
      <c r="M349" s="14">
        <f>IF(K349+L349=0,1,0)*$J349</f>
        <v>0</v>
      </c>
      <c r="N349" s="14">
        <f>MATCH(C349,INDEX('Task Durations - Poisson'!$B$2:$AZ$73,,5),-1)</f>
        <v>7</v>
      </c>
      <c r="O349" s="14">
        <f>INT(SUMPRODUCT(B349:N349,'Task Durations - Table 1'!$A$3:$M$3))</f>
        <v>18</v>
      </c>
      <c r="P349" s="14">
        <f>MATCH(100-C349,INDEX('Task Durations - Poisson'!$B$2:$AZ$73,,O349),-1)</f>
        <v>20</v>
      </c>
    </row>
    <row r="350" ht="20.05" customHeight="1">
      <c r="A350" s="12">
        <v>348</v>
      </c>
      <c r="B350" s="13">
        <f>2*EXP(A350/750)</f>
        <v>3.180845940880078</v>
      </c>
      <c r="C350" s="14">
        <f t="shared" si="3826"/>
        <v>88</v>
      </c>
      <c r="D350" s="14">
        <f>IF(C350&lt;33,1,0)</f>
        <v>0</v>
      </c>
      <c r="E350" s="14">
        <f>IF(AND(C350&gt;=33,C350&lt;66),1,0)</f>
        <v>0</v>
      </c>
      <c r="F350" s="14">
        <f>IF(D350+E350&gt;0,0,1)</f>
        <v>1</v>
      </c>
      <c r="G350" s="14">
        <f>INT(CHOOSE(1+MOD($C350+RANDBETWEEN(0,1),7),1,2,3,5,8,13,21)+$B350)</f>
        <v>11</v>
      </c>
      <c r="H350" s="14">
        <f>INT(CHOOSE(1+MOD($C350+RANDBETWEEN(0,1),7),1,2,3,5,8,13,21)+$B350)</f>
        <v>11</v>
      </c>
      <c r="I350" s="14">
        <f>INT(CHOOSE(1+MOD($C350+RANDBETWEEN(0,1),7),1,2,3,5,8,13,21)+$B350)</f>
        <v>16</v>
      </c>
      <c r="J350" s="14">
        <f>AVERAGE(G350:I350)</f>
        <v>12.66666666666667</v>
      </c>
      <c r="K350" s="14">
        <f>IF(OR(AND(D350,IF($C350&lt;80,1,0)),AND(E350,IF($C350&lt;20,1,0))),1,0)*$J350</f>
        <v>0</v>
      </c>
      <c r="L350" s="14">
        <f>IF(AND(K350=0,E350=1),1,0)*$J350</f>
        <v>0</v>
      </c>
      <c r="M350" s="14">
        <f>IF(K350+L350=0,1,0)*$J350</f>
        <v>12.66666666666667</v>
      </c>
      <c r="N350" s="14">
        <f>MATCH(C350,INDEX('Task Durations - Poisson'!$B$2:$AZ$73,,5),-1)</f>
        <v>10</v>
      </c>
      <c r="O350" s="14">
        <f>INT(SUMPRODUCT(B350:N350,'Task Durations - Table 1'!$A$3:$M$3))</f>
        <v>23</v>
      </c>
      <c r="P350" s="14">
        <f>MATCH(100-C350,INDEX('Task Durations - Poisson'!$B$2:$AZ$73,,O350),-1)</f>
        <v>19</v>
      </c>
    </row>
    <row r="351" ht="20.05" customHeight="1">
      <c r="A351" s="12">
        <v>349</v>
      </c>
      <c r="B351" s="13">
        <f>2*EXP(A351/750)</f>
        <v>3.185089897476916</v>
      </c>
      <c r="C351" s="14">
        <f t="shared" si="3826"/>
        <v>90</v>
      </c>
      <c r="D351" s="14">
        <f>IF(C351&lt;33,1,0)</f>
        <v>0</v>
      </c>
      <c r="E351" s="14">
        <f>IF(AND(C351&gt;=33,C351&lt;66),1,0)</f>
        <v>0</v>
      </c>
      <c r="F351" s="14">
        <f>IF(D351+E351&gt;0,0,1)</f>
        <v>1</v>
      </c>
      <c r="G351" s="14">
        <f>INT(CHOOSE(1+MOD($C351+RANDBETWEEN(0,1),7),1,2,3,5,8,13,21)+$B351)</f>
        <v>24</v>
      </c>
      <c r="H351" s="14">
        <f>INT(CHOOSE(1+MOD($C351+RANDBETWEEN(0,1),7),1,2,3,5,8,13,21)+$B351)</f>
        <v>4</v>
      </c>
      <c r="I351" s="14">
        <f>INT(CHOOSE(1+MOD($C351+RANDBETWEEN(0,1),7),1,2,3,5,8,13,21)+$B351)</f>
        <v>4</v>
      </c>
      <c r="J351" s="14">
        <f>AVERAGE(G351:I351)</f>
        <v>10.66666666666667</v>
      </c>
      <c r="K351" s="14">
        <f>IF(OR(AND(D351,IF($C351&lt;80,1,0)),AND(E351,IF($C351&lt;20,1,0))),1,0)*$J351</f>
        <v>0</v>
      </c>
      <c r="L351" s="14">
        <f>IF(AND(K351=0,E351=1),1,0)*$J351</f>
        <v>0</v>
      </c>
      <c r="M351" s="14">
        <f>IF(K351+L351=0,1,0)*$J351</f>
        <v>10.66666666666667</v>
      </c>
      <c r="N351" s="14">
        <f>MATCH(C351,INDEX('Task Durations - Poisson'!$B$2:$AZ$73,,5),-1)</f>
        <v>10</v>
      </c>
      <c r="O351" s="14">
        <f>INT(SUMPRODUCT(B351:N351,'Task Durations - Table 1'!$A$3:$M$3))</f>
        <v>20</v>
      </c>
      <c r="P351" s="14">
        <f>MATCH(100-C351,INDEX('Task Durations - Poisson'!$B$2:$AZ$73,,O351),-1)</f>
        <v>16</v>
      </c>
    </row>
    <row r="352" ht="20.05" customHeight="1">
      <c r="A352" s="12">
        <v>350</v>
      </c>
      <c r="B352" s="13">
        <f>2*EXP(A352/750)</f>
        <v>3.189339516456631</v>
      </c>
      <c r="C352" s="14">
        <f t="shared" si="3826"/>
        <v>43</v>
      </c>
      <c r="D352" s="14">
        <f>IF(C352&lt;33,1,0)</f>
        <v>0</v>
      </c>
      <c r="E352" s="14">
        <f>IF(AND(C352&gt;=33,C352&lt;66),1,0)</f>
        <v>1</v>
      </c>
      <c r="F352" s="14">
        <f>IF(D352+E352&gt;0,0,1)</f>
        <v>0</v>
      </c>
      <c r="G352" s="14">
        <f>INT(CHOOSE(1+MOD($C352+RANDBETWEEN(0,1),7),1,2,3,5,8,13,21)+$B352)</f>
        <v>6</v>
      </c>
      <c r="H352" s="14">
        <f>INT(CHOOSE(1+MOD($C352+RANDBETWEEN(0,1),7),1,2,3,5,8,13,21)+$B352)</f>
        <v>5</v>
      </c>
      <c r="I352" s="14">
        <f>INT(CHOOSE(1+MOD($C352+RANDBETWEEN(0,1),7),1,2,3,5,8,13,21)+$B352)</f>
        <v>6</v>
      </c>
      <c r="J352" s="14">
        <f>AVERAGE(G352:I352)</f>
        <v>5.666666666666667</v>
      </c>
      <c r="K352" s="14">
        <f>IF(OR(AND(D352,IF($C352&lt;80,1,0)),AND(E352,IF($C352&lt;20,1,0))),1,0)*$J352</f>
        <v>0</v>
      </c>
      <c r="L352" s="14">
        <f>IF(AND(K352=0,E352=1),1,0)*$J352</f>
        <v>5.666666666666667</v>
      </c>
      <c r="M352" s="14">
        <f>IF(K352+L352=0,1,0)*$J352</f>
        <v>0</v>
      </c>
      <c r="N352" s="14">
        <f>MATCH(C352,INDEX('Task Durations - Poisson'!$B$2:$AZ$73,,5),-1)</f>
        <v>6</v>
      </c>
      <c r="O352" s="14">
        <f>INT(SUMPRODUCT(B352:N352,'Task Durations - Table 1'!$A$3:$M$3))</f>
        <v>10</v>
      </c>
      <c r="P352" s="14">
        <f>MATCH(100-C352,INDEX('Task Durations - Poisson'!$B$2:$AZ$73,,O352),-1)</f>
        <v>12</v>
      </c>
    </row>
    <row r="353" ht="20.05" customHeight="1">
      <c r="A353" s="12">
        <v>351</v>
      </c>
      <c r="B353" s="13">
        <f>2*EXP(A353/750)</f>
        <v>3.193594805374105</v>
      </c>
      <c r="C353" s="14">
        <f t="shared" si="3826"/>
        <v>29</v>
      </c>
      <c r="D353" s="14">
        <f>IF(C353&lt;33,1,0)</f>
        <v>1</v>
      </c>
      <c r="E353" s="14">
        <f>IF(AND(C353&gt;=33,C353&lt;66),1,0)</f>
        <v>0</v>
      </c>
      <c r="F353" s="14">
        <f>IF(D353+E353&gt;0,0,1)</f>
        <v>0</v>
      </c>
      <c r="G353" s="14">
        <f>INT(CHOOSE(1+MOD($C353+RANDBETWEEN(0,1),7),1,2,3,5,8,13,21)+$B353)</f>
        <v>5</v>
      </c>
      <c r="H353" s="14">
        <f>INT(CHOOSE(1+MOD($C353+RANDBETWEEN(0,1),7),1,2,3,5,8,13,21)+$B353)</f>
        <v>6</v>
      </c>
      <c r="I353" s="14">
        <f>INT(CHOOSE(1+MOD($C353+RANDBETWEEN(0,1),7),1,2,3,5,8,13,21)+$B353)</f>
        <v>5</v>
      </c>
      <c r="J353" s="14">
        <f>AVERAGE(G353:I353)</f>
        <v>5.333333333333333</v>
      </c>
      <c r="K353" s="14">
        <f>IF(OR(AND(D353,IF($C353&lt;80,1,0)),AND(E353,IF($C353&lt;20,1,0))),1,0)*$J353</f>
        <v>5.333333333333333</v>
      </c>
      <c r="L353" s="14">
        <f>IF(AND(K353=0,E353=1),1,0)*$J353</f>
        <v>0</v>
      </c>
      <c r="M353" s="14">
        <f>IF(K353+L353=0,1,0)*$J353</f>
        <v>0</v>
      </c>
      <c r="N353" s="14">
        <f>MATCH(C353,INDEX('Task Durations - Poisson'!$B$2:$AZ$73,,5),-1)</f>
        <v>6</v>
      </c>
      <c r="O353" s="14">
        <f>INT(SUMPRODUCT(B353:N353,'Task Durations - Table 1'!$A$3:$M$3))</f>
        <v>12</v>
      </c>
      <c r="P353" s="14">
        <f>MATCH(100-C353,INDEX('Task Durations - Poisson'!$B$2:$AZ$73,,O353),-1)</f>
        <v>16</v>
      </c>
    </row>
    <row r="354" ht="20.05" customHeight="1">
      <c r="A354" s="12">
        <v>352</v>
      </c>
      <c r="B354" s="13">
        <f>2*EXP(A354/750)</f>
        <v>3.197855771794297</v>
      </c>
      <c r="C354" s="14">
        <f t="shared" si="3826"/>
        <v>54</v>
      </c>
      <c r="D354" s="14">
        <f>IF(C354&lt;33,1,0)</f>
        <v>0</v>
      </c>
      <c r="E354" s="14">
        <f>IF(AND(C354&gt;=33,C354&lt;66),1,0)</f>
        <v>1</v>
      </c>
      <c r="F354" s="14">
        <f>IF(D354+E354&gt;0,0,1)</f>
        <v>0</v>
      </c>
      <c r="G354" s="14">
        <f>INT(CHOOSE(1+MOD($C354+RANDBETWEEN(0,1),7),1,2,3,5,8,13,21)+$B354)</f>
        <v>16</v>
      </c>
      <c r="H354" s="14">
        <f>INT(CHOOSE(1+MOD($C354+RANDBETWEEN(0,1),7),1,2,3,5,8,13,21)+$B354)</f>
        <v>24</v>
      </c>
      <c r="I354" s="14">
        <f>INT(CHOOSE(1+MOD($C354+RANDBETWEEN(0,1),7),1,2,3,5,8,13,21)+$B354)</f>
        <v>24</v>
      </c>
      <c r="J354" s="14">
        <f>AVERAGE(G354:I354)</f>
        <v>21.33333333333333</v>
      </c>
      <c r="K354" s="14">
        <f>IF(OR(AND(D354,IF($C354&lt;80,1,0)),AND(E354,IF($C354&lt;20,1,0))),1,0)*$J354</f>
        <v>0</v>
      </c>
      <c r="L354" s="14">
        <f>IF(AND(K354=0,E354=1),1,0)*$J354</f>
        <v>21.33333333333333</v>
      </c>
      <c r="M354" s="14">
        <f>IF(K354+L354=0,1,0)*$J354</f>
        <v>0</v>
      </c>
      <c r="N354" s="14">
        <f>MATCH(C354,INDEX('Task Durations - Poisson'!$B$2:$AZ$73,,5),-1)</f>
        <v>7</v>
      </c>
      <c r="O354" s="14">
        <f>INT(SUMPRODUCT(B354:N354,'Task Durations - Table 1'!$A$3:$M$3))</f>
        <v>23</v>
      </c>
      <c r="P354" s="14">
        <f>MATCH(100-C354,INDEX('Task Durations - Poisson'!$B$2:$AZ$73,,O354),-1)</f>
        <v>24</v>
      </c>
    </row>
    <row r="355" ht="20.05" customHeight="1">
      <c r="A355" s="12">
        <v>353</v>
      </c>
      <c r="B355" s="13">
        <f>2*EXP(A355/750)</f>
        <v>3.202122423292258</v>
      </c>
      <c r="C355" s="14">
        <f t="shared" si="3826"/>
        <v>51</v>
      </c>
      <c r="D355" s="14">
        <f>IF(C355&lt;33,1,0)</f>
        <v>0</v>
      </c>
      <c r="E355" s="14">
        <f>IF(AND(C355&gt;=33,C355&lt;66),1,0)</f>
        <v>1</v>
      </c>
      <c r="F355" s="14">
        <f>IF(D355+E355&gt;0,0,1)</f>
        <v>0</v>
      </c>
      <c r="G355" s="14">
        <f>INT(CHOOSE(1+MOD($C355+RANDBETWEEN(0,1),7),1,2,3,5,8,13,21)+$B355)</f>
        <v>6</v>
      </c>
      <c r="H355" s="14">
        <f>INT(CHOOSE(1+MOD($C355+RANDBETWEEN(0,1),7),1,2,3,5,8,13,21)+$B355)</f>
        <v>8</v>
      </c>
      <c r="I355" s="14">
        <f>INT(CHOOSE(1+MOD($C355+RANDBETWEEN(0,1),7),1,2,3,5,8,13,21)+$B355)</f>
        <v>6</v>
      </c>
      <c r="J355" s="14">
        <f>AVERAGE(G355:I355)</f>
        <v>6.666666666666667</v>
      </c>
      <c r="K355" s="14">
        <f>IF(OR(AND(D355,IF($C355&lt;80,1,0)),AND(E355,IF($C355&lt;20,1,0))),1,0)*$J355</f>
        <v>0</v>
      </c>
      <c r="L355" s="14">
        <f>IF(AND(K355=0,E355=1),1,0)*$J355</f>
        <v>6.666666666666667</v>
      </c>
      <c r="M355" s="14">
        <f>IF(K355+L355=0,1,0)*$J355</f>
        <v>0</v>
      </c>
      <c r="N355" s="14">
        <f>MATCH(C355,INDEX('Task Durations - Poisson'!$B$2:$AZ$73,,5),-1)</f>
        <v>7</v>
      </c>
      <c r="O355" s="14">
        <f>INT(SUMPRODUCT(B355:N355,'Task Durations - Table 1'!$A$3:$M$3))</f>
        <v>11</v>
      </c>
      <c r="P355" s="14">
        <f>MATCH(100-C355,INDEX('Task Durations - Poisson'!$B$2:$AZ$73,,O355),-1)</f>
        <v>13</v>
      </c>
    </row>
    <row r="356" ht="20.05" customHeight="1">
      <c r="A356" s="12">
        <v>354</v>
      </c>
      <c r="B356" s="13">
        <f>2*EXP(A356/750)</f>
        <v>3.206394767453148</v>
      </c>
      <c r="C356" s="14">
        <f t="shared" si="3826"/>
        <v>72</v>
      </c>
      <c r="D356" s="14">
        <f>IF(C356&lt;33,1,0)</f>
        <v>0</v>
      </c>
      <c r="E356" s="14">
        <f>IF(AND(C356&gt;=33,C356&lt;66),1,0)</f>
        <v>0</v>
      </c>
      <c r="F356" s="14">
        <f>IF(D356+E356&gt;0,0,1)</f>
        <v>1</v>
      </c>
      <c r="G356" s="14">
        <f>INT(CHOOSE(1+MOD($C356+RANDBETWEEN(0,1),7),1,2,3,5,8,13,21)+$B356)</f>
        <v>6</v>
      </c>
      <c r="H356" s="14">
        <f>INT(CHOOSE(1+MOD($C356+RANDBETWEEN(0,1),7),1,2,3,5,8,13,21)+$B356)</f>
        <v>6</v>
      </c>
      <c r="I356" s="14">
        <f>INT(CHOOSE(1+MOD($C356+RANDBETWEEN(0,1),7),1,2,3,5,8,13,21)+$B356)</f>
        <v>8</v>
      </c>
      <c r="J356" s="14">
        <f>AVERAGE(G356:I356)</f>
        <v>6.666666666666667</v>
      </c>
      <c r="K356" s="14">
        <f>IF(OR(AND(D356,IF($C356&lt;80,1,0)),AND(E356,IF($C356&lt;20,1,0))),1,0)*$J356</f>
        <v>0</v>
      </c>
      <c r="L356" s="14">
        <f>IF(AND(K356=0,E356=1),1,0)*$J356</f>
        <v>0</v>
      </c>
      <c r="M356" s="14">
        <f>IF(K356+L356=0,1,0)*$J356</f>
        <v>6.666666666666667</v>
      </c>
      <c r="N356" s="14">
        <f>MATCH(C356,INDEX('Task Durations - Poisson'!$B$2:$AZ$73,,5),-1)</f>
        <v>8</v>
      </c>
      <c r="O356" s="14">
        <f>INT(SUMPRODUCT(B356:N356,'Task Durations - Table 1'!$A$3:$M$3))</f>
        <v>15</v>
      </c>
      <c r="P356" s="14">
        <f>MATCH(100-C356,INDEX('Task Durations - Poisson'!$B$2:$AZ$73,,O356),-1)</f>
        <v>15</v>
      </c>
    </row>
    <row r="357" ht="20.05" customHeight="1">
      <c r="A357" s="12">
        <v>355</v>
      </c>
      <c r="B357" s="13">
        <f>2*EXP(A357/750)</f>
        <v>3.210672811872247</v>
      </c>
      <c r="C357" s="14">
        <f t="shared" si="3826"/>
        <v>48</v>
      </c>
      <c r="D357" s="14">
        <f>IF(C357&lt;33,1,0)</f>
        <v>0</v>
      </c>
      <c r="E357" s="14">
        <f>IF(AND(C357&gt;=33,C357&lt;66),1,0)</f>
        <v>1</v>
      </c>
      <c r="F357" s="14">
        <f>IF(D357+E357&gt;0,0,1)</f>
        <v>0</v>
      </c>
      <c r="G357" s="14">
        <f>INT(CHOOSE(1+MOD($C357+RANDBETWEEN(0,1),7),1,2,3,5,8,13,21)+$B357)</f>
        <v>24</v>
      </c>
      <c r="H357" s="14">
        <f>INT(CHOOSE(1+MOD($C357+RANDBETWEEN(0,1),7),1,2,3,5,8,13,21)+$B357)</f>
        <v>24</v>
      </c>
      <c r="I357" s="14">
        <f>INT(CHOOSE(1+MOD($C357+RANDBETWEEN(0,1),7),1,2,3,5,8,13,21)+$B357)</f>
        <v>4</v>
      </c>
      <c r="J357" s="14">
        <f>AVERAGE(G357:I357)</f>
        <v>17.33333333333333</v>
      </c>
      <c r="K357" s="14">
        <f>IF(OR(AND(D357,IF($C357&lt;80,1,0)),AND(E357,IF($C357&lt;20,1,0))),1,0)*$J357</f>
        <v>0</v>
      </c>
      <c r="L357" s="14">
        <f>IF(AND(K357=0,E357=1),1,0)*$J357</f>
        <v>17.33333333333333</v>
      </c>
      <c r="M357" s="14">
        <f>IF(K357+L357=0,1,0)*$J357</f>
        <v>0</v>
      </c>
      <c r="N357" s="14">
        <f>MATCH(C357,INDEX('Task Durations - Poisson'!$B$2:$AZ$73,,5),-1)</f>
        <v>7</v>
      </c>
      <c r="O357" s="14">
        <f>INT(SUMPRODUCT(B357:N357,'Task Durations - Table 1'!$A$3:$M$3))</f>
        <v>19</v>
      </c>
      <c r="P357" s="14">
        <f>MATCH(100-C357,INDEX('Task Durations - Poisson'!$B$2:$AZ$73,,O357),-1)</f>
        <v>21</v>
      </c>
    </row>
    <row r="358" ht="20.05" customHeight="1">
      <c r="A358" s="12">
        <v>356</v>
      </c>
      <c r="B358" s="13">
        <f>2*EXP(A358/750)</f>
        <v>3.214956564154969</v>
      </c>
      <c r="C358" s="14">
        <f t="shared" si="3826"/>
        <v>75</v>
      </c>
      <c r="D358" s="14">
        <f>IF(C358&lt;33,1,0)</f>
        <v>0</v>
      </c>
      <c r="E358" s="14">
        <f>IF(AND(C358&gt;=33,C358&lt;66),1,0)</f>
        <v>0</v>
      </c>
      <c r="F358" s="14">
        <f>IF(D358+E358&gt;0,0,1)</f>
        <v>1</v>
      </c>
      <c r="G358" s="14">
        <f>INT(CHOOSE(1+MOD($C358+RANDBETWEEN(0,1),7),1,2,3,5,8,13,21)+$B358)</f>
        <v>16</v>
      </c>
      <c r="H358" s="14">
        <f>INT(CHOOSE(1+MOD($C358+RANDBETWEEN(0,1),7),1,2,3,5,8,13,21)+$B358)</f>
        <v>16</v>
      </c>
      <c r="I358" s="14">
        <f>INT(CHOOSE(1+MOD($C358+RANDBETWEEN(0,1),7),1,2,3,5,8,13,21)+$B358)</f>
        <v>16</v>
      </c>
      <c r="J358" s="14">
        <f>AVERAGE(G358:I358)</f>
        <v>16</v>
      </c>
      <c r="K358" s="14">
        <f>IF(OR(AND(D358,IF($C358&lt;80,1,0)),AND(E358,IF($C358&lt;20,1,0))),1,0)*$J358</f>
        <v>0</v>
      </c>
      <c r="L358" s="14">
        <f>IF(AND(K358=0,E358=1),1,0)*$J358</f>
        <v>0</v>
      </c>
      <c r="M358" s="14">
        <f>IF(K358+L358=0,1,0)*$J358</f>
        <v>16</v>
      </c>
      <c r="N358" s="14">
        <f>MATCH(C358,INDEX('Task Durations - Poisson'!$B$2:$AZ$73,,5),-1)</f>
        <v>8</v>
      </c>
      <c r="O358" s="14">
        <f>INT(SUMPRODUCT(B358:N358,'Task Durations - Table 1'!$A$3:$M$3))</f>
        <v>25</v>
      </c>
      <c r="P358" s="14">
        <f>MATCH(100-C358,INDEX('Task Durations - Poisson'!$B$2:$AZ$73,,O358),-1)</f>
        <v>1</v>
      </c>
    </row>
    <row r="359" ht="20.05" customHeight="1">
      <c r="A359" s="12">
        <v>357</v>
      </c>
      <c r="B359" s="13">
        <f>2*EXP(A359/750)</f>
        <v>3.219246031916873</v>
      </c>
      <c r="C359" s="14">
        <f t="shared" si="3826"/>
        <v>29</v>
      </c>
      <c r="D359" s="14">
        <f>IF(C359&lt;33,1,0)</f>
        <v>1</v>
      </c>
      <c r="E359" s="14">
        <f>IF(AND(C359&gt;=33,C359&lt;66),1,0)</f>
        <v>0</v>
      </c>
      <c r="F359" s="14">
        <f>IF(D359+E359&gt;0,0,1)</f>
        <v>0</v>
      </c>
      <c r="G359" s="14">
        <f>INT(CHOOSE(1+MOD($C359+RANDBETWEEN(0,1),7),1,2,3,5,8,13,21)+$B359)</f>
        <v>5</v>
      </c>
      <c r="H359" s="14">
        <f>INT(CHOOSE(1+MOD($C359+RANDBETWEEN(0,1),7),1,2,3,5,8,13,21)+$B359)</f>
        <v>6</v>
      </c>
      <c r="I359" s="14">
        <f>INT(CHOOSE(1+MOD($C359+RANDBETWEEN(0,1),7),1,2,3,5,8,13,21)+$B359)</f>
        <v>6</v>
      </c>
      <c r="J359" s="14">
        <f>AVERAGE(G359:I359)</f>
        <v>5.666666666666667</v>
      </c>
      <c r="K359" s="14">
        <f>IF(OR(AND(D359,IF($C359&lt;80,1,0)),AND(E359,IF($C359&lt;20,1,0))),1,0)*$J359</f>
        <v>5.666666666666667</v>
      </c>
      <c r="L359" s="14">
        <f>IF(AND(K359=0,E359=1),1,0)*$J359</f>
        <v>0</v>
      </c>
      <c r="M359" s="14">
        <f>IF(K359+L359=0,1,0)*$J359</f>
        <v>0</v>
      </c>
      <c r="N359" s="14">
        <f>MATCH(C359,INDEX('Task Durations - Poisson'!$B$2:$AZ$73,,5),-1)</f>
        <v>6</v>
      </c>
      <c r="O359" s="14">
        <f>INT(SUMPRODUCT(B359:N359,'Task Durations - Table 1'!$A$3:$M$3))</f>
        <v>13</v>
      </c>
      <c r="P359" s="14">
        <f>MATCH(100-C359,INDEX('Task Durations - Poisson'!$B$2:$AZ$73,,O359),-1)</f>
        <v>17</v>
      </c>
    </row>
    <row r="360" ht="20.05" customHeight="1">
      <c r="A360" s="12">
        <v>358</v>
      </c>
      <c r="B360" s="13">
        <f>2*EXP(A360/750)</f>
        <v>3.223541222783683</v>
      </c>
      <c r="C360" s="14">
        <f t="shared" si="3826"/>
        <v>68</v>
      </c>
      <c r="D360" s="14">
        <f>IF(C360&lt;33,1,0)</f>
        <v>0</v>
      </c>
      <c r="E360" s="14">
        <f>IF(AND(C360&gt;=33,C360&lt;66),1,0)</f>
        <v>0</v>
      </c>
      <c r="F360" s="14">
        <f>IF(D360+E360&gt;0,0,1)</f>
        <v>1</v>
      </c>
      <c r="G360" s="14">
        <f>INT(CHOOSE(1+MOD($C360+RANDBETWEEN(0,1),7),1,2,3,5,8,13,21)+$B360)</f>
        <v>16</v>
      </c>
      <c r="H360" s="14">
        <f>INT(CHOOSE(1+MOD($C360+RANDBETWEEN(0,1),7),1,2,3,5,8,13,21)+$B360)</f>
        <v>16</v>
      </c>
      <c r="I360" s="14">
        <f>INT(CHOOSE(1+MOD($C360+RANDBETWEEN(0,1),7),1,2,3,5,8,13,21)+$B360)</f>
        <v>16</v>
      </c>
      <c r="J360" s="14">
        <f>AVERAGE(G360:I360)</f>
        <v>16</v>
      </c>
      <c r="K360" s="14">
        <f>IF(OR(AND(D360,IF($C360&lt;80,1,0)),AND(E360,IF($C360&lt;20,1,0))),1,0)*$J360</f>
        <v>0</v>
      </c>
      <c r="L360" s="14">
        <f>IF(AND(K360=0,E360=1),1,0)*$J360</f>
        <v>0</v>
      </c>
      <c r="M360" s="14">
        <f>IF(K360+L360=0,1,0)*$J360</f>
        <v>16</v>
      </c>
      <c r="N360" s="14">
        <f>MATCH(C360,INDEX('Task Durations - Poisson'!$B$2:$AZ$73,,5),-1)</f>
        <v>8</v>
      </c>
      <c r="O360" s="14">
        <f>INT(SUMPRODUCT(B360:N360,'Task Durations - Table 1'!$A$3:$M$3))</f>
        <v>25</v>
      </c>
      <c r="P360" s="14">
        <f>MATCH(100-C360,INDEX('Task Durations - Poisson'!$B$2:$AZ$73,,O360),-1)</f>
        <v>25</v>
      </c>
    </row>
    <row r="361" ht="20.05" customHeight="1">
      <c r="A361" s="12">
        <v>359</v>
      </c>
      <c r="B361" s="13">
        <f>2*EXP(A361/750)</f>
        <v>3.227842144391293</v>
      </c>
      <c r="C361" s="14">
        <f t="shared" si="3826"/>
        <v>34</v>
      </c>
      <c r="D361" s="14">
        <f>IF(C361&lt;33,1,0)</f>
        <v>0</v>
      </c>
      <c r="E361" s="14">
        <f>IF(AND(C361&gt;=33,C361&lt;66),1,0)</f>
        <v>1</v>
      </c>
      <c r="F361" s="14">
        <f>IF(D361+E361&gt;0,0,1)</f>
        <v>0</v>
      </c>
      <c r="G361" s="14">
        <f>INT(CHOOSE(1+MOD($C361+RANDBETWEEN(0,1),7),1,2,3,5,8,13,21)+$B361)</f>
        <v>4</v>
      </c>
      <c r="H361" s="14">
        <f>INT(CHOOSE(1+MOD($C361+RANDBETWEEN(0,1),7),1,2,3,5,8,13,21)+$B361)</f>
        <v>24</v>
      </c>
      <c r="I361" s="14">
        <f>INT(CHOOSE(1+MOD($C361+RANDBETWEEN(0,1),7),1,2,3,5,8,13,21)+$B361)</f>
        <v>24</v>
      </c>
      <c r="J361" s="14">
        <f>AVERAGE(G361:I361)</f>
        <v>17.33333333333333</v>
      </c>
      <c r="K361" s="14">
        <f>IF(OR(AND(D361,IF($C361&lt;80,1,0)),AND(E361,IF($C361&lt;20,1,0))),1,0)*$J361</f>
        <v>0</v>
      </c>
      <c r="L361" s="14">
        <f>IF(AND(K361=0,E361=1),1,0)*$J361</f>
        <v>17.33333333333333</v>
      </c>
      <c r="M361" s="14">
        <f>IF(K361+L361=0,1,0)*$J361</f>
        <v>0</v>
      </c>
      <c r="N361" s="14">
        <f>MATCH(C361,INDEX('Task Durations - Poisson'!$B$2:$AZ$73,,5),-1)</f>
        <v>6</v>
      </c>
      <c r="O361" s="14">
        <f>INT(SUMPRODUCT(B361:N361,'Task Durations - Table 1'!$A$3:$M$3))</f>
        <v>19</v>
      </c>
      <c r="P361" s="14">
        <f>MATCH(100-C361,INDEX('Task Durations - Poisson'!$B$2:$AZ$73,,O361),-1)</f>
        <v>23</v>
      </c>
    </row>
    <row r="362" ht="20.05" customHeight="1">
      <c r="A362" s="12">
        <v>360</v>
      </c>
      <c r="B362" s="13">
        <f>2*EXP(A362/750)</f>
        <v>3.232148804385787</v>
      </c>
      <c r="C362" s="14">
        <f t="shared" si="3826"/>
        <v>91</v>
      </c>
      <c r="D362" s="14">
        <f>IF(C362&lt;33,1,0)</f>
        <v>0</v>
      </c>
      <c r="E362" s="14">
        <f>IF(AND(C362&gt;=33,C362&lt;66),1,0)</f>
        <v>0</v>
      </c>
      <c r="F362" s="14">
        <f>IF(D362+E362&gt;0,0,1)</f>
        <v>1</v>
      </c>
      <c r="G362" s="14">
        <f>INT(CHOOSE(1+MOD($C362+RANDBETWEEN(0,1),7),1,2,3,5,8,13,21)+$B362)</f>
        <v>4</v>
      </c>
      <c r="H362" s="14">
        <f>INT(CHOOSE(1+MOD($C362+RANDBETWEEN(0,1),7),1,2,3,5,8,13,21)+$B362)</f>
        <v>4</v>
      </c>
      <c r="I362" s="14">
        <f>INT(CHOOSE(1+MOD($C362+RANDBETWEEN(0,1),7),1,2,3,5,8,13,21)+$B362)</f>
        <v>4</v>
      </c>
      <c r="J362" s="14">
        <f>AVERAGE(G362:I362)</f>
        <v>4</v>
      </c>
      <c r="K362" s="14">
        <f>IF(OR(AND(D362,IF($C362&lt;80,1,0)),AND(E362,IF($C362&lt;20,1,0))),1,0)*$J362</f>
        <v>0</v>
      </c>
      <c r="L362" s="14">
        <f>IF(AND(K362=0,E362=1),1,0)*$J362</f>
        <v>0</v>
      </c>
      <c r="M362" s="14">
        <f>IF(K362+L362=0,1,0)*$J362</f>
        <v>4</v>
      </c>
      <c r="N362" s="14">
        <f>MATCH(C362,INDEX('Task Durations - Poisson'!$B$2:$AZ$73,,5),-1)</f>
        <v>10</v>
      </c>
      <c r="O362" s="14">
        <f>INT(SUMPRODUCT(B362:N362,'Task Durations - Table 1'!$A$3:$M$3))</f>
        <v>14</v>
      </c>
      <c r="P362" s="14">
        <f>MATCH(100-C362,INDEX('Task Durations - Poisson'!$B$2:$AZ$73,,O362),-1)</f>
        <v>11</v>
      </c>
    </row>
    <row r="363" ht="20.05" customHeight="1">
      <c r="A363" s="12">
        <v>361</v>
      </c>
      <c r="B363" s="13">
        <f>2*EXP(A363/750)</f>
        <v>3.236461210423451</v>
      </c>
      <c r="C363" s="14">
        <f t="shared" si="3826"/>
        <v>11</v>
      </c>
      <c r="D363" s="14">
        <f>IF(C363&lt;33,1,0)</f>
        <v>1</v>
      </c>
      <c r="E363" s="14">
        <f>IF(AND(C363&gt;=33,C363&lt;66),1,0)</f>
        <v>0</v>
      </c>
      <c r="F363" s="14">
        <f>IF(D363+E363&gt;0,0,1)</f>
        <v>0</v>
      </c>
      <c r="G363" s="14">
        <f>INT(CHOOSE(1+MOD($C363+RANDBETWEEN(0,1),7),1,2,3,5,8,13,21)+$B363)</f>
        <v>16</v>
      </c>
      <c r="H363" s="14">
        <f>INT(CHOOSE(1+MOD($C363+RANDBETWEEN(0,1),7),1,2,3,5,8,13,21)+$B363)</f>
        <v>11</v>
      </c>
      <c r="I363" s="14">
        <f>INT(CHOOSE(1+MOD($C363+RANDBETWEEN(0,1),7),1,2,3,5,8,13,21)+$B363)</f>
        <v>16</v>
      </c>
      <c r="J363" s="14">
        <f>AVERAGE(G363:I363)</f>
        <v>14.33333333333333</v>
      </c>
      <c r="K363" s="14">
        <f>IF(OR(AND(D363,IF($C363&lt;80,1,0)),AND(E363,IF($C363&lt;20,1,0))),1,0)*$J363</f>
        <v>14.33333333333333</v>
      </c>
      <c r="L363" s="14">
        <f>IF(AND(K363=0,E363=1),1,0)*$J363</f>
        <v>0</v>
      </c>
      <c r="M363" s="14">
        <f>IF(K363+L363=0,1,0)*$J363</f>
        <v>0</v>
      </c>
      <c r="N363" s="14">
        <f>MATCH(C363,INDEX('Task Durations - Poisson'!$B$2:$AZ$73,,5),-1)</f>
        <v>4</v>
      </c>
      <c r="O363" s="14">
        <f>INT(SUMPRODUCT(B363:N363,'Task Durations - Table 1'!$A$3:$M$3))</f>
        <v>22</v>
      </c>
      <c r="P363" s="14">
        <f>MATCH(100-C363,INDEX('Task Durations - Poisson'!$B$2:$AZ$73,,O363),-1)</f>
        <v>30</v>
      </c>
    </row>
    <row r="364" ht="20.05" customHeight="1">
      <c r="A364" s="12">
        <v>362</v>
      </c>
      <c r="B364" s="13">
        <f>2*EXP(A364/750)</f>
        <v>3.240779370170787</v>
      </c>
      <c r="C364" s="14">
        <f t="shared" si="3826"/>
        <v>64</v>
      </c>
      <c r="D364" s="14">
        <f>IF(C364&lt;33,1,0)</f>
        <v>0</v>
      </c>
      <c r="E364" s="14">
        <f>IF(AND(C364&gt;=33,C364&lt;66),1,0)</f>
        <v>1</v>
      </c>
      <c r="F364" s="14">
        <f>IF(D364+E364&gt;0,0,1)</f>
        <v>0</v>
      </c>
      <c r="G364" s="14">
        <f>INT(CHOOSE(1+MOD($C364+RANDBETWEEN(0,1),7),1,2,3,5,8,13,21)+$B364)</f>
        <v>6</v>
      </c>
      <c r="H364" s="14">
        <f>INT(CHOOSE(1+MOD($C364+RANDBETWEEN(0,1),7),1,2,3,5,8,13,21)+$B364)</f>
        <v>5</v>
      </c>
      <c r="I364" s="14">
        <f>INT(CHOOSE(1+MOD($C364+RANDBETWEEN(0,1),7),1,2,3,5,8,13,21)+$B364)</f>
        <v>6</v>
      </c>
      <c r="J364" s="14">
        <f>AVERAGE(G364:I364)</f>
        <v>5.666666666666667</v>
      </c>
      <c r="K364" s="14">
        <f>IF(OR(AND(D364,IF($C364&lt;80,1,0)),AND(E364,IF($C364&lt;20,1,0))),1,0)*$J364</f>
        <v>0</v>
      </c>
      <c r="L364" s="14">
        <f>IF(AND(K364=0,E364=1),1,0)*$J364</f>
        <v>5.666666666666667</v>
      </c>
      <c r="M364" s="14">
        <f>IF(K364+L364=0,1,0)*$J364</f>
        <v>0</v>
      </c>
      <c r="N364" s="14">
        <f>MATCH(C364,INDEX('Task Durations - Poisson'!$B$2:$AZ$73,,5),-1)</f>
        <v>8</v>
      </c>
      <c r="O364" s="14">
        <f>INT(SUMPRODUCT(B364:N364,'Task Durations - Table 1'!$A$3:$M$3))</f>
        <v>11</v>
      </c>
      <c r="P364" s="14">
        <f>MATCH(100-C364,INDEX('Task Durations - Poisson'!$B$2:$AZ$73,,O364),-1)</f>
        <v>12</v>
      </c>
    </row>
    <row r="365" ht="20.05" customHeight="1">
      <c r="A365" s="12">
        <v>363</v>
      </c>
      <c r="B365" s="13">
        <f>2*EXP(A365/750)</f>
        <v>3.245103291304523</v>
      </c>
      <c r="C365" s="14">
        <f t="shared" si="3826"/>
        <v>66</v>
      </c>
      <c r="D365" s="14">
        <f>IF(C365&lt;33,1,0)</f>
        <v>0</v>
      </c>
      <c r="E365" s="14">
        <f>IF(AND(C365&gt;=33,C365&lt;66),1,0)</f>
        <v>0</v>
      </c>
      <c r="F365" s="14">
        <f>IF(D365+E365&gt;0,0,1)</f>
        <v>1</v>
      </c>
      <c r="G365" s="14">
        <f>INT(CHOOSE(1+MOD($C365+RANDBETWEEN(0,1),7),1,2,3,5,8,13,21)+$B365)</f>
        <v>8</v>
      </c>
      <c r="H365" s="14">
        <f>INT(CHOOSE(1+MOD($C365+RANDBETWEEN(0,1),7),1,2,3,5,8,13,21)+$B365)</f>
        <v>11</v>
      </c>
      <c r="I365" s="14">
        <f>INT(CHOOSE(1+MOD($C365+RANDBETWEEN(0,1),7),1,2,3,5,8,13,21)+$B365)</f>
        <v>11</v>
      </c>
      <c r="J365" s="14">
        <f>AVERAGE(G365:I365)</f>
        <v>10</v>
      </c>
      <c r="K365" s="14">
        <f>IF(OR(AND(D365,IF($C365&lt;80,1,0)),AND(E365,IF($C365&lt;20,1,0))),1,0)*$J365</f>
        <v>0</v>
      </c>
      <c r="L365" s="14">
        <f>IF(AND(K365=0,E365=1),1,0)*$J365</f>
        <v>0</v>
      </c>
      <c r="M365" s="14">
        <f>IF(K365+L365=0,1,0)*$J365</f>
        <v>10</v>
      </c>
      <c r="N365" s="14">
        <f>MATCH(C365,INDEX('Task Durations - Poisson'!$B$2:$AZ$73,,5),-1)</f>
        <v>8</v>
      </c>
      <c r="O365" s="14">
        <f>INT(SUMPRODUCT(B365:N365,'Task Durations - Table 1'!$A$3:$M$3))</f>
        <v>19</v>
      </c>
      <c r="P365" s="14">
        <f>MATCH(100-C365,INDEX('Task Durations - Poisson'!$B$2:$AZ$73,,O365),-1)</f>
        <v>19</v>
      </c>
    </row>
    <row r="366" ht="20.05" customHeight="1">
      <c r="A366" s="12">
        <v>364</v>
      </c>
      <c r="B366" s="13">
        <f>2*EXP(A366/750)</f>
        <v>3.249432981511631</v>
      </c>
      <c r="C366" s="14">
        <f t="shared" si="3826"/>
        <v>9</v>
      </c>
      <c r="D366" s="14">
        <f>IF(C366&lt;33,1,0)</f>
        <v>1</v>
      </c>
      <c r="E366" s="14">
        <f>IF(AND(C366&gt;=33,C366&lt;66),1,0)</f>
        <v>0</v>
      </c>
      <c r="F366" s="14">
        <f>IF(D366+E366&gt;0,0,1)</f>
        <v>0</v>
      </c>
      <c r="G366" s="14">
        <f>INT(CHOOSE(1+MOD($C366+RANDBETWEEN(0,1),7),1,2,3,5,8,13,21)+$B366)</f>
        <v>6</v>
      </c>
      <c r="H366" s="14">
        <f>INT(CHOOSE(1+MOD($C366+RANDBETWEEN(0,1),7),1,2,3,5,8,13,21)+$B366)</f>
        <v>8</v>
      </c>
      <c r="I366" s="14">
        <f>INT(CHOOSE(1+MOD($C366+RANDBETWEEN(0,1),7),1,2,3,5,8,13,21)+$B366)</f>
        <v>8</v>
      </c>
      <c r="J366" s="14">
        <f>AVERAGE(G366:I366)</f>
        <v>7.333333333333333</v>
      </c>
      <c r="K366" s="14">
        <f>IF(OR(AND(D366,IF($C366&lt;80,1,0)),AND(E366,IF($C366&lt;20,1,0))),1,0)*$J366</f>
        <v>7.333333333333333</v>
      </c>
      <c r="L366" s="14">
        <f>IF(AND(K366=0,E366=1),1,0)*$J366</f>
        <v>0</v>
      </c>
      <c r="M366" s="14">
        <f>IF(K366+L366=0,1,0)*$J366</f>
        <v>0</v>
      </c>
      <c r="N366" s="14">
        <f>MATCH(C366,INDEX('Task Durations - Poisson'!$B$2:$AZ$73,,5),-1)</f>
        <v>4</v>
      </c>
      <c r="O366" s="14">
        <f>INT(SUMPRODUCT(B366:N366,'Task Durations - Table 1'!$A$3:$M$3))</f>
        <v>14</v>
      </c>
      <c r="P366" s="14">
        <f>MATCH(100-C366,INDEX('Task Durations - Poisson'!$B$2:$AZ$73,,O366),-1)</f>
        <v>21</v>
      </c>
    </row>
    <row r="367" ht="20.05" customHeight="1">
      <c r="A367" s="12">
        <v>365</v>
      </c>
      <c r="B367" s="13">
        <f>2*EXP(A367/750)</f>
        <v>3.253768448489341</v>
      </c>
      <c r="C367" s="14">
        <f t="shared" si="3826"/>
        <v>44</v>
      </c>
      <c r="D367" s="14">
        <f>IF(C367&lt;33,1,0)</f>
        <v>0</v>
      </c>
      <c r="E367" s="14">
        <f>IF(AND(C367&gt;=33,C367&lt;66),1,0)</f>
        <v>1</v>
      </c>
      <c r="F367" s="14">
        <f>IF(D367+E367&gt;0,0,1)</f>
        <v>0</v>
      </c>
      <c r="G367" s="14">
        <f>INT(CHOOSE(1+MOD($C367+RANDBETWEEN(0,1),7),1,2,3,5,8,13,21)+$B367)</f>
        <v>6</v>
      </c>
      <c r="H367" s="14">
        <f>INT(CHOOSE(1+MOD($C367+RANDBETWEEN(0,1),7),1,2,3,5,8,13,21)+$B367)</f>
        <v>8</v>
      </c>
      <c r="I367" s="14">
        <f>INT(CHOOSE(1+MOD($C367+RANDBETWEEN(0,1),7),1,2,3,5,8,13,21)+$B367)</f>
        <v>8</v>
      </c>
      <c r="J367" s="14">
        <f>AVERAGE(G367:I367)</f>
        <v>7.333333333333333</v>
      </c>
      <c r="K367" s="14">
        <f>IF(OR(AND(D367,IF($C367&lt;80,1,0)),AND(E367,IF($C367&lt;20,1,0))),1,0)*$J367</f>
        <v>0</v>
      </c>
      <c r="L367" s="14">
        <f>IF(AND(K367=0,E367=1),1,0)*$J367</f>
        <v>7.333333333333333</v>
      </c>
      <c r="M367" s="14">
        <f>IF(K367+L367=0,1,0)*$J367</f>
        <v>0</v>
      </c>
      <c r="N367" s="14">
        <f>MATCH(C367,INDEX('Task Durations - Poisson'!$B$2:$AZ$73,,5),-1)</f>
        <v>6</v>
      </c>
      <c r="O367" s="14">
        <f>INT(SUMPRODUCT(B367:N367,'Task Durations - Table 1'!$A$3:$M$3))</f>
        <v>11</v>
      </c>
      <c r="P367" s="14">
        <f>MATCH(100-C367,INDEX('Task Durations - Poisson'!$B$2:$AZ$73,,O367),-1)</f>
        <v>13</v>
      </c>
    </row>
    <row r="368" ht="20.05" customHeight="1">
      <c r="A368" s="12">
        <v>366</v>
      </c>
      <c r="B368" s="13">
        <f>2*EXP(A368/750)</f>
        <v>3.258109699945149</v>
      </c>
      <c r="C368" s="14">
        <f t="shared" si="3826"/>
        <v>6</v>
      </c>
      <c r="D368" s="14">
        <f>IF(C368&lt;33,1,0)</f>
        <v>1</v>
      </c>
      <c r="E368" s="14">
        <f>IF(AND(C368&gt;=33,C368&lt;66),1,0)</f>
        <v>0</v>
      </c>
      <c r="F368" s="14">
        <f>IF(D368+E368&gt;0,0,1)</f>
        <v>0</v>
      </c>
      <c r="G368" s="14">
        <f>INT(CHOOSE(1+MOD($C368+RANDBETWEEN(0,1),7),1,2,3,5,8,13,21)+$B368)</f>
        <v>4</v>
      </c>
      <c r="H368" s="14">
        <f>INT(CHOOSE(1+MOD($C368+RANDBETWEEN(0,1),7),1,2,3,5,8,13,21)+$B368)</f>
        <v>4</v>
      </c>
      <c r="I368" s="14">
        <f>INT(CHOOSE(1+MOD($C368+RANDBETWEEN(0,1),7),1,2,3,5,8,13,21)+$B368)</f>
        <v>4</v>
      </c>
      <c r="J368" s="14">
        <f>AVERAGE(G368:I368)</f>
        <v>4</v>
      </c>
      <c r="K368" s="14">
        <f>IF(OR(AND(D368,IF($C368&lt;80,1,0)),AND(E368,IF($C368&lt;20,1,0))),1,0)*$J368</f>
        <v>4</v>
      </c>
      <c r="L368" s="14">
        <f>IF(AND(K368=0,E368=1),1,0)*$J368</f>
        <v>0</v>
      </c>
      <c r="M368" s="14">
        <f>IF(K368+L368=0,1,0)*$J368</f>
        <v>0</v>
      </c>
      <c r="N368" s="14">
        <f>MATCH(C368,INDEX('Task Durations - Poisson'!$B$2:$AZ$73,,5),-1)</f>
        <v>4</v>
      </c>
      <c r="O368" s="14">
        <f>INT(SUMPRODUCT(B368:N368,'Task Durations - Table 1'!$A$3:$M$3))</f>
        <v>10</v>
      </c>
      <c r="P368" s="14">
        <f>MATCH(100-C368,INDEX('Task Durations - Poisson'!$B$2:$AZ$73,,O368),-1)</f>
        <v>17</v>
      </c>
    </row>
    <row r="369" ht="20.05" customHeight="1">
      <c r="A369" s="12">
        <v>367</v>
      </c>
      <c r="B369" s="13">
        <f>2*EXP(A369/750)</f>
        <v>3.262456743596837</v>
      </c>
      <c r="C369" s="14">
        <f t="shared" si="3826"/>
        <v>59</v>
      </c>
      <c r="D369" s="14">
        <f>IF(C369&lt;33,1,0)</f>
        <v>0</v>
      </c>
      <c r="E369" s="14">
        <f>IF(AND(C369&gt;=33,C369&lt;66),1,0)</f>
        <v>1</v>
      </c>
      <c r="F369" s="14">
        <f>IF(D369+E369&gt;0,0,1)</f>
        <v>0</v>
      </c>
      <c r="G369" s="14">
        <f>INT(CHOOSE(1+MOD($C369+RANDBETWEEN(0,1),7),1,2,3,5,8,13,21)+$B369)</f>
        <v>8</v>
      </c>
      <c r="H369" s="14">
        <f>INT(CHOOSE(1+MOD($C369+RANDBETWEEN(0,1),7),1,2,3,5,8,13,21)+$B369)</f>
        <v>11</v>
      </c>
      <c r="I369" s="14">
        <f>INT(CHOOSE(1+MOD($C369+RANDBETWEEN(0,1),7),1,2,3,5,8,13,21)+$B369)</f>
        <v>11</v>
      </c>
      <c r="J369" s="14">
        <f>AVERAGE(G369:I369)</f>
        <v>10</v>
      </c>
      <c r="K369" s="14">
        <f>IF(OR(AND(D369,IF($C369&lt;80,1,0)),AND(E369,IF($C369&lt;20,1,0))),1,0)*$J369</f>
        <v>0</v>
      </c>
      <c r="L369" s="14">
        <f>IF(AND(K369=0,E369=1),1,0)*$J369</f>
        <v>10</v>
      </c>
      <c r="M369" s="14">
        <f>IF(K369+L369=0,1,0)*$J369</f>
        <v>0</v>
      </c>
      <c r="N369" s="14">
        <f>MATCH(C369,INDEX('Task Durations - Poisson'!$B$2:$AZ$73,,5),-1)</f>
        <v>7</v>
      </c>
      <c r="O369" s="14">
        <f>INT(SUMPRODUCT(B369:N369,'Task Durations - Table 1'!$A$3:$M$3))</f>
        <v>14</v>
      </c>
      <c r="P369" s="14">
        <f>MATCH(100-C369,INDEX('Task Durations - Poisson'!$B$2:$AZ$73,,O369),-1)</f>
        <v>15</v>
      </c>
    </row>
    <row r="370" ht="20.05" customHeight="1">
      <c r="A370" s="12">
        <v>368</v>
      </c>
      <c r="B370" s="13">
        <f>2*EXP(A370/750)</f>
        <v>3.266809587172484</v>
      </c>
      <c r="C370" s="14">
        <f t="shared" si="3826"/>
        <v>75</v>
      </c>
      <c r="D370" s="14">
        <f>IF(C370&lt;33,1,0)</f>
        <v>0</v>
      </c>
      <c r="E370" s="14">
        <f>IF(AND(C370&gt;=33,C370&lt;66),1,0)</f>
        <v>0</v>
      </c>
      <c r="F370" s="14">
        <f>IF(D370+E370&gt;0,0,1)</f>
        <v>1</v>
      </c>
      <c r="G370" s="14">
        <f>INT(CHOOSE(1+MOD($C370+RANDBETWEEN(0,1),7),1,2,3,5,8,13,21)+$B370)</f>
        <v>16</v>
      </c>
      <c r="H370" s="14">
        <f>INT(CHOOSE(1+MOD($C370+RANDBETWEEN(0,1),7),1,2,3,5,8,13,21)+$B370)</f>
        <v>16</v>
      </c>
      <c r="I370" s="14">
        <f>INT(CHOOSE(1+MOD($C370+RANDBETWEEN(0,1),7),1,2,3,5,8,13,21)+$B370)</f>
        <v>16</v>
      </c>
      <c r="J370" s="14">
        <f>AVERAGE(G370:I370)</f>
        <v>16</v>
      </c>
      <c r="K370" s="14">
        <f>IF(OR(AND(D370,IF($C370&lt;80,1,0)),AND(E370,IF($C370&lt;20,1,0))),1,0)*$J370</f>
        <v>0</v>
      </c>
      <c r="L370" s="14">
        <f>IF(AND(K370=0,E370=1),1,0)*$J370</f>
        <v>0</v>
      </c>
      <c r="M370" s="14">
        <f>IF(K370+L370=0,1,0)*$J370</f>
        <v>16</v>
      </c>
      <c r="N370" s="14">
        <f>MATCH(C370,INDEX('Task Durations - Poisson'!$B$2:$AZ$73,,5),-1)</f>
        <v>8</v>
      </c>
      <c r="O370" s="14">
        <f>INT(SUMPRODUCT(B370:N370,'Task Durations - Table 1'!$A$3:$M$3))</f>
        <v>25</v>
      </c>
      <c r="P370" s="14">
        <f>MATCH(100-C370,INDEX('Task Durations - Poisson'!$B$2:$AZ$73,,O370),-1)</f>
        <v>1</v>
      </c>
    </row>
    <row r="371" ht="20.05" customHeight="1">
      <c r="A371" s="12">
        <v>369</v>
      </c>
      <c r="B371" s="13">
        <f>2*EXP(A371/750)</f>
        <v>3.27116823841048</v>
      </c>
      <c r="C371" s="14">
        <f t="shared" si="3826"/>
        <v>47</v>
      </c>
      <c r="D371" s="14">
        <f>IF(C371&lt;33,1,0)</f>
        <v>0</v>
      </c>
      <c r="E371" s="14">
        <f>IF(AND(C371&gt;=33,C371&lt;66),1,0)</f>
        <v>1</v>
      </c>
      <c r="F371" s="14">
        <f>IF(D371+E371&gt;0,0,1)</f>
        <v>0</v>
      </c>
      <c r="G371" s="14">
        <f>INT(CHOOSE(1+MOD($C371+RANDBETWEEN(0,1),7),1,2,3,5,8,13,21)+$B371)</f>
        <v>16</v>
      </c>
      <c r="H371" s="14">
        <f>INT(CHOOSE(1+MOD($C371+RANDBETWEEN(0,1),7),1,2,3,5,8,13,21)+$B371)</f>
        <v>24</v>
      </c>
      <c r="I371" s="14">
        <f>INT(CHOOSE(1+MOD($C371+RANDBETWEEN(0,1),7),1,2,3,5,8,13,21)+$B371)</f>
        <v>24</v>
      </c>
      <c r="J371" s="14">
        <f>AVERAGE(G371:I371)</f>
        <v>21.33333333333333</v>
      </c>
      <c r="K371" s="14">
        <f>IF(OR(AND(D371,IF($C371&lt;80,1,0)),AND(E371,IF($C371&lt;20,1,0))),1,0)*$J371</f>
        <v>0</v>
      </c>
      <c r="L371" s="14">
        <f>IF(AND(K371=0,E371=1),1,0)*$J371</f>
        <v>21.33333333333333</v>
      </c>
      <c r="M371" s="14">
        <f>IF(K371+L371=0,1,0)*$J371</f>
        <v>0</v>
      </c>
      <c r="N371" s="14">
        <f>MATCH(C371,INDEX('Task Durations - Poisson'!$B$2:$AZ$73,,5),-1)</f>
        <v>7</v>
      </c>
      <c r="O371" s="14">
        <f>INT(SUMPRODUCT(B371:N371,'Task Durations - Table 1'!$A$3:$M$3))</f>
        <v>23</v>
      </c>
      <c r="P371" s="14">
        <f>MATCH(100-C371,INDEX('Task Durations - Poisson'!$B$2:$AZ$73,,O371),-1)</f>
        <v>25</v>
      </c>
    </row>
    <row r="372" ht="20.05" customHeight="1">
      <c r="A372" s="12">
        <v>370</v>
      </c>
      <c r="B372" s="13">
        <f>2*EXP(A372/750)</f>
        <v>3.275532705059539</v>
      </c>
      <c r="C372" s="14">
        <f t="shared" si="3826"/>
        <v>64</v>
      </c>
      <c r="D372" s="14">
        <f>IF(C372&lt;33,1,0)</f>
        <v>0</v>
      </c>
      <c r="E372" s="14">
        <f>IF(AND(C372&gt;=33,C372&lt;66),1,0)</f>
        <v>1</v>
      </c>
      <c r="F372" s="14">
        <f>IF(D372+E372&gt;0,0,1)</f>
        <v>0</v>
      </c>
      <c r="G372" s="14">
        <f>INT(CHOOSE(1+MOD($C372+RANDBETWEEN(0,1),7),1,2,3,5,8,13,21)+$B372)</f>
        <v>5</v>
      </c>
      <c r="H372" s="14">
        <f>INT(CHOOSE(1+MOD($C372+RANDBETWEEN(0,1),7),1,2,3,5,8,13,21)+$B372)</f>
        <v>6</v>
      </c>
      <c r="I372" s="14">
        <f>INT(CHOOSE(1+MOD($C372+RANDBETWEEN(0,1),7),1,2,3,5,8,13,21)+$B372)</f>
        <v>6</v>
      </c>
      <c r="J372" s="14">
        <f>AVERAGE(G372:I372)</f>
        <v>5.666666666666667</v>
      </c>
      <c r="K372" s="14">
        <f>IF(OR(AND(D372,IF($C372&lt;80,1,0)),AND(E372,IF($C372&lt;20,1,0))),1,0)*$J372</f>
        <v>0</v>
      </c>
      <c r="L372" s="14">
        <f>IF(AND(K372=0,E372=1),1,0)*$J372</f>
        <v>5.666666666666667</v>
      </c>
      <c r="M372" s="14">
        <f>IF(K372+L372=0,1,0)*$J372</f>
        <v>0</v>
      </c>
      <c r="N372" s="14">
        <f>MATCH(C372,INDEX('Task Durations - Poisson'!$B$2:$AZ$73,,5),-1)</f>
        <v>8</v>
      </c>
      <c r="O372" s="14">
        <f>INT(SUMPRODUCT(B372:N372,'Task Durations - Table 1'!$A$3:$M$3))</f>
        <v>11</v>
      </c>
      <c r="P372" s="14">
        <f>MATCH(100-C372,INDEX('Task Durations - Poisson'!$B$2:$AZ$73,,O372),-1)</f>
        <v>12</v>
      </c>
    </row>
    <row r="373" ht="20.05" customHeight="1">
      <c r="A373" s="12">
        <v>371</v>
      </c>
      <c r="B373" s="13">
        <f>2*EXP(A373/750)</f>
        <v>3.279902994878714</v>
      </c>
      <c r="C373" s="14">
        <f t="shared" si="3826"/>
        <v>48</v>
      </c>
      <c r="D373" s="14">
        <f>IF(C373&lt;33,1,0)</f>
        <v>0</v>
      </c>
      <c r="E373" s="14">
        <f>IF(AND(C373&gt;=33,C373&lt;66),1,0)</f>
        <v>1</v>
      </c>
      <c r="F373" s="14">
        <f>IF(D373+E373&gt;0,0,1)</f>
        <v>0</v>
      </c>
      <c r="G373" s="14">
        <f>INT(CHOOSE(1+MOD($C373+RANDBETWEEN(0,1),7),1,2,3,5,8,13,21)+$B373)</f>
        <v>4</v>
      </c>
      <c r="H373" s="14">
        <f>INT(CHOOSE(1+MOD($C373+RANDBETWEEN(0,1),7),1,2,3,5,8,13,21)+$B373)</f>
        <v>24</v>
      </c>
      <c r="I373" s="14">
        <f>INT(CHOOSE(1+MOD($C373+RANDBETWEEN(0,1),7),1,2,3,5,8,13,21)+$B373)</f>
        <v>4</v>
      </c>
      <c r="J373" s="14">
        <f>AVERAGE(G373:I373)</f>
        <v>10.66666666666667</v>
      </c>
      <c r="K373" s="14">
        <f>IF(OR(AND(D373,IF($C373&lt;80,1,0)),AND(E373,IF($C373&lt;20,1,0))),1,0)*$J373</f>
        <v>0</v>
      </c>
      <c r="L373" s="14">
        <f>IF(AND(K373=0,E373=1),1,0)*$J373</f>
        <v>10.66666666666667</v>
      </c>
      <c r="M373" s="14">
        <f>IF(K373+L373=0,1,0)*$J373</f>
        <v>0</v>
      </c>
      <c r="N373" s="14">
        <f>MATCH(C373,INDEX('Task Durations - Poisson'!$B$2:$AZ$73,,5),-1)</f>
        <v>7</v>
      </c>
      <c r="O373" s="14">
        <f>INT(SUMPRODUCT(B373:N373,'Task Durations - Table 1'!$A$3:$M$3))</f>
        <v>14</v>
      </c>
      <c r="P373" s="14">
        <f>MATCH(100-C373,INDEX('Task Durations - Poisson'!$B$2:$AZ$73,,O373),-1)</f>
        <v>16</v>
      </c>
    </row>
    <row r="374" ht="20.05" customHeight="1">
      <c r="A374" s="12">
        <v>372</v>
      </c>
      <c r="B374" s="13">
        <f>2*EXP(A374/750)</f>
        <v>3.28427911563741</v>
      </c>
      <c r="C374" s="14">
        <f t="shared" si="3826"/>
        <v>77</v>
      </c>
      <c r="D374" s="14">
        <f>IF(C374&lt;33,1,0)</f>
        <v>0</v>
      </c>
      <c r="E374" s="14">
        <f>IF(AND(C374&gt;=33,C374&lt;66),1,0)</f>
        <v>0</v>
      </c>
      <c r="F374" s="14">
        <f>IF(D374+E374&gt;0,0,1)</f>
        <v>1</v>
      </c>
      <c r="G374" s="14">
        <f>INT(CHOOSE(1+MOD($C374+RANDBETWEEN(0,1),7),1,2,3,5,8,13,21)+$B374)</f>
        <v>5</v>
      </c>
      <c r="H374" s="14">
        <f>INT(CHOOSE(1+MOD($C374+RANDBETWEEN(0,1),7),1,2,3,5,8,13,21)+$B374)</f>
        <v>4</v>
      </c>
      <c r="I374" s="14">
        <f>INT(CHOOSE(1+MOD($C374+RANDBETWEEN(0,1),7),1,2,3,5,8,13,21)+$B374)</f>
        <v>4</v>
      </c>
      <c r="J374" s="14">
        <f>AVERAGE(G374:I374)</f>
        <v>4.333333333333333</v>
      </c>
      <c r="K374" s="14">
        <f>IF(OR(AND(D374,IF($C374&lt;80,1,0)),AND(E374,IF($C374&lt;20,1,0))),1,0)*$J374</f>
        <v>0</v>
      </c>
      <c r="L374" s="14">
        <f>IF(AND(K374=0,E374=1),1,0)*$J374</f>
        <v>0</v>
      </c>
      <c r="M374" s="14">
        <f>IF(K374+L374=0,1,0)*$J374</f>
        <v>4.333333333333333</v>
      </c>
      <c r="N374" s="14">
        <f>MATCH(C374,INDEX('Task Durations - Poisson'!$B$2:$AZ$73,,5),-1)</f>
        <v>9</v>
      </c>
      <c r="O374" s="14">
        <f>INT(SUMPRODUCT(B374:N374,'Task Durations - Table 1'!$A$3:$M$3))</f>
        <v>13</v>
      </c>
      <c r="P374" s="14">
        <f>MATCH(100-C374,INDEX('Task Durations - Poisson'!$B$2:$AZ$73,,O374),-1)</f>
        <v>12</v>
      </c>
    </row>
    <row r="375" ht="20.05" customHeight="1">
      <c r="A375" s="12">
        <v>373</v>
      </c>
      <c r="B375" s="13">
        <f>2*EXP(A375/750)</f>
        <v>3.2886610751154</v>
      </c>
      <c r="C375" s="14">
        <f t="shared" si="3826"/>
        <v>94</v>
      </c>
      <c r="D375" s="14">
        <f>IF(C375&lt;33,1,0)</f>
        <v>0</v>
      </c>
      <c r="E375" s="14">
        <f>IF(AND(C375&gt;=33,C375&lt;66),1,0)</f>
        <v>0</v>
      </c>
      <c r="F375" s="14">
        <f>IF(D375+E375&gt;0,0,1)</f>
        <v>1</v>
      </c>
      <c r="G375" s="14">
        <f>INT(CHOOSE(1+MOD($C375+RANDBETWEEN(0,1),7),1,2,3,5,8,13,21)+$B375)</f>
        <v>8</v>
      </c>
      <c r="H375" s="14">
        <f>INT(CHOOSE(1+MOD($C375+RANDBETWEEN(0,1),7),1,2,3,5,8,13,21)+$B375)</f>
        <v>11</v>
      </c>
      <c r="I375" s="14">
        <f>INT(CHOOSE(1+MOD($C375+RANDBETWEEN(0,1),7),1,2,3,5,8,13,21)+$B375)</f>
        <v>11</v>
      </c>
      <c r="J375" s="14">
        <f>AVERAGE(G375:I375)</f>
        <v>10</v>
      </c>
      <c r="K375" s="14">
        <f>IF(OR(AND(D375,IF($C375&lt;80,1,0)),AND(E375,IF($C375&lt;20,1,0))),1,0)*$J375</f>
        <v>0</v>
      </c>
      <c r="L375" s="14">
        <f>IF(AND(K375=0,E375=1),1,0)*$J375</f>
        <v>0</v>
      </c>
      <c r="M375" s="14">
        <f>IF(K375+L375=0,1,0)*$J375</f>
        <v>10</v>
      </c>
      <c r="N375" s="14">
        <f>MATCH(C375,INDEX('Task Durations - Poisson'!$B$2:$AZ$73,,5),-1)</f>
        <v>11</v>
      </c>
      <c r="O375" s="14">
        <f>INT(SUMPRODUCT(B375:N375,'Task Durations - Table 1'!$A$3:$M$3))</f>
        <v>20</v>
      </c>
      <c r="P375" s="14">
        <f>MATCH(100-C375,INDEX('Task Durations - Poisson'!$B$2:$AZ$73,,O375),-1)</f>
        <v>15</v>
      </c>
    </row>
    <row r="376" ht="20.05" customHeight="1">
      <c r="A376" s="12">
        <v>374</v>
      </c>
      <c r="B376" s="13">
        <f>2*EXP(A376/750)</f>
        <v>3.293048881102834</v>
      </c>
      <c r="C376" s="14">
        <f t="shared" si="3826"/>
        <v>71</v>
      </c>
      <c r="D376" s="14">
        <f>IF(C376&lt;33,1,0)</f>
        <v>0</v>
      </c>
      <c r="E376" s="14">
        <f>IF(AND(C376&gt;=33,C376&lt;66),1,0)</f>
        <v>0</v>
      </c>
      <c r="F376" s="14">
        <f>IF(D376+E376&gt;0,0,1)</f>
        <v>1</v>
      </c>
      <c r="G376" s="14">
        <f>INT(CHOOSE(1+MOD($C376+RANDBETWEEN(0,1),7),1,2,3,5,8,13,21)+$B376)</f>
        <v>5</v>
      </c>
      <c r="H376" s="14">
        <f>INT(CHOOSE(1+MOD($C376+RANDBETWEEN(0,1),7),1,2,3,5,8,13,21)+$B376)</f>
        <v>5</v>
      </c>
      <c r="I376" s="14">
        <f>INT(CHOOSE(1+MOD($C376+RANDBETWEEN(0,1),7),1,2,3,5,8,13,21)+$B376)</f>
        <v>5</v>
      </c>
      <c r="J376" s="14">
        <f>AVERAGE(G376:I376)</f>
        <v>5</v>
      </c>
      <c r="K376" s="14">
        <f>IF(OR(AND(D376,IF($C376&lt;80,1,0)),AND(E376,IF($C376&lt;20,1,0))),1,0)*$J376</f>
        <v>0</v>
      </c>
      <c r="L376" s="14">
        <f>IF(AND(K376=0,E376=1),1,0)*$J376</f>
        <v>0</v>
      </c>
      <c r="M376" s="14">
        <f>IF(K376+L376=0,1,0)*$J376</f>
        <v>5</v>
      </c>
      <c r="N376" s="14">
        <f>MATCH(C376,INDEX('Task Durations - Poisson'!$B$2:$AZ$73,,5),-1)</f>
        <v>8</v>
      </c>
      <c r="O376" s="14">
        <f>INT(SUMPRODUCT(B376:N376,'Task Durations - Table 1'!$A$3:$M$3))</f>
        <v>14</v>
      </c>
      <c r="P376" s="14">
        <f>MATCH(100-C376,INDEX('Task Durations - Poisson'!$B$2:$AZ$73,,O376),-1)</f>
        <v>14</v>
      </c>
    </row>
    <row r="377" ht="20.05" customHeight="1">
      <c r="A377" s="12">
        <v>375</v>
      </c>
      <c r="B377" s="13">
        <f>2*EXP(A377/750)</f>
        <v>3.297442541400256</v>
      </c>
      <c r="C377" s="14">
        <f t="shared" si="3826"/>
        <v>86</v>
      </c>
      <c r="D377" s="14">
        <f>IF(C377&lt;33,1,0)</f>
        <v>0</v>
      </c>
      <c r="E377" s="14">
        <f>IF(AND(C377&gt;=33,C377&lt;66),1,0)</f>
        <v>0</v>
      </c>
      <c r="F377" s="14">
        <f>IF(D377+E377&gt;0,0,1)</f>
        <v>1</v>
      </c>
      <c r="G377" s="14">
        <f>INT(CHOOSE(1+MOD($C377+RANDBETWEEN(0,1),7),1,2,3,5,8,13,21)+$B377)</f>
        <v>8</v>
      </c>
      <c r="H377" s="14">
        <f>INT(CHOOSE(1+MOD($C377+RANDBETWEEN(0,1),7),1,2,3,5,8,13,21)+$B377)</f>
        <v>6</v>
      </c>
      <c r="I377" s="14">
        <f>INT(CHOOSE(1+MOD($C377+RANDBETWEEN(0,1),7),1,2,3,5,8,13,21)+$B377)</f>
        <v>6</v>
      </c>
      <c r="J377" s="14">
        <f>AVERAGE(G377:I377)</f>
        <v>6.666666666666667</v>
      </c>
      <c r="K377" s="14">
        <f>IF(OR(AND(D377,IF($C377&lt;80,1,0)),AND(E377,IF($C377&lt;20,1,0))),1,0)*$J377</f>
        <v>0</v>
      </c>
      <c r="L377" s="14">
        <f>IF(AND(K377=0,E377=1),1,0)*$J377</f>
        <v>0</v>
      </c>
      <c r="M377" s="14">
        <f>IF(K377+L377=0,1,0)*$J377</f>
        <v>6.666666666666667</v>
      </c>
      <c r="N377" s="14">
        <f>MATCH(C377,INDEX('Task Durations - Poisson'!$B$2:$AZ$73,,5),-1)</f>
        <v>9</v>
      </c>
      <c r="O377" s="14">
        <f>INT(SUMPRODUCT(B377:N377,'Task Durations - Table 1'!$A$3:$M$3))</f>
        <v>16</v>
      </c>
      <c r="P377" s="14">
        <f>MATCH(100-C377,INDEX('Task Durations - Poisson'!$B$2:$AZ$73,,O377),-1)</f>
        <v>1</v>
      </c>
    </row>
    <row r="378" ht="20.05" customHeight="1">
      <c r="A378" s="12">
        <v>376</v>
      </c>
      <c r="B378" s="13">
        <f>2*EXP(A378/750)</f>
        <v>3.301842063818621</v>
      </c>
      <c r="C378" s="14">
        <f t="shared" si="3826"/>
        <v>14</v>
      </c>
      <c r="D378" s="14">
        <f>IF(C378&lt;33,1,0)</f>
        <v>1</v>
      </c>
      <c r="E378" s="14">
        <f>IF(AND(C378&gt;=33,C378&lt;66),1,0)</f>
        <v>0</v>
      </c>
      <c r="F378" s="14">
        <f>IF(D378+E378&gt;0,0,1)</f>
        <v>0</v>
      </c>
      <c r="G378" s="14">
        <f>INT(CHOOSE(1+MOD($C378+RANDBETWEEN(0,1),7),1,2,3,5,8,13,21)+$B378)</f>
        <v>5</v>
      </c>
      <c r="H378" s="14">
        <f>INT(CHOOSE(1+MOD($C378+RANDBETWEEN(0,1),7),1,2,3,5,8,13,21)+$B378)</f>
        <v>4</v>
      </c>
      <c r="I378" s="14">
        <f>INT(CHOOSE(1+MOD($C378+RANDBETWEEN(0,1),7),1,2,3,5,8,13,21)+$B378)</f>
        <v>5</v>
      </c>
      <c r="J378" s="14">
        <f>AVERAGE(G378:I378)</f>
        <v>4.666666666666667</v>
      </c>
      <c r="K378" s="14">
        <f>IF(OR(AND(D378,IF($C378&lt;80,1,0)),AND(E378,IF($C378&lt;20,1,0))),1,0)*$J378</f>
        <v>4.666666666666667</v>
      </c>
      <c r="L378" s="14">
        <f>IF(AND(K378=0,E378=1),1,0)*$J378</f>
        <v>0</v>
      </c>
      <c r="M378" s="14">
        <f>IF(K378+L378=0,1,0)*$J378</f>
        <v>0</v>
      </c>
      <c r="N378" s="14">
        <f>MATCH(C378,INDEX('Task Durations - Poisson'!$B$2:$AZ$73,,5),-1)</f>
        <v>5</v>
      </c>
      <c r="O378" s="14">
        <f>INT(SUMPRODUCT(B378:N378,'Task Durations - Table 1'!$A$3:$M$3))</f>
        <v>11</v>
      </c>
      <c r="P378" s="14">
        <f>MATCH(100-C378,INDEX('Task Durations - Poisson'!$B$2:$AZ$73,,O378),-1)</f>
        <v>17</v>
      </c>
    </row>
    <row r="379" ht="20.05" customHeight="1">
      <c r="A379" s="12">
        <v>377</v>
      </c>
      <c r="B379" s="13">
        <f>2*EXP(A379/750)</f>
        <v>3.306247456179303</v>
      </c>
      <c r="C379" s="14">
        <f t="shared" si="3826"/>
        <v>84</v>
      </c>
      <c r="D379" s="14">
        <f>IF(C379&lt;33,1,0)</f>
        <v>0</v>
      </c>
      <c r="E379" s="14">
        <f>IF(AND(C379&gt;=33,C379&lt;66),1,0)</f>
        <v>0</v>
      </c>
      <c r="F379" s="14">
        <f>IF(D379+E379&gt;0,0,1)</f>
        <v>1</v>
      </c>
      <c r="G379" s="14">
        <f>INT(CHOOSE(1+MOD($C379+RANDBETWEEN(0,1),7),1,2,3,5,8,13,21)+$B379)</f>
        <v>5</v>
      </c>
      <c r="H379" s="14">
        <f>INT(CHOOSE(1+MOD($C379+RANDBETWEEN(0,1),7),1,2,3,5,8,13,21)+$B379)</f>
        <v>5</v>
      </c>
      <c r="I379" s="14">
        <f>INT(CHOOSE(1+MOD($C379+RANDBETWEEN(0,1),7),1,2,3,5,8,13,21)+$B379)</f>
        <v>5</v>
      </c>
      <c r="J379" s="14">
        <f>AVERAGE(G379:I379)</f>
        <v>5</v>
      </c>
      <c r="K379" s="14">
        <f>IF(OR(AND(D379,IF($C379&lt;80,1,0)),AND(E379,IF($C379&lt;20,1,0))),1,0)*$J379</f>
        <v>0</v>
      </c>
      <c r="L379" s="14">
        <f>IF(AND(K379=0,E379=1),1,0)*$J379</f>
        <v>0</v>
      </c>
      <c r="M379" s="14">
        <f>IF(K379+L379=0,1,0)*$J379</f>
        <v>5</v>
      </c>
      <c r="N379" s="14">
        <f>MATCH(C379,INDEX('Task Durations - Poisson'!$B$2:$AZ$73,,5),-1)</f>
        <v>9</v>
      </c>
      <c r="O379" s="14">
        <f>INT(SUMPRODUCT(B379:N379,'Task Durations - Table 1'!$A$3:$M$3))</f>
        <v>14</v>
      </c>
      <c r="P379" s="14">
        <f>MATCH(100-C379,INDEX('Task Durations - Poisson'!$B$2:$AZ$73,,O379),-1)</f>
        <v>12</v>
      </c>
    </row>
    <row r="380" ht="20.05" customHeight="1">
      <c r="A380" s="12">
        <v>378</v>
      </c>
      <c r="B380" s="13">
        <f>2*EXP(A380/750)</f>
        <v>3.31065872631411</v>
      </c>
      <c r="C380" s="14">
        <f t="shared" si="3826"/>
        <v>20</v>
      </c>
      <c r="D380" s="14">
        <f>IF(C380&lt;33,1,0)</f>
        <v>1</v>
      </c>
      <c r="E380" s="14">
        <f>IF(AND(C380&gt;=33,C380&lt;66),1,0)</f>
        <v>0</v>
      </c>
      <c r="F380" s="14">
        <f>IF(D380+E380&gt;0,0,1)</f>
        <v>0</v>
      </c>
      <c r="G380" s="14">
        <f>INT(CHOOSE(1+MOD($C380+RANDBETWEEN(0,1),7),1,2,3,5,8,13,21)+$B380)</f>
        <v>24</v>
      </c>
      <c r="H380" s="14">
        <f>INT(CHOOSE(1+MOD($C380+RANDBETWEEN(0,1),7),1,2,3,5,8,13,21)+$B380)</f>
        <v>24</v>
      </c>
      <c r="I380" s="14">
        <f>INT(CHOOSE(1+MOD($C380+RANDBETWEEN(0,1),7),1,2,3,5,8,13,21)+$B380)</f>
        <v>4</v>
      </c>
      <c r="J380" s="14">
        <f>AVERAGE(G380:I380)</f>
        <v>17.33333333333333</v>
      </c>
      <c r="K380" s="14">
        <f>IF(OR(AND(D380,IF($C380&lt;80,1,0)),AND(E380,IF($C380&lt;20,1,0))),1,0)*$J380</f>
        <v>17.33333333333333</v>
      </c>
      <c r="L380" s="14">
        <f>IF(AND(K380=0,E380=1),1,0)*$J380</f>
        <v>0</v>
      </c>
      <c r="M380" s="14">
        <f>IF(K380+L380=0,1,0)*$J380</f>
        <v>0</v>
      </c>
      <c r="N380" s="14">
        <f>MATCH(C380,INDEX('Task Durations - Poisson'!$B$2:$AZ$73,,5),-1)</f>
        <v>5</v>
      </c>
      <c r="O380" s="14">
        <f>INT(SUMPRODUCT(B380:N380,'Task Durations - Table 1'!$A$3:$M$3))</f>
        <v>25</v>
      </c>
      <c r="P380" s="14">
        <f>MATCH(100-C380,INDEX('Task Durations - Poisson'!$B$2:$AZ$73,,O380),-1)</f>
        <v>31</v>
      </c>
    </row>
    <row r="381" ht="20.05" customHeight="1">
      <c r="A381" s="12">
        <v>379</v>
      </c>
      <c r="B381" s="13">
        <f>2*EXP(A381/750)</f>
        <v>3.315075882065303</v>
      </c>
      <c r="C381" s="14">
        <f t="shared" si="3826"/>
        <v>92</v>
      </c>
      <c r="D381" s="14">
        <f>IF(C381&lt;33,1,0)</f>
        <v>0</v>
      </c>
      <c r="E381" s="14">
        <f>IF(AND(C381&gt;=33,C381&lt;66),1,0)</f>
        <v>0</v>
      </c>
      <c r="F381" s="14">
        <f>IF(D381+E381&gt;0,0,1)</f>
        <v>1</v>
      </c>
      <c r="G381" s="14">
        <f>INT(CHOOSE(1+MOD($C381+RANDBETWEEN(0,1),7),1,2,3,5,8,13,21)+$B381)</f>
        <v>6</v>
      </c>
      <c r="H381" s="14">
        <f>INT(CHOOSE(1+MOD($C381+RANDBETWEEN(0,1),7),1,2,3,5,8,13,21)+$B381)</f>
        <v>5</v>
      </c>
      <c r="I381" s="14">
        <f>INT(CHOOSE(1+MOD($C381+RANDBETWEEN(0,1),7),1,2,3,5,8,13,21)+$B381)</f>
        <v>6</v>
      </c>
      <c r="J381" s="14">
        <f>AVERAGE(G381:I381)</f>
        <v>5.666666666666667</v>
      </c>
      <c r="K381" s="14">
        <f>IF(OR(AND(D381,IF($C381&lt;80,1,0)),AND(E381,IF($C381&lt;20,1,0))),1,0)*$J381</f>
        <v>0</v>
      </c>
      <c r="L381" s="14">
        <f>IF(AND(K381=0,E381=1),1,0)*$J381</f>
        <v>0</v>
      </c>
      <c r="M381" s="14">
        <f>IF(K381+L381=0,1,0)*$J381</f>
        <v>5.666666666666667</v>
      </c>
      <c r="N381" s="14">
        <f>MATCH(C381,INDEX('Task Durations - Poisson'!$B$2:$AZ$73,,5),-1)</f>
        <v>10</v>
      </c>
      <c r="O381" s="14">
        <f>INT(SUMPRODUCT(B381:N381,'Task Durations - Table 1'!$A$3:$M$3))</f>
        <v>15</v>
      </c>
      <c r="P381" s="14">
        <f>MATCH(100-C381,INDEX('Task Durations - Poisson'!$B$2:$AZ$73,,O381),-1)</f>
        <v>12</v>
      </c>
    </row>
    <row r="382" ht="20.05" customHeight="1">
      <c r="A382" s="12">
        <v>380</v>
      </c>
      <c r="B382" s="13">
        <f>2*EXP(A382/750)</f>
        <v>3.319498931285604</v>
      </c>
      <c r="C382" s="14">
        <f t="shared" si="3826"/>
        <v>32</v>
      </c>
      <c r="D382" s="14">
        <f>IF(C382&lt;33,1,0)</f>
        <v>1</v>
      </c>
      <c r="E382" s="14">
        <f>IF(AND(C382&gt;=33,C382&lt;66),1,0)</f>
        <v>0</v>
      </c>
      <c r="F382" s="14">
        <f>IF(D382+E382&gt;0,0,1)</f>
        <v>0</v>
      </c>
      <c r="G382" s="14">
        <f>INT(CHOOSE(1+MOD($C382+RANDBETWEEN(0,1),7),1,2,3,5,8,13,21)+$B382)</f>
        <v>16</v>
      </c>
      <c r="H382" s="14">
        <f>INT(CHOOSE(1+MOD($C382+RANDBETWEEN(0,1),7),1,2,3,5,8,13,21)+$B382)</f>
        <v>11</v>
      </c>
      <c r="I382" s="14">
        <f>INT(CHOOSE(1+MOD($C382+RANDBETWEEN(0,1),7),1,2,3,5,8,13,21)+$B382)</f>
        <v>11</v>
      </c>
      <c r="J382" s="14">
        <f>AVERAGE(G382:I382)</f>
        <v>12.66666666666667</v>
      </c>
      <c r="K382" s="14">
        <f>IF(OR(AND(D382,IF($C382&lt;80,1,0)),AND(E382,IF($C382&lt;20,1,0))),1,0)*$J382</f>
        <v>12.66666666666667</v>
      </c>
      <c r="L382" s="14">
        <f>IF(AND(K382=0,E382=1),1,0)*$J382</f>
        <v>0</v>
      </c>
      <c r="M382" s="14">
        <f>IF(K382+L382=0,1,0)*$J382</f>
        <v>0</v>
      </c>
      <c r="N382" s="14">
        <f>MATCH(C382,INDEX('Task Durations - Poisson'!$B$2:$AZ$73,,5),-1)</f>
        <v>6</v>
      </c>
      <c r="O382" s="14">
        <f>INT(SUMPRODUCT(B382:N382,'Task Durations - Table 1'!$A$3:$M$3))</f>
        <v>21</v>
      </c>
      <c r="P382" s="14">
        <f>MATCH(100-C382,INDEX('Task Durations - Poisson'!$B$2:$AZ$73,,O382),-1)</f>
        <v>25</v>
      </c>
    </row>
    <row r="383" ht="20.05" customHeight="1">
      <c r="A383" s="12">
        <v>381</v>
      </c>
      <c r="B383" s="13">
        <f>2*EXP(A383/750)</f>
        <v>3.323927881838212</v>
      </c>
      <c r="C383" s="14">
        <f t="shared" si="3826"/>
        <v>19</v>
      </c>
      <c r="D383" s="14">
        <f>IF(C383&lt;33,1,0)</f>
        <v>1</v>
      </c>
      <c r="E383" s="14">
        <f>IF(AND(C383&gt;=33,C383&lt;66),1,0)</f>
        <v>0</v>
      </c>
      <c r="F383" s="14">
        <f>IF(D383+E383&gt;0,0,1)</f>
        <v>0</v>
      </c>
      <c r="G383" s="14">
        <f>INT(CHOOSE(1+MOD($C383+RANDBETWEEN(0,1),7),1,2,3,5,8,13,21)+$B383)</f>
        <v>16</v>
      </c>
      <c r="H383" s="14">
        <f>INT(CHOOSE(1+MOD($C383+RANDBETWEEN(0,1),7),1,2,3,5,8,13,21)+$B383)</f>
        <v>16</v>
      </c>
      <c r="I383" s="14">
        <f>INT(CHOOSE(1+MOD($C383+RANDBETWEEN(0,1),7),1,2,3,5,8,13,21)+$B383)</f>
        <v>16</v>
      </c>
      <c r="J383" s="14">
        <f>AVERAGE(G383:I383)</f>
        <v>16</v>
      </c>
      <c r="K383" s="14">
        <f>IF(OR(AND(D383,IF($C383&lt;80,1,0)),AND(E383,IF($C383&lt;20,1,0))),1,0)*$J383</f>
        <v>16</v>
      </c>
      <c r="L383" s="14">
        <f>IF(AND(K383=0,E383=1),1,0)*$J383</f>
        <v>0</v>
      </c>
      <c r="M383" s="14">
        <f>IF(K383+L383=0,1,0)*$J383</f>
        <v>0</v>
      </c>
      <c r="N383" s="14">
        <f>MATCH(C383,INDEX('Task Durations - Poisson'!$B$2:$AZ$73,,5),-1)</f>
        <v>5</v>
      </c>
      <c r="O383" s="14">
        <f>INT(SUMPRODUCT(B383:N383,'Task Durations - Table 1'!$A$3:$M$3))</f>
        <v>24</v>
      </c>
      <c r="P383" s="14">
        <f>MATCH(100-C383,INDEX('Task Durations - Poisson'!$B$2:$AZ$73,,O383),-1)</f>
        <v>30</v>
      </c>
    </row>
    <row r="384" ht="20.05" customHeight="1">
      <c r="A384" s="12">
        <v>382</v>
      </c>
      <c r="B384" s="13">
        <f>2*EXP(A384/750)</f>
        <v>3.328362741596819</v>
      </c>
      <c r="C384" s="14">
        <f t="shared" si="3826"/>
        <v>53</v>
      </c>
      <c r="D384" s="14">
        <f>IF(C384&lt;33,1,0)</f>
        <v>0</v>
      </c>
      <c r="E384" s="14">
        <f>IF(AND(C384&gt;=33,C384&lt;66),1,0)</f>
        <v>1</v>
      </c>
      <c r="F384" s="14">
        <f>IF(D384+E384&gt;0,0,1)</f>
        <v>0</v>
      </c>
      <c r="G384" s="14">
        <f>INT(CHOOSE(1+MOD($C384+RANDBETWEEN(0,1),7),1,2,3,5,8,13,21)+$B384)</f>
        <v>11</v>
      </c>
      <c r="H384" s="14">
        <f>INT(CHOOSE(1+MOD($C384+RANDBETWEEN(0,1),7),1,2,3,5,8,13,21)+$B384)</f>
        <v>11</v>
      </c>
      <c r="I384" s="14">
        <f>INT(CHOOSE(1+MOD($C384+RANDBETWEEN(0,1),7),1,2,3,5,8,13,21)+$B384)</f>
        <v>11</v>
      </c>
      <c r="J384" s="14">
        <f>AVERAGE(G384:I384)</f>
        <v>11</v>
      </c>
      <c r="K384" s="14">
        <f>IF(OR(AND(D384,IF($C384&lt;80,1,0)),AND(E384,IF($C384&lt;20,1,0))),1,0)*$J384</f>
        <v>0</v>
      </c>
      <c r="L384" s="14">
        <f>IF(AND(K384=0,E384=1),1,0)*$J384</f>
        <v>11</v>
      </c>
      <c r="M384" s="14">
        <f>IF(K384+L384=0,1,0)*$J384</f>
        <v>0</v>
      </c>
      <c r="N384" s="14">
        <f>MATCH(C384,INDEX('Task Durations - Poisson'!$B$2:$AZ$73,,5),-1)</f>
        <v>7</v>
      </c>
      <c r="O384" s="14">
        <f>INT(SUMPRODUCT(B384:N384,'Task Durations - Table 1'!$A$3:$M$3))</f>
        <v>15</v>
      </c>
      <c r="P384" s="14">
        <f>MATCH(100-C384,INDEX('Task Durations - Poisson'!$B$2:$AZ$73,,O384),-1)</f>
        <v>17</v>
      </c>
    </row>
    <row r="385" ht="20.05" customHeight="1">
      <c r="A385" s="12">
        <v>383</v>
      </c>
      <c r="B385" s="13">
        <f>2*EXP(A385/750)</f>
        <v>3.332803518445621</v>
      </c>
      <c r="C385" s="14">
        <f t="shared" si="3826"/>
        <v>61</v>
      </c>
      <c r="D385" s="14">
        <f>IF(C385&lt;33,1,0)</f>
        <v>0</v>
      </c>
      <c r="E385" s="14">
        <f>IF(AND(C385&gt;=33,C385&lt;66),1,0)</f>
        <v>1</v>
      </c>
      <c r="F385" s="14">
        <f>IF(D385+E385&gt;0,0,1)</f>
        <v>0</v>
      </c>
      <c r="G385" s="14">
        <f>INT(CHOOSE(1+MOD($C385+RANDBETWEEN(0,1),7),1,2,3,5,8,13,21)+$B385)</f>
        <v>16</v>
      </c>
      <c r="H385" s="14">
        <f>INT(CHOOSE(1+MOD($C385+RANDBETWEEN(0,1),7),1,2,3,5,8,13,21)+$B385)</f>
        <v>24</v>
      </c>
      <c r="I385" s="14">
        <f>INT(CHOOSE(1+MOD($C385+RANDBETWEEN(0,1),7),1,2,3,5,8,13,21)+$B385)</f>
        <v>24</v>
      </c>
      <c r="J385" s="14">
        <f>AVERAGE(G385:I385)</f>
        <v>21.33333333333333</v>
      </c>
      <c r="K385" s="14">
        <f>IF(OR(AND(D385,IF($C385&lt;80,1,0)),AND(E385,IF($C385&lt;20,1,0))),1,0)*$J385</f>
        <v>0</v>
      </c>
      <c r="L385" s="14">
        <f>IF(AND(K385=0,E385=1),1,0)*$J385</f>
        <v>21.33333333333333</v>
      </c>
      <c r="M385" s="14">
        <f>IF(K385+L385=0,1,0)*$J385</f>
        <v>0</v>
      </c>
      <c r="N385" s="14">
        <f>MATCH(C385,INDEX('Task Durations - Poisson'!$B$2:$AZ$73,,5),-1)</f>
        <v>7</v>
      </c>
      <c r="O385" s="14">
        <f>INT(SUMPRODUCT(B385:N385,'Task Durations - Table 1'!$A$3:$M$3))</f>
        <v>23</v>
      </c>
      <c r="P385" s="14">
        <f>MATCH(100-C385,INDEX('Task Durations - Poisson'!$B$2:$AZ$73,,O385),-1)</f>
        <v>24</v>
      </c>
    </row>
    <row r="386" ht="20.05" customHeight="1">
      <c r="A386" s="12">
        <v>384</v>
      </c>
      <c r="B386" s="13">
        <f>2*EXP(A386/750)</f>
        <v>3.337250220279334</v>
      </c>
      <c r="C386" s="14">
        <f t="shared" si="3826"/>
        <v>69</v>
      </c>
      <c r="D386" s="14">
        <f>IF(C386&lt;33,1,0)</f>
        <v>0</v>
      </c>
      <c r="E386" s="14">
        <f>IF(AND(C386&gt;=33,C386&lt;66),1,0)</f>
        <v>0</v>
      </c>
      <c r="F386" s="14">
        <f>IF(D386+E386&gt;0,0,1)</f>
        <v>1</v>
      </c>
      <c r="G386" s="14">
        <f>INT(CHOOSE(1+MOD($C386+RANDBETWEEN(0,1),7),1,2,3,5,8,13,21)+$B386)</f>
        <v>24</v>
      </c>
      <c r="H386" s="14">
        <f>INT(CHOOSE(1+MOD($C386+RANDBETWEEN(0,1),7),1,2,3,5,8,13,21)+$B386)</f>
        <v>4</v>
      </c>
      <c r="I386" s="14">
        <f>INT(CHOOSE(1+MOD($C386+RANDBETWEEN(0,1),7),1,2,3,5,8,13,21)+$B386)</f>
        <v>4</v>
      </c>
      <c r="J386" s="14">
        <f>AVERAGE(G386:I386)</f>
        <v>10.66666666666667</v>
      </c>
      <c r="K386" s="14">
        <f>IF(OR(AND(D386,IF($C386&lt;80,1,0)),AND(E386,IF($C386&lt;20,1,0))),1,0)*$J386</f>
        <v>0</v>
      </c>
      <c r="L386" s="14">
        <f>IF(AND(K386=0,E386=1),1,0)*$J386</f>
        <v>0</v>
      </c>
      <c r="M386" s="14">
        <f>IF(K386+L386=0,1,0)*$J386</f>
        <v>10.66666666666667</v>
      </c>
      <c r="N386" s="14">
        <f>MATCH(C386,INDEX('Task Durations - Poisson'!$B$2:$AZ$73,,5),-1)</f>
        <v>8</v>
      </c>
      <c r="O386" s="14">
        <f>INT(SUMPRODUCT(B386:N386,'Task Durations - Table 1'!$A$3:$M$3))</f>
        <v>19</v>
      </c>
      <c r="P386" s="14">
        <f>MATCH(100-C386,INDEX('Task Durations - Poisson'!$B$2:$AZ$73,,O386),-1)</f>
        <v>19</v>
      </c>
    </row>
    <row r="387" ht="20.05" customHeight="1">
      <c r="A387" s="12">
        <v>385</v>
      </c>
      <c r="B387" s="13">
        <f>2*EXP(A387/750)</f>
        <v>3.341702855003206</v>
      </c>
      <c r="C387" s="14">
        <f t="shared" si="3826"/>
        <v>96</v>
      </c>
      <c r="D387" s="14">
        <f>IF(C387&lt;33,1,0)</f>
        <v>0</v>
      </c>
      <c r="E387" s="14">
        <f>IF(AND(C387&gt;=33,C387&lt;66),1,0)</f>
        <v>0</v>
      </c>
      <c r="F387" s="14">
        <f>IF(D387+E387&gt;0,0,1)</f>
        <v>1</v>
      </c>
      <c r="G387" s="14">
        <f>INT(CHOOSE(1+MOD($C387+RANDBETWEEN(0,1),7),1,2,3,5,8,13,21)+$B387)</f>
        <v>24</v>
      </c>
      <c r="H387" s="14">
        <f>INT(CHOOSE(1+MOD($C387+RANDBETWEEN(0,1),7),1,2,3,5,8,13,21)+$B387)</f>
        <v>24</v>
      </c>
      <c r="I387" s="14">
        <f>INT(CHOOSE(1+MOD($C387+RANDBETWEEN(0,1),7),1,2,3,5,8,13,21)+$B387)</f>
        <v>16</v>
      </c>
      <c r="J387" s="14">
        <f>AVERAGE(G387:I387)</f>
        <v>21.33333333333333</v>
      </c>
      <c r="K387" s="14">
        <f>IF(OR(AND(D387,IF($C387&lt;80,1,0)),AND(E387,IF($C387&lt;20,1,0))),1,0)*$J387</f>
        <v>0</v>
      </c>
      <c r="L387" s="14">
        <f>IF(AND(K387=0,E387=1),1,0)*$J387</f>
        <v>0</v>
      </c>
      <c r="M387" s="14">
        <f>IF(K387+L387=0,1,0)*$J387</f>
        <v>21.33333333333333</v>
      </c>
      <c r="N387" s="14">
        <f>MATCH(C387,INDEX('Task Durations - Poisson'!$B$2:$AZ$73,,5),-1)</f>
        <v>11</v>
      </c>
      <c r="O387" s="14">
        <f>INT(SUMPRODUCT(B387:N387,'Task Durations - Table 1'!$A$3:$M$3))</f>
        <v>31</v>
      </c>
      <c r="P387" s="14">
        <f>MATCH(100-C387,INDEX('Task Durations - Poisson'!$B$2:$AZ$73,,O387),-1)</f>
        <v>24</v>
      </c>
    </row>
    <row r="388" ht="20.05" customHeight="1">
      <c r="A388" s="12">
        <v>386</v>
      </c>
      <c r="B388" s="13">
        <f>2*EXP(A388/750)</f>
        <v>3.346161430533034</v>
      </c>
      <c r="C388" s="14">
        <f t="shared" si="3826"/>
        <v>50</v>
      </c>
      <c r="D388" s="14">
        <f>IF(C388&lt;33,1,0)</f>
        <v>0</v>
      </c>
      <c r="E388" s="14">
        <f>IF(AND(C388&gt;=33,C388&lt;66),1,0)</f>
        <v>1</v>
      </c>
      <c r="F388" s="14">
        <f>IF(D388+E388&gt;0,0,1)</f>
        <v>0</v>
      </c>
      <c r="G388" s="14">
        <f>INT(CHOOSE(1+MOD($C388+RANDBETWEEN(0,1),7),1,2,3,5,8,13,21)+$B388)</f>
        <v>6</v>
      </c>
      <c r="H388" s="14">
        <f>INT(CHOOSE(1+MOD($C388+RANDBETWEEN(0,1),7),1,2,3,5,8,13,21)+$B388)</f>
        <v>5</v>
      </c>
      <c r="I388" s="14">
        <f>INT(CHOOSE(1+MOD($C388+RANDBETWEEN(0,1),7),1,2,3,5,8,13,21)+$B388)</f>
        <v>6</v>
      </c>
      <c r="J388" s="14">
        <f>AVERAGE(G388:I388)</f>
        <v>5.666666666666667</v>
      </c>
      <c r="K388" s="14">
        <f>IF(OR(AND(D388,IF($C388&lt;80,1,0)),AND(E388,IF($C388&lt;20,1,0))),1,0)*$J388</f>
        <v>0</v>
      </c>
      <c r="L388" s="14">
        <f>IF(AND(K388=0,E388=1),1,0)*$J388</f>
        <v>5.666666666666667</v>
      </c>
      <c r="M388" s="14">
        <f>IF(K388+L388=0,1,0)*$J388</f>
        <v>0</v>
      </c>
      <c r="N388" s="14">
        <f>MATCH(C388,INDEX('Task Durations - Poisson'!$B$2:$AZ$73,,5),-1)</f>
        <v>7</v>
      </c>
      <c r="O388" s="14">
        <f>INT(SUMPRODUCT(B388:N388,'Task Durations - Table 1'!$A$3:$M$3))</f>
        <v>11</v>
      </c>
      <c r="P388" s="14">
        <f>MATCH(100-C388,INDEX('Task Durations - Poisson'!$B$2:$AZ$73,,O388),-1)</f>
        <v>13</v>
      </c>
    </row>
    <row r="389" ht="20.05" customHeight="1">
      <c r="A389" s="12">
        <v>387</v>
      </c>
      <c r="B389" s="13">
        <f>2*EXP(A389/750)</f>
        <v>3.350625954795175</v>
      </c>
      <c r="C389" s="14">
        <f t="shared" si="3826"/>
        <v>84</v>
      </c>
      <c r="D389" s="14">
        <f>IF(C389&lt;33,1,0)</f>
        <v>0</v>
      </c>
      <c r="E389" s="14">
        <f>IF(AND(C389&gt;=33,C389&lt;66),1,0)</f>
        <v>0</v>
      </c>
      <c r="F389" s="14">
        <f>IF(D389+E389&gt;0,0,1)</f>
        <v>1</v>
      </c>
      <c r="G389" s="14">
        <f>INT(CHOOSE(1+MOD($C389+RANDBETWEEN(0,1),7),1,2,3,5,8,13,21)+$B389)</f>
        <v>4</v>
      </c>
      <c r="H389" s="14">
        <f>INT(CHOOSE(1+MOD($C389+RANDBETWEEN(0,1),7),1,2,3,5,8,13,21)+$B389)</f>
        <v>5</v>
      </c>
      <c r="I389" s="14">
        <f>INT(CHOOSE(1+MOD($C389+RANDBETWEEN(0,1),7),1,2,3,5,8,13,21)+$B389)</f>
        <v>5</v>
      </c>
      <c r="J389" s="14">
        <f>AVERAGE(G389:I389)</f>
        <v>4.666666666666667</v>
      </c>
      <c r="K389" s="14">
        <f>IF(OR(AND(D389,IF($C389&lt;80,1,0)),AND(E389,IF($C389&lt;20,1,0))),1,0)*$J389</f>
        <v>0</v>
      </c>
      <c r="L389" s="14">
        <f>IF(AND(K389=0,E389=1),1,0)*$J389</f>
        <v>0</v>
      </c>
      <c r="M389" s="14">
        <f>IF(K389+L389=0,1,0)*$J389</f>
        <v>4.666666666666667</v>
      </c>
      <c r="N389" s="14">
        <f>MATCH(C389,INDEX('Task Durations - Poisson'!$B$2:$AZ$73,,5),-1)</f>
        <v>9</v>
      </c>
      <c r="O389" s="14">
        <f>INT(SUMPRODUCT(B389:N389,'Task Durations - Table 1'!$A$3:$M$3))</f>
        <v>14</v>
      </c>
      <c r="P389" s="14">
        <f>MATCH(100-C389,INDEX('Task Durations - Poisson'!$B$2:$AZ$73,,O389),-1)</f>
        <v>12</v>
      </c>
    </row>
    <row r="390" ht="20.05" customHeight="1">
      <c r="A390" s="12">
        <v>388</v>
      </c>
      <c r="B390" s="13">
        <f>2*EXP(A390/750)</f>
        <v>3.355096435726562</v>
      </c>
      <c r="C390" s="14">
        <f t="shared" si="3826"/>
        <v>20</v>
      </c>
      <c r="D390" s="14">
        <f>IF(C390&lt;33,1,0)</f>
        <v>1</v>
      </c>
      <c r="E390" s="14">
        <f>IF(AND(C390&gt;=33,C390&lt;66),1,0)</f>
        <v>0</v>
      </c>
      <c r="F390" s="14">
        <f>IF(D390+E390&gt;0,0,1)</f>
        <v>0</v>
      </c>
      <c r="G390" s="14">
        <f>INT(CHOOSE(1+MOD($C390+RANDBETWEEN(0,1),7),1,2,3,5,8,13,21)+$B390)</f>
        <v>4</v>
      </c>
      <c r="H390" s="14">
        <f>INT(CHOOSE(1+MOD($C390+RANDBETWEEN(0,1),7),1,2,3,5,8,13,21)+$B390)</f>
        <v>24</v>
      </c>
      <c r="I390" s="14">
        <f>INT(CHOOSE(1+MOD($C390+RANDBETWEEN(0,1),7),1,2,3,5,8,13,21)+$B390)</f>
        <v>24</v>
      </c>
      <c r="J390" s="14">
        <f>AVERAGE(G390:I390)</f>
        <v>17.33333333333333</v>
      </c>
      <c r="K390" s="14">
        <f>IF(OR(AND(D390,IF($C390&lt;80,1,0)),AND(E390,IF($C390&lt;20,1,0))),1,0)*$J390</f>
        <v>17.33333333333333</v>
      </c>
      <c r="L390" s="14">
        <f>IF(AND(K390=0,E390=1),1,0)*$J390</f>
        <v>0</v>
      </c>
      <c r="M390" s="14">
        <f>IF(K390+L390=0,1,0)*$J390</f>
        <v>0</v>
      </c>
      <c r="N390" s="14">
        <f>MATCH(C390,INDEX('Task Durations - Poisson'!$B$2:$AZ$73,,5),-1)</f>
        <v>5</v>
      </c>
      <c r="O390" s="14">
        <f>INT(SUMPRODUCT(B390:N390,'Task Durations - Table 1'!$A$3:$M$3))</f>
        <v>26</v>
      </c>
      <c r="P390" s="14">
        <f>MATCH(100-C390,INDEX('Task Durations - Poisson'!$B$2:$AZ$73,,O390),-1)</f>
        <v>32</v>
      </c>
    </row>
    <row r="391" ht="20.05" customHeight="1">
      <c r="A391" s="12">
        <v>389</v>
      </c>
      <c r="B391" s="13">
        <f>2*EXP(A391/750)</f>
        <v>3.35957288127472</v>
      </c>
      <c r="C391" s="14">
        <f t="shared" si="3826"/>
        <v>56</v>
      </c>
      <c r="D391" s="14">
        <f>IF(C391&lt;33,1,0)</f>
        <v>0</v>
      </c>
      <c r="E391" s="14">
        <f>IF(AND(C391&gt;=33,C391&lt;66),1,0)</f>
        <v>1</v>
      </c>
      <c r="F391" s="14">
        <f>IF(D391+E391&gt;0,0,1)</f>
        <v>0</v>
      </c>
      <c r="G391" s="14">
        <f>INT(CHOOSE(1+MOD($C391+RANDBETWEEN(0,1),7),1,2,3,5,8,13,21)+$B391)</f>
        <v>4</v>
      </c>
      <c r="H391" s="14">
        <f>INT(CHOOSE(1+MOD($C391+RANDBETWEEN(0,1),7),1,2,3,5,8,13,21)+$B391)</f>
        <v>5</v>
      </c>
      <c r="I391" s="14">
        <f>INT(CHOOSE(1+MOD($C391+RANDBETWEEN(0,1),7),1,2,3,5,8,13,21)+$B391)</f>
        <v>5</v>
      </c>
      <c r="J391" s="14">
        <f>AVERAGE(G391:I391)</f>
        <v>4.666666666666667</v>
      </c>
      <c r="K391" s="14">
        <f>IF(OR(AND(D391,IF($C391&lt;80,1,0)),AND(E391,IF($C391&lt;20,1,0))),1,0)*$J391</f>
        <v>0</v>
      </c>
      <c r="L391" s="14">
        <f>IF(AND(K391=0,E391=1),1,0)*$J391</f>
        <v>4.666666666666667</v>
      </c>
      <c r="M391" s="14">
        <f>IF(K391+L391=0,1,0)*$J391</f>
        <v>0</v>
      </c>
      <c r="N391" s="14">
        <f>MATCH(C391,INDEX('Task Durations - Poisson'!$B$2:$AZ$73,,5),-1)</f>
        <v>7</v>
      </c>
      <c r="O391" s="14">
        <f>INT(SUMPRODUCT(B391:N391,'Task Durations - Table 1'!$A$3:$M$3))</f>
        <v>10</v>
      </c>
      <c r="P391" s="14">
        <f>MATCH(100-C391,INDEX('Task Durations - Poisson'!$B$2:$AZ$73,,O391),-1)</f>
        <v>11</v>
      </c>
    </row>
    <row r="392" ht="20.05" customHeight="1">
      <c r="A392" s="12">
        <v>390</v>
      </c>
      <c r="B392" s="13">
        <f>2*EXP(A392/750)</f>
        <v>3.364055299397773</v>
      </c>
      <c r="C392" s="14">
        <f t="shared" si="3826"/>
        <v>51</v>
      </c>
      <c r="D392" s="14">
        <f>IF(C392&lt;33,1,0)</f>
        <v>0</v>
      </c>
      <c r="E392" s="14">
        <f>IF(AND(C392&gt;=33,C392&lt;66),1,0)</f>
        <v>1</v>
      </c>
      <c r="F392" s="14">
        <f>IF(D392+E392&gt;0,0,1)</f>
        <v>0</v>
      </c>
      <c r="G392" s="14">
        <f>INT(CHOOSE(1+MOD($C392+RANDBETWEEN(0,1),7),1,2,3,5,8,13,21)+$B392)</f>
        <v>8</v>
      </c>
      <c r="H392" s="14">
        <f>INT(CHOOSE(1+MOD($C392+RANDBETWEEN(0,1),7),1,2,3,5,8,13,21)+$B392)</f>
        <v>8</v>
      </c>
      <c r="I392" s="14">
        <f>INT(CHOOSE(1+MOD($C392+RANDBETWEEN(0,1),7),1,2,3,5,8,13,21)+$B392)</f>
        <v>6</v>
      </c>
      <c r="J392" s="14">
        <f>AVERAGE(G392:I392)</f>
        <v>7.333333333333333</v>
      </c>
      <c r="K392" s="14">
        <f>IF(OR(AND(D392,IF($C392&lt;80,1,0)),AND(E392,IF($C392&lt;20,1,0))),1,0)*$J392</f>
        <v>0</v>
      </c>
      <c r="L392" s="14">
        <f>IF(AND(K392=0,E392=1),1,0)*$J392</f>
        <v>7.333333333333333</v>
      </c>
      <c r="M392" s="14">
        <f>IF(K392+L392=0,1,0)*$J392</f>
        <v>0</v>
      </c>
      <c r="N392" s="14">
        <f>MATCH(C392,INDEX('Task Durations - Poisson'!$B$2:$AZ$73,,5),-1)</f>
        <v>7</v>
      </c>
      <c r="O392" s="14">
        <f>INT(SUMPRODUCT(B392:N392,'Task Durations - Table 1'!$A$3:$M$3))</f>
        <v>12</v>
      </c>
      <c r="P392" s="14">
        <f>MATCH(100-C392,INDEX('Task Durations - Poisson'!$B$2:$AZ$73,,O392),-1)</f>
        <v>14</v>
      </c>
    </row>
    <row r="393" ht="20.05" customHeight="1">
      <c r="A393" s="12">
        <v>391</v>
      </c>
      <c r="B393" s="13">
        <f>2*EXP(A393/750)</f>
        <v>3.368543698064466</v>
      </c>
      <c r="C393" s="14">
        <f t="shared" si="3826"/>
        <v>16</v>
      </c>
      <c r="D393" s="14">
        <f>IF(C393&lt;33,1,0)</f>
        <v>1</v>
      </c>
      <c r="E393" s="14">
        <f>IF(AND(C393&gt;=33,C393&lt;66),1,0)</f>
        <v>0</v>
      </c>
      <c r="F393" s="14">
        <f>IF(D393+E393&gt;0,0,1)</f>
        <v>0</v>
      </c>
      <c r="G393" s="14">
        <f>INT(CHOOSE(1+MOD($C393+RANDBETWEEN(0,1),7),1,2,3,5,8,13,21)+$B393)</f>
        <v>6</v>
      </c>
      <c r="H393" s="14">
        <f>INT(CHOOSE(1+MOD($C393+RANDBETWEEN(0,1),7),1,2,3,5,8,13,21)+$B393)</f>
        <v>8</v>
      </c>
      <c r="I393" s="14">
        <f>INT(CHOOSE(1+MOD($C393+RANDBETWEEN(0,1),7),1,2,3,5,8,13,21)+$B393)</f>
        <v>6</v>
      </c>
      <c r="J393" s="14">
        <f>AVERAGE(G393:I393)</f>
        <v>6.666666666666667</v>
      </c>
      <c r="K393" s="14">
        <f>IF(OR(AND(D393,IF($C393&lt;80,1,0)),AND(E393,IF($C393&lt;20,1,0))),1,0)*$J393</f>
        <v>6.666666666666667</v>
      </c>
      <c r="L393" s="14">
        <f>IF(AND(K393=0,E393=1),1,0)*$J393</f>
        <v>0</v>
      </c>
      <c r="M393" s="14">
        <f>IF(K393+L393=0,1,0)*$J393</f>
        <v>0</v>
      </c>
      <c r="N393" s="14">
        <f>MATCH(C393,INDEX('Task Durations - Poisson'!$B$2:$AZ$73,,5),-1)</f>
        <v>5</v>
      </c>
      <c r="O393" s="14">
        <f>INT(SUMPRODUCT(B393:N393,'Task Durations - Table 1'!$A$3:$M$3))</f>
        <v>14</v>
      </c>
      <c r="P393" s="14">
        <f>MATCH(100-C393,INDEX('Task Durations - Poisson'!$B$2:$AZ$73,,O393),-1)</f>
        <v>20</v>
      </c>
    </row>
    <row r="394" ht="20.05" customHeight="1">
      <c r="A394" s="12">
        <v>392</v>
      </c>
      <c r="B394" s="13">
        <f>2*EXP(A394/750)</f>
        <v>3.373038085254177</v>
      </c>
      <c r="C394" s="14">
        <f t="shared" si="3826"/>
        <v>4</v>
      </c>
      <c r="D394" s="14">
        <f>IF(C394&lt;33,1,0)</f>
        <v>1</v>
      </c>
      <c r="E394" s="14">
        <f>IF(AND(C394&gt;=33,C394&lt;66),1,0)</f>
        <v>0</v>
      </c>
      <c r="F394" s="14">
        <f>IF(D394+E394&gt;0,0,1)</f>
        <v>0</v>
      </c>
      <c r="G394" s="14">
        <f>INT(CHOOSE(1+MOD($C394+RANDBETWEEN(0,1),7),1,2,3,5,8,13,21)+$B394)</f>
        <v>16</v>
      </c>
      <c r="H394" s="14">
        <f>INT(CHOOSE(1+MOD($C394+RANDBETWEEN(0,1),7),1,2,3,5,8,13,21)+$B394)</f>
        <v>16</v>
      </c>
      <c r="I394" s="14">
        <f>INT(CHOOSE(1+MOD($C394+RANDBETWEEN(0,1),7),1,2,3,5,8,13,21)+$B394)</f>
        <v>16</v>
      </c>
      <c r="J394" s="14">
        <f>AVERAGE(G394:I394)</f>
        <v>16</v>
      </c>
      <c r="K394" s="14">
        <f>IF(OR(AND(D394,IF($C394&lt;80,1,0)),AND(E394,IF($C394&lt;20,1,0))),1,0)*$J394</f>
        <v>16</v>
      </c>
      <c r="L394" s="14">
        <f>IF(AND(K394=0,E394=1),1,0)*$J394</f>
        <v>0</v>
      </c>
      <c r="M394" s="14">
        <f>IF(K394+L394=0,1,0)*$J394</f>
        <v>0</v>
      </c>
      <c r="N394" s="14">
        <f>MATCH(C394,INDEX('Task Durations - Poisson'!$B$2:$AZ$73,,5),-1)</f>
        <v>3</v>
      </c>
      <c r="O394" s="14">
        <f>INT(SUMPRODUCT(B394:N394,'Task Durations - Table 1'!$A$3:$M$3))</f>
        <v>23</v>
      </c>
      <c r="P394" s="14">
        <f>MATCH(100-C394,INDEX('Task Durations - Poisson'!$B$2:$AZ$73,,O394),-1)</f>
        <v>34</v>
      </c>
    </row>
    <row r="395" ht="20.05" customHeight="1">
      <c r="A395" s="12">
        <v>393</v>
      </c>
      <c r="B395" s="13">
        <f>2*EXP(A395/750)</f>
        <v>3.377538468956927</v>
      </c>
      <c r="C395" s="14">
        <f t="shared" si="3826"/>
        <v>74</v>
      </c>
      <c r="D395" s="14">
        <f>IF(C395&lt;33,1,0)</f>
        <v>0</v>
      </c>
      <c r="E395" s="14">
        <f>IF(AND(C395&gt;=33,C395&lt;66),1,0)</f>
        <v>0</v>
      </c>
      <c r="F395" s="14">
        <f>IF(D395+E395&gt;0,0,1)</f>
        <v>1</v>
      </c>
      <c r="G395" s="14">
        <f>INT(CHOOSE(1+MOD($C395+RANDBETWEEN(0,1),7),1,2,3,5,8,13,21)+$B395)</f>
        <v>11</v>
      </c>
      <c r="H395" s="14">
        <f>INT(CHOOSE(1+MOD($C395+RANDBETWEEN(0,1),7),1,2,3,5,8,13,21)+$B395)</f>
        <v>16</v>
      </c>
      <c r="I395" s="14">
        <f>INT(CHOOSE(1+MOD($C395+RANDBETWEEN(0,1),7),1,2,3,5,8,13,21)+$B395)</f>
        <v>11</v>
      </c>
      <c r="J395" s="14">
        <f>AVERAGE(G395:I395)</f>
        <v>12.66666666666667</v>
      </c>
      <c r="K395" s="14">
        <f>IF(OR(AND(D395,IF($C395&lt;80,1,0)),AND(E395,IF($C395&lt;20,1,0))),1,0)*$J395</f>
        <v>0</v>
      </c>
      <c r="L395" s="14">
        <f>IF(AND(K395=0,E395=1),1,0)*$J395</f>
        <v>0</v>
      </c>
      <c r="M395" s="14">
        <f>IF(K395+L395=0,1,0)*$J395</f>
        <v>12.66666666666667</v>
      </c>
      <c r="N395" s="14">
        <f>MATCH(C395,INDEX('Task Durations - Poisson'!$B$2:$AZ$73,,5),-1)</f>
        <v>8</v>
      </c>
      <c r="O395" s="14">
        <f>INT(SUMPRODUCT(B395:N395,'Task Durations - Table 1'!$A$3:$M$3))</f>
        <v>21</v>
      </c>
      <c r="P395" s="14">
        <f>MATCH(100-C395,INDEX('Task Durations - Poisson'!$B$2:$AZ$73,,O395),-1)</f>
        <v>20</v>
      </c>
    </row>
    <row r="396" ht="20.05" customHeight="1">
      <c r="A396" s="12">
        <v>394</v>
      </c>
      <c r="B396" s="13">
        <f>2*EXP(A396/750)</f>
        <v>3.382044857173401</v>
      </c>
      <c r="C396" s="14">
        <f t="shared" si="3826"/>
        <v>44</v>
      </c>
      <c r="D396" s="14">
        <f>IF(C396&lt;33,1,0)</f>
        <v>0</v>
      </c>
      <c r="E396" s="14">
        <f>IF(AND(C396&gt;=33,C396&lt;66),1,0)</f>
        <v>1</v>
      </c>
      <c r="F396" s="14">
        <f>IF(D396+E396&gt;0,0,1)</f>
        <v>0</v>
      </c>
      <c r="G396" s="14">
        <f>INT(CHOOSE(1+MOD($C396+RANDBETWEEN(0,1),7),1,2,3,5,8,13,21)+$B396)</f>
        <v>8</v>
      </c>
      <c r="H396" s="14">
        <f>INT(CHOOSE(1+MOD($C396+RANDBETWEEN(0,1),7),1,2,3,5,8,13,21)+$B396)</f>
        <v>8</v>
      </c>
      <c r="I396" s="14">
        <f>INT(CHOOSE(1+MOD($C396+RANDBETWEEN(0,1),7),1,2,3,5,8,13,21)+$B396)</f>
        <v>8</v>
      </c>
      <c r="J396" s="14">
        <f>AVERAGE(G396:I396)</f>
        <v>8</v>
      </c>
      <c r="K396" s="14">
        <f>IF(OR(AND(D396,IF($C396&lt;80,1,0)),AND(E396,IF($C396&lt;20,1,0))),1,0)*$J396</f>
        <v>0</v>
      </c>
      <c r="L396" s="14">
        <f>IF(AND(K396=0,E396=1),1,0)*$J396</f>
        <v>8</v>
      </c>
      <c r="M396" s="14">
        <f>IF(K396+L396=0,1,0)*$J396</f>
        <v>0</v>
      </c>
      <c r="N396" s="14">
        <f>MATCH(C396,INDEX('Task Durations - Poisson'!$B$2:$AZ$73,,5),-1)</f>
        <v>6</v>
      </c>
      <c r="O396" s="14">
        <f>INT(SUMPRODUCT(B396:N396,'Task Durations - Table 1'!$A$3:$M$3))</f>
        <v>12</v>
      </c>
      <c r="P396" s="14">
        <f>MATCH(100-C396,INDEX('Task Durations - Poisson'!$B$2:$AZ$73,,O396),-1)</f>
        <v>14</v>
      </c>
    </row>
    <row r="397" ht="20.05" customHeight="1">
      <c r="A397" s="12">
        <v>395</v>
      </c>
      <c r="B397" s="13">
        <f>2*EXP(A397/750)</f>
        <v>3.386557257914956</v>
      </c>
      <c r="C397" s="14">
        <f t="shared" si="3826"/>
        <v>29</v>
      </c>
      <c r="D397" s="14">
        <f>IF(C397&lt;33,1,0)</f>
        <v>1</v>
      </c>
      <c r="E397" s="14">
        <f>IF(AND(C397&gt;=33,C397&lt;66),1,0)</f>
        <v>0</v>
      </c>
      <c r="F397" s="14">
        <f>IF(D397+E397&gt;0,0,1)</f>
        <v>0</v>
      </c>
      <c r="G397" s="14">
        <f>INT(CHOOSE(1+MOD($C397+RANDBETWEEN(0,1),7),1,2,3,5,8,13,21)+$B397)</f>
        <v>6</v>
      </c>
      <c r="H397" s="14">
        <f>INT(CHOOSE(1+MOD($C397+RANDBETWEEN(0,1),7),1,2,3,5,8,13,21)+$B397)</f>
        <v>6</v>
      </c>
      <c r="I397" s="14">
        <f>INT(CHOOSE(1+MOD($C397+RANDBETWEEN(0,1),7),1,2,3,5,8,13,21)+$B397)</f>
        <v>5</v>
      </c>
      <c r="J397" s="14">
        <f>AVERAGE(G397:I397)</f>
        <v>5.666666666666667</v>
      </c>
      <c r="K397" s="14">
        <f>IF(OR(AND(D397,IF($C397&lt;80,1,0)),AND(E397,IF($C397&lt;20,1,0))),1,0)*$J397</f>
        <v>5.666666666666667</v>
      </c>
      <c r="L397" s="14">
        <f>IF(AND(K397=0,E397=1),1,0)*$J397</f>
        <v>0</v>
      </c>
      <c r="M397" s="14">
        <f>IF(K397+L397=0,1,0)*$J397</f>
        <v>0</v>
      </c>
      <c r="N397" s="14">
        <f>MATCH(C397,INDEX('Task Durations - Poisson'!$B$2:$AZ$73,,5),-1)</f>
        <v>6</v>
      </c>
      <c r="O397" s="14">
        <f>INT(SUMPRODUCT(B397:N397,'Task Durations - Table 1'!$A$3:$M$3))</f>
        <v>13</v>
      </c>
      <c r="P397" s="14">
        <f>MATCH(100-C397,INDEX('Task Durations - Poisson'!$B$2:$AZ$73,,O397),-1)</f>
        <v>17</v>
      </c>
    </row>
    <row r="398" ht="20.05" customHeight="1">
      <c r="A398" s="12">
        <v>396</v>
      </c>
      <c r="B398" s="13">
        <f>2*EXP(A398/750)</f>
        <v>3.39107567920364</v>
      </c>
      <c r="C398" s="14">
        <f t="shared" si="3826"/>
        <v>36</v>
      </c>
      <c r="D398" s="14">
        <f>IF(C398&lt;33,1,0)</f>
        <v>0</v>
      </c>
      <c r="E398" s="14">
        <f>IF(AND(C398&gt;=33,C398&lt;66),1,0)</f>
        <v>1</v>
      </c>
      <c r="F398" s="14">
        <f>IF(D398+E398&gt;0,0,1)</f>
        <v>0</v>
      </c>
      <c r="G398" s="14">
        <f>INT(CHOOSE(1+MOD($C398+RANDBETWEEN(0,1),7),1,2,3,5,8,13,21)+$B398)</f>
        <v>6</v>
      </c>
      <c r="H398" s="14">
        <f>INT(CHOOSE(1+MOD($C398+RANDBETWEEN(0,1),7),1,2,3,5,8,13,21)+$B398)</f>
        <v>5</v>
      </c>
      <c r="I398" s="14">
        <f>INT(CHOOSE(1+MOD($C398+RANDBETWEEN(0,1),7),1,2,3,5,8,13,21)+$B398)</f>
        <v>6</v>
      </c>
      <c r="J398" s="14">
        <f>AVERAGE(G398:I398)</f>
        <v>5.666666666666667</v>
      </c>
      <c r="K398" s="14">
        <f>IF(OR(AND(D398,IF($C398&lt;80,1,0)),AND(E398,IF($C398&lt;20,1,0))),1,0)*$J398</f>
        <v>0</v>
      </c>
      <c r="L398" s="14">
        <f>IF(AND(K398=0,E398=1),1,0)*$J398</f>
        <v>5.666666666666667</v>
      </c>
      <c r="M398" s="14">
        <f>IF(K398+L398=0,1,0)*$J398</f>
        <v>0</v>
      </c>
      <c r="N398" s="14">
        <f>MATCH(C398,INDEX('Task Durations - Poisson'!$B$2:$AZ$73,,5),-1)</f>
        <v>6</v>
      </c>
      <c r="O398" s="14">
        <f>INT(SUMPRODUCT(B398:N398,'Task Durations - Table 1'!$A$3:$M$3))</f>
        <v>10</v>
      </c>
      <c r="P398" s="14">
        <f>MATCH(100-C398,INDEX('Task Durations - Poisson'!$B$2:$AZ$73,,O398),-1)</f>
        <v>13</v>
      </c>
    </row>
    <row r="399" ht="20.05" customHeight="1">
      <c r="A399" s="12">
        <v>397</v>
      </c>
      <c r="B399" s="13">
        <f>2*EXP(A399/750)</f>
        <v>3.395600129072201</v>
      </c>
      <c r="C399" s="14">
        <f t="shared" si="3826"/>
        <v>50</v>
      </c>
      <c r="D399" s="14">
        <f>IF(C399&lt;33,1,0)</f>
        <v>0</v>
      </c>
      <c r="E399" s="14">
        <f>IF(AND(C399&gt;=33,C399&lt;66),1,0)</f>
        <v>1</v>
      </c>
      <c r="F399" s="14">
        <f>IF(D399+E399&gt;0,0,1)</f>
        <v>0</v>
      </c>
      <c r="G399" s="14">
        <f>INT(CHOOSE(1+MOD($C399+RANDBETWEEN(0,1),7),1,2,3,5,8,13,21)+$B399)</f>
        <v>5</v>
      </c>
      <c r="H399" s="14">
        <f>INT(CHOOSE(1+MOD($C399+RANDBETWEEN(0,1),7),1,2,3,5,8,13,21)+$B399)</f>
        <v>6</v>
      </c>
      <c r="I399" s="14">
        <f>INT(CHOOSE(1+MOD($C399+RANDBETWEEN(0,1),7),1,2,3,5,8,13,21)+$B399)</f>
        <v>6</v>
      </c>
      <c r="J399" s="14">
        <f>AVERAGE(G399:I399)</f>
        <v>5.666666666666667</v>
      </c>
      <c r="K399" s="14">
        <f>IF(OR(AND(D399,IF($C399&lt;80,1,0)),AND(E399,IF($C399&lt;20,1,0))),1,0)*$J399</f>
        <v>0</v>
      </c>
      <c r="L399" s="14">
        <f>IF(AND(K399=0,E399=1),1,0)*$J399</f>
        <v>5.666666666666667</v>
      </c>
      <c r="M399" s="14">
        <f>IF(K399+L399=0,1,0)*$J399</f>
        <v>0</v>
      </c>
      <c r="N399" s="14">
        <f>MATCH(C399,INDEX('Task Durations - Poisson'!$B$2:$AZ$73,,5),-1)</f>
        <v>7</v>
      </c>
      <c r="O399" s="14">
        <f>INT(SUMPRODUCT(B399:N399,'Task Durations - Table 1'!$A$3:$M$3))</f>
        <v>11</v>
      </c>
      <c r="P399" s="14">
        <f>MATCH(100-C399,INDEX('Task Durations - Poisson'!$B$2:$AZ$73,,O399),-1)</f>
        <v>13</v>
      </c>
    </row>
    <row r="400" ht="20.05" customHeight="1">
      <c r="A400" s="12">
        <v>398</v>
      </c>
      <c r="B400" s="13">
        <f>2*EXP(A400/750)</f>
        <v>3.400130615564109</v>
      </c>
      <c r="C400" s="14">
        <f t="shared" si="3826"/>
        <v>33</v>
      </c>
      <c r="D400" s="14">
        <f>IF(C400&lt;33,1,0)</f>
        <v>0</v>
      </c>
      <c r="E400" s="14">
        <f>IF(AND(C400&gt;=33,C400&lt;66),1,0)</f>
        <v>1</v>
      </c>
      <c r="F400" s="14">
        <f>IF(D400+E400&gt;0,0,1)</f>
        <v>0</v>
      </c>
      <c r="G400" s="14">
        <f>INT(CHOOSE(1+MOD($C400+RANDBETWEEN(0,1),7),1,2,3,5,8,13,21)+$B400)</f>
        <v>16</v>
      </c>
      <c r="H400" s="14">
        <f>INT(CHOOSE(1+MOD($C400+RANDBETWEEN(0,1),7),1,2,3,5,8,13,21)+$B400)</f>
        <v>24</v>
      </c>
      <c r="I400" s="14">
        <f>INT(CHOOSE(1+MOD($C400+RANDBETWEEN(0,1),7),1,2,3,5,8,13,21)+$B400)</f>
        <v>24</v>
      </c>
      <c r="J400" s="14">
        <f>AVERAGE(G400:I400)</f>
        <v>21.33333333333333</v>
      </c>
      <c r="K400" s="14">
        <f>IF(OR(AND(D400,IF($C400&lt;80,1,0)),AND(E400,IF($C400&lt;20,1,0))),1,0)*$J400</f>
        <v>0</v>
      </c>
      <c r="L400" s="14">
        <f>IF(AND(K400=0,E400=1),1,0)*$J400</f>
        <v>21.33333333333333</v>
      </c>
      <c r="M400" s="14">
        <f>IF(K400+L400=0,1,0)*$J400</f>
        <v>0</v>
      </c>
      <c r="N400" s="14">
        <f>MATCH(C400,INDEX('Task Durations - Poisson'!$B$2:$AZ$73,,5),-1)</f>
        <v>6</v>
      </c>
      <c r="O400" s="14">
        <f>INT(SUMPRODUCT(B400:N400,'Task Durations - Table 1'!$A$3:$M$3))</f>
        <v>23</v>
      </c>
      <c r="P400" s="14">
        <f>MATCH(100-C400,INDEX('Task Durations - Poisson'!$B$2:$AZ$73,,O400),-1)</f>
        <v>27</v>
      </c>
    </row>
    <row r="401" ht="20.05" customHeight="1">
      <c r="A401" s="12">
        <v>399</v>
      </c>
      <c r="B401" s="13">
        <f>2*EXP(A401/750)</f>
        <v>3.404667146733563</v>
      </c>
      <c r="C401" s="14">
        <f t="shared" si="3826"/>
        <v>39</v>
      </c>
      <c r="D401" s="14">
        <f>IF(C401&lt;33,1,0)</f>
        <v>0</v>
      </c>
      <c r="E401" s="14">
        <f>IF(AND(C401&gt;=33,C401&lt;66),1,0)</f>
        <v>1</v>
      </c>
      <c r="F401" s="14">
        <f>IF(D401+E401&gt;0,0,1)</f>
        <v>0</v>
      </c>
      <c r="G401" s="14">
        <f>INT(CHOOSE(1+MOD($C401+RANDBETWEEN(0,1),7),1,2,3,5,8,13,21)+$B401)</f>
        <v>16</v>
      </c>
      <c r="H401" s="14">
        <f>INT(CHOOSE(1+MOD($C401+RANDBETWEEN(0,1),7),1,2,3,5,8,13,21)+$B401)</f>
        <v>11</v>
      </c>
      <c r="I401" s="14">
        <f>INT(CHOOSE(1+MOD($C401+RANDBETWEEN(0,1),7),1,2,3,5,8,13,21)+$B401)</f>
        <v>11</v>
      </c>
      <c r="J401" s="14">
        <f>AVERAGE(G401:I401)</f>
        <v>12.66666666666667</v>
      </c>
      <c r="K401" s="14">
        <f>IF(OR(AND(D401,IF($C401&lt;80,1,0)),AND(E401,IF($C401&lt;20,1,0))),1,0)*$J401</f>
        <v>0</v>
      </c>
      <c r="L401" s="14">
        <f>IF(AND(K401=0,E401=1),1,0)*$J401</f>
        <v>12.66666666666667</v>
      </c>
      <c r="M401" s="14">
        <f>IF(K401+L401=0,1,0)*$J401</f>
        <v>0</v>
      </c>
      <c r="N401" s="14">
        <f>MATCH(C401,INDEX('Task Durations - Poisson'!$B$2:$AZ$73,,5),-1)</f>
        <v>6</v>
      </c>
      <c r="O401" s="14">
        <f>INT(SUMPRODUCT(B401:N401,'Task Durations - Table 1'!$A$3:$M$3))</f>
        <v>16</v>
      </c>
      <c r="P401" s="14">
        <f>MATCH(100-C401,INDEX('Task Durations - Poisson'!$B$2:$AZ$73,,O401),-1)</f>
        <v>19</v>
      </c>
    </row>
    <row r="402" ht="20.05" customHeight="1">
      <c r="A402" s="12">
        <v>400</v>
      </c>
      <c r="B402" s="13">
        <f>2*EXP(A402/750)</f>
        <v>3.409209730645506</v>
      </c>
      <c r="C402" s="14">
        <f t="shared" si="3826"/>
        <v>69</v>
      </c>
      <c r="D402" s="14">
        <f>IF(C402&lt;33,1,0)</f>
        <v>0</v>
      </c>
      <c r="E402" s="14">
        <f>IF(AND(C402&gt;=33,C402&lt;66),1,0)</f>
        <v>0</v>
      </c>
      <c r="F402" s="14">
        <f>IF(D402+E402&gt;0,0,1)</f>
        <v>1</v>
      </c>
      <c r="G402" s="14">
        <f>INT(CHOOSE(1+MOD($C402+RANDBETWEEN(0,1),7),1,2,3,5,8,13,21)+$B402)</f>
        <v>4</v>
      </c>
      <c r="H402" s="14">
        <f>INT(CHOOSE(1+MOD($C402+RANDBETWEEN(0,1),7),1,2,3,5,8,13,21)+$B402)</f>
        <v>24</v>
      </c>
      <c r="I402" s="14">
        <f>INT(CHOOSE(1+MOD($C402+RANDBETWEEN(0,1),7),1,2,3,5,8,13,21)+$B402)</f>
        <v>4</v>
      </c>
      <c r="J402" s="14">
        <f>AVERAGE(G402:I402)</f>
        <v>10.66666666666667</v>
      </c>
      <c r="K402" s="14">
        <f>IF(OR(AND(D402,IF($C402&lt;80,1,0)),AND(E402,IF($C402&lt;20,1,0))),1,0)*$J402</f>
        <v>0</v>
      </c>
      <c r="L402" s="14">
        <f>IF(AND(K402=0,E402=1),1,0)*$J402</f>
        <v>0</v>
      </c>
      <c r="M402" s="14">
        <f>IF(K402+L402=0,1,0)*$J402</f>
        <v>10.66666666666667</v>
      </c>
      <c r="N402" s="14">
        <f>MATCH(C402,INDEX('Task Durations - Poisson'!$B$2:$AZ$73,,5),-1)</f>
        <v>8</v>
      </c>
      <c r="O402" s="14">
        <f>INT(SUMPRODUCT(B402:N402,'Task Durations - Table 1'!$A$3:$M$3))</f>
        <v>18</v>
      </c>
      <c r="P402" s="14">
        <f>MATCH(100-C402,INDEX('Task Durations - Poisson'!$B$2:$AZ$73,,O402),-1)</f>
        <v>18</v>
      </c>
    </row>
    <row r="403" ht="20.05" customHeight="1">
      <c r="A403" s="12">
        <v>401</v>
      </c>
      <c r="B403" s="13">
        <f>2*EXP(A403/750)</f>
        <v>3.413758375375647</v>
      </c>
      <c r="C403" s="14">
        <f t="shared" si="3826"/>
        <v>53</v>
      </c>
      <c r="D403" s="14">
        <f>IF(C403&lt;33,1,0)</f>
        <v>0</v>
      </c>
      <c r="E403" s="14">
        <f>IF(AND(C403&gt;=33,C403&lt;66),1,0)</f>
        <v>1</v>
      </c>
      <c r="F403" s="14">
        <f>IF(D403+E403&gt;0,0,1)</f>
        <v>0</v>
      </c>
      <c r="G403" s="14">
        <f>INT(CHOOSE(1+MOD($C403+RANDBETWEEN(0,1),7),1,2,3,5,8,13,21)+$B403)</f>
        <v>11</v>
      </c>
      <c r="H403" s="14">
        <f>INT(CHOOSE(1+MOD($C403+RANDBETWEEN(0,1),7),1,2,3,5,8,13,21)+$B403)</f>
        <v>16</v>
      </c>
      <c r="I403" s="14">
        <f>INT(CHOOSE(1+MOD($C403+RANDBETWEEN(0,1),7),1,2,3,5,8,13,21)+$B403)</f>
        <v>16</v>
      </c>
      <c r="J403" s="14">
        <f>AVERAGE(G403:I403)</f>
        <v>14.33333333333333</v>
      </c>
      <c r="K403" s="14">
        <f>IF(OR(AND(D403,IF($C403&lt;80,1,0)),AND(E403,IF($C403&lt;20,1,0))),1,0)*$J403</f>
        <v>0</v>
      </c>
      <c r="L403" s="14">
        <f>IF(AND(K403=0,E403=1),1,0)*$J403</f>
        <v>14.33333333333333</v>
      </c>
      <c r="M403" s="14">
        <f>IF(K403+L403=0,1,0)*$J403</f>
        <v>0</v>
      </c>
      <c r="N403" s="14">
        <f>MATCH(C403,INDEX('Task Durations - Poisson'!$B$2:$AZ$73,,5),-1)</f>
        <v>7</v>
      </c>
      <c r="O403" s="14">
        <f>INT(SUMPRODUCT(B403:N403,'Task Durations - Table 1'!$A$3:$M$3))</f>
        <v>18</v>
      </c>
      <c r="P403" s="14">
        <f>MATCH(100-C403,INDEX('Task Durations - Poisson'!$B$2:$AZ$73,,O403),-1)</f>
        <v>20</v>
      </c>
    </row>
    <row r="404" ht="20.05" customHeight="1">
      <c r="A404" s="12">
        <v>402</v>
      </c>
      <c r="B404" s="13">
        <f>2*EXP(A404/750)</f>
        <v>3.418313089010466</v>
      </c>
      <c r="C404" s="14">
        <f t="shared" si="3826"/>
        <v>57</v>
      </c>
      <c r="D404" s="14">
        <f>IF(C404&lt;33,1,0)</f>
        <v>0</v>
      </c>
      <c r="E404" s="14">
        <f>IF(AND(C404&gt;=33,C404&lt;66),1,0)</f>
        <v>1</v>
      </c>
      <c r="F404" s="14">
        <f>IF(D404+E404&gt;0,0,1)</f>
        <v>0</v>
      </c>
      <c r="G404" s="14">
        <f>INT(CHOOSE(1+MOD($C404+RANDBETWEEN(0,1),7),1,2,3,5,8,13,21)+$B404)</f>
        <v>5</v>
      </c>
      <c r="H404" s="14">
        <f>INT(CHOOSE(1+MOD($C404+RANDBETWEEN(0,1),7),1,2,3,5,8,13,21)+$B404)</f>
        <v>5</v>
      </c>
      <c r="I404" s="14">
        <f>INT(CHOOSE(1+MOD($C404+RANDBETWEEN(0,1),7),1,2,3,5,8,13,21)+$B404)</f>
        <v>5</v>
      </c>
      <c r="J404" s="14">
        <f>AVERAGE(G404:I404)</f>
        <v>5</v>
      </c>
      <c r="K404" s="14">
        <f>IF(OR(AND(D404,IF($C404&lt;80,1,0)),AND(E404,IF($C404&lt;20,1,0))),1,0)*$J404</f>
        <v>0</v>
      </c>
      <c r="L404" s="14">
        <f>IF(AND(K404=0,E404=1),1,0)*$J404</f>
        <v>5</v>
      </c>
      <c r="M404" s="14">
        <f>IF(K404+L404=0,1,0)*$J404</f>
        <v>0</v>
      </c>
      <c r="N404" s="14">
        <f>MATCH(C404,INDEX('Task Durations - Poisson'!$B$2:$AZ$73,,5),-1)</f>
        <v>7</v>
      </c>
      <c r="O404" s="14">
        <f>INT(SUMPRODUCT(B404:N404,'Task Durations - Table 1'!$A$3:$M$3))</f>
        <v>10</v>
      </c>
      <c r="P404" s="14">
        <f>MATCH(100-C404,INDEX('Task Durations - Poisson'!$B$2:$AZ$73,,O404),-1)</f>
        <v>11</v>
      </c>
    </row>
    <row r="405" ht="20.05" customHeight="1">
      <c r="A405" s="12">
        <v>403</v>
      </c>
      <c r="B405" s="13">
        <f>2*EXP(A405/750)</f>
        <v>3.422873879647231</v>
      </c>
      <c r="C405" s="14">
        <f t="shared" si="3826"/>
        <v>89</v>
      </c>
      <c r="D405" s="14">
        <f>IF(C405&lt;33,1,0)</f>
        <v>0</v>
      </c>
      <c r="E405" s="14">
        <f>IF(AND(C405&gt;=33,C405&lt;66),1,0)</f>
        <v>0</v>
      </c>
      <c r="F405" s="14">
        <f>IF(D405+E405&gt;0,0,1)</f>
        <v>1</v>
      </c>
      <c r="G405" s="14">
        <f>INT(CHOOSE(1+MOD($C405+RANDBETWEEN(0,1),7),1,2,3,5,8,13,21)+$B405)</f>
        <v>16</v>
      </c>
      <c r="H405" s="14">
        <f>INT(CHOOSE(1+MOD($C405+RANDBETWEEN(0,1),7),1,2,3,5,8,13,21)+$B405)</f>
        <v>16</v>
      </c>
      <c r="I405" s="14">
        <f>INT(CHOOSE(1+MOD($C405+RANDBETWEEN(0,1),7),1,2,3,5,8,13,21)+$B405)</f>
        <v>24</v>
      </c>
      <c r="J405" s="14">
        <f>AVERAGE(G405:I405)</f>
        <v>18.66666666666667</v>
      </c>
      <c r="K405" s="14">
        <f>IF(OR(AND(D405,IF($C405&lt;80,1,0)),AND(E405,IF($C405&lt;20,1,0))),1,0)*$J405</f>
        <v>0</v>
      </c>
      <c r="L405" s="14">
        <f>IF(AND(K405=0,E405=1),1,0)*$J405</f>
        <v>0</v>
      </c>
      <c r="M405" s="14">
        <f>IF(K405+L405=0,1,0)*$J405</f>
        <v>18.66666666666667</v>
      </c>
      <c r="N405" s="14">
        <f>MATCH(C405,INDEX('Task Durations - Poisson'!$B$2:$AZ$73,,5),-1)</f>
        <v>10</v>
      </c>
      <c r="O405" s="14">
        <f>INT(SUMPRODUCT(B405:N405,'Task Durations - Table 1'!$A$3:$M$3))</f>
        <v>29</v>
      </c>
      <c r="P405" s="14">
        <f>MATCH(100-C405,INDEX('Task Durations - Poisson'!$B$2:$AZ$73,,O405),-1)</f>
        <v>24</v>
      </c>
    </row>
    <row r="406" ht="20.05" customHeight="1">
      <c r="A406" s="12">
        <v>404</v>
      </c>
      <c r="B406" s="13">
        <f>2*EXP(A406/750)</f>
        <v>3.427440755394018</v>
      </c>
      <c r="C406" s="14">
        <f t="shared" si="3826"/>
        <v>31</v>
      </c>
      <c r="D406" s="14">
        <f>IF(C406&lt;33,1,0)</f>
        <v>1</v>
      </c>
      <c r="E406" s="14">
        <f>IF(AND(C406&gt;=33,C406&lt;66),1,0)</f>
        <v>0</v>
      </c>
      <c r="F406" s="14">
        <f>IF(D406+E406&gt;0,0,1)</f>
        <v>0</v>
      </c>
      <c r="G406" s="14">
        <f>INT(CHOOSE(1+MOD($C406+RANDBETWEEN(0,1),7),1,2,3,5,8,13,21)+$B406)</f>
        <v>8</v>
      </c>
      <c r="H406" s="14">
        <f>INT(CHOOSE(1+MOD($C406+RANDBETWEEN(0,1),7),1,2,3,5,8,13,21)+$B406)</f>
        <v>11</v>
      </c>
      <c r="I406" s="14">
        <f>INT(CHOOSE(1+MOD($C406+RANDBETWEEN(0,1),7),1,2,3,5,8,13,21)+$B406)</f>
        <v>8</v>
      </c>
      <c r="J406" s="14">
        <f>AVERAGE(G406:I406)</f>
        <v>9</v>
      </c>
      <c r="K406" s="14">
        <f>IF(OR(AND(D406,IF($C406&lt;80,1,0)),AND(E406,IF($C406&lt;20,1,0))),1,0)*$J406</f>
        <v>9</v>
      </c>
      <c r="L406" s="14">
        <f>IF(AND(K406=0,E406=1),1,0)*$J406</f>
        <v>0</v>
      </c>
      <c r="M406" s="14">
        <f>IF(K406+L406=0,1,0)*$J406</f>
        <v>0</v>
      </c>
      <c r="N406" s="14">
        <f>MATCH(C406,INDEX('Task Durations - Poisson'!$B$2:$AZ$73,,5),-1)</f>
        <v>6</v>
      </c>
      <c r="O406" s="14">
        <f>INT(SUMPRODUCT(B406:N406,'Task Durations - Table 1'!$A$3:$M$3))</f>
        <v>17</v>
      </c>
      <c r="P406" s="14">
        <f>MATCH(100-C406,INDEX('Task Durations - Poisson'!$B$2:$AZ$73,,O406),-1)</f>
        <v>21</v>
      </c>
    </row>
    <row r="407" ht="20.05" customHeight="1">
      <c r="A407" s="12">
        <v>405</v>
      </c>
      <c r="B407" s="13">
        <f>2*EXP(A407/750)</f>
        <v>3.432013724369717</v>
      </c>
      <c r="C407" s="14">
        <f t="shared" si="3826"/>
        <v>86</v>
      </c>
      <c r="D407" s="14">
        <f>IF(C407&lt;33,1,0)</f>
        <v>0</v>
      </c>
      <c r="E407" s="14">
        <f>IF(AND(C407&gt;=33,C407&lt;66),1,0)</f>
        <v>0</v>
      </c>
      <c r="F407" s="14">
        <f>IF(D407+E407&gt;0,0,1)</f>
        <v>1</v>
      </c>
      <c r="G407" s="14">
        <f>INT(CHOOSE(1+MOD($C407+RANDBETWEEN(0,1),7),1,2,3,5,8,13,21)+$B407)</f>
        <v>8</v>
      </c>
      <c r="H407" s="14">
        <f>INT(CHOOSE(1+MOD($C407+RANDBETWEEN(0,1),7),1,2,3,5,8,13,21)+$B407)</f>
        <v>6</v>
      </c>
      <c r="I407" s="14">
        <f>INT(CHOOSE(1+MOD($C407+RANDBETWEEN(0,1),7),1,2,3,5,8,13,21)+$B407)</f>
        <v>6</v>
      </c>
      <c r="J407" s="14">
        <f>AVERAGE(G407:I407)</f>
        <v>6.666666666666667</v>
      </c>
      <c r="K407" s="14">
        <f>IF(OR(AND(D407,IF($C407&lt;80,1,0)),AND(E407,IF($C407&lt;20,1,0))),1,0)*$J407</f>
        <v>0</v>
      </c>
      <c r="L407" s="14">
        <f>IF(AND(K407=0,E407=1),1,0)*$J407</f>
        <v>0</v>
      </c>
      <c r="M407" s="14">
        <f>IF(K407+L407=0,1,0)*$J407</f>
        <v>6.666666666666667</v>
      </c>
      <c r="N407" s="14">
        <f>MATCH(C407,INDEX('Task Durations - Poisson'!$B$2:$AZ$73,,5),-1)</f>
        <v>9</v>
      </c>
      <c r="O407" s="14">
        <f>INT(SUMPRODUCT(B407:N407,'Task Durations - Table 1'!$A$3:$M$3))</f>
        <v>16</v>
      </c>
      <c r="P407" s="14">
        <f>MATCH(100-C407,INDEX('Task Durations - Poisson'!$B$2:$AZ$73,,O407),-1)</f>
        <v>1</v>
      </c>
    </row>
    <row r="408" ht="20.05" customHeight="1">
      <c r="A408" s="12">
        <v>406</v>
      </c>
      <c r="B408" s="13">
        <f>2*EXP(A408/750)</f>
        <v>3.436592794704052</v>
      </c>
      <c r="C408" s="14">
        <f t="shared" si="3826"/>
        <v>3</v>
      </c>
      <c r="D408" s="14">
        <f>IF(C408&lt;33,1,0)</f>
        <v>1</v>
      </c>
      <c r="E408" s="14">
        <f>IF(AND(C408&gt;=33,C408&lt;66),1,0)</f>
        <v>0</v>
      </c>
      <c r="F408" s="14">
        <f>IF(D408+E408&gt;0,0,1)</f>
        <v>0</v>
      </c>
      <c r="G408" s="14">
        <f>INT(CHOOSE(1+MOD($C408+RANDBETWEEN(0,1),7),1,2,3,5,8,13,21)+$B408)</f>
        <v>11</v>
      </c>
      <c r="H408" s="14">
        <f>INT(CHOOSE(1+MOD($C408+RANDBETWEEN(0,1),7),1,2,3,5,8,13,21)+$B408)</f>
        <v>11</v>
      </c>
      <c r="I408" s="14">
        <f>INT(CHOOSE(1+MOD($C408+RANDBETWEEN(0,1),7),1,2,3,5,8,13,21)+$B408)</f>
        <v>11</v>
      </c>
      <c r="J408" s="14">
        <f>AVERAGE(G408:I408)</f>
        <v>11</v>
      </c>
      <c r="K408" s="14">
        <f>IF(OR(AND(D408,IF($C408&lt;80,1,0)),AND(E408,IF($C408&lt;20,1,0))),1,0)*$J408</f>
        <v>11</v>
      </c>
      <c r="L408" s="14">
        <f>IF(AND(K408=0,E408=1),1,0)*$J408</f>
        <v>0</v>
      </c>
      <c r="M408" s="14">
        <f>IF(K408+L408=0,1,0)*$J408</f>
        <v>0</v>
      </c>
      <c r="N408" s="14">
        <f>MATCH(C408,INDEX('Task Durations - Poisson'!$B$2:$AZ$73,,5),-1)</f>
        <v>3</v>
      </c>
      <c r="O408" s="14">
        <f>INT(SUMPRODUCT(B408:N408,'Task Durations - Table 1'!$A$3:$M$3))</f>
        <v>18</v>
      </c>
      <c r="P408" s="14">
        <f>MATCH(100-C408,INDEX('Task Durations - Poisson'!$B$2:$AZ$73,,O408),-1)</f>
        <v>28</v>
      </c>
    </row>
    <row r="409" ht="20.05" customHeight="1">
      <c r="A409" s="12">
        <v>407</v>
      </c>
      <c r="B409" s="13">
        <f>2*EXP(A409/750)</f>
        <v>3.441177974537594</v>
      </c>
      <c r="C409" s="14">
        <f t="shared" si="3826"/>
        <v>98</v>
      </c>
      <c r="D409" s="14">
        <f>IF(C409&lt;33,1,0)</f>
        <v>0</v>
      </c>
      <c r="E409" s="14">
        <f>IF(AND(C409&gt;=33,C409&lt;66),1,0)</f>
        <v>0</v>
      </c>
      <c r="F409" s="14">
        <f>IF(D409+E409&gt;0,0,1)</f>
        <v>1</v>
      </c>
      <c r="G409" s="14">
        <f>INT(CHOOSE(1+MOD($C409+RANDBETWEEN(0,1),7),1,2,3,5,8,13,21)+$B409)</f>
        <v>5</v>
      </c>
      <c r="H409" s="14">
        <f>INT(CHOOSE(1+MOD($C409+RANDBETWEEN(0,1),7),1,2,3,5,8,13,21)+$B409)</f>
        <v>5</v>
      </c>
      <c r="I409" s="14">
        <f>INT(CHOOSE(1+MOD($C409+RANDBETWEEN(0,1),7),1,2,3,5,8,13,21)+$B409)</f>
        <v>4</v>
      </c>
      <c r="J409" s="14">
        <f>AVERAGE(G409:I409)</f>
        <v>4.666666666666667</v>
      </c>
      <c r="K409" s="14">
        <f>IF(OR(AND(D409,IF($C409&lt;80,1,0)),AND(E409,IF($C409&lt;20,1,0))),1,0)*$J409</f>
        <v>0</v>
      </c>
      <c r="L409" s="14">
        <f>IF(AND(K409=0,E409=1),1,0)*$J409</f>
        <v>0</v>
      </c>
      <c r="M409" s="14">
        <f>IF(K409+L409=0,1,0)*$J409</f>
        <v>4.666666666666667</v>
      </c>
      <c r="N409" s="14">
        <f>MATCH(C409,INDEX('Task Durations - Poisson'!$B$2:$AZ$73,,5),-1)</f>
        <v>12</v>
      </c>
      <c r="O409" s="14">
        <f>INT(SUMPRODUCT(B409:N409,'Task Durations - Table 1'!$A$3:$M$3))</f>
        <v>15</v>
      </c>
      <c r="P409" s="14">
        <f>MATCH(100-C409,INDEX('Task Durations - Poisson'!$B$2:$AZ$73,,O409),-1)</f>
        <v>10</v>
      </c>
    </row>
    <row r="410" ht="20.05" customHeight="1">
      <c r="A410" s="12">
        <v>408</v>
      </c>
      <c r="B410" s="13">
        <f>2*EXP(A410/750)</f>
        <v>3.445769272021775</v>
      </c>
      <c r="C410" s="14">
        <f t="shared" si="3826"/>
        <v>61</v>
      </c>
      <c r="D410" s="14">
        <f>IF(C410&lt;33,1,0)</f>
        <v>0</v>
      </c>
      <c r="E410" s="14">
        <f>IF(AND(C410&gt;=33,C410&lt;66),1,0)</f>
        <v>1</v>
      </c>
      <c r="F410" s="14">
        <f>IF(D410+E410&gt;0,0,1)</f>
        <v>0</v>
      </c>
      <c r="G410" s="14">
        <f>INT(CHOOSE(1+MOD($C410+RANDBETWEEN(0,1),7),1,2,3,5,8,13,21)+$B410)</f>
        <v>16</v>
      </c>
      <c r="H410" s="14">
        <f>INT(CHOOSE(1+MOD($C410+RANDBETWEEN(0,1),7),1,2,3,5,8,13,21)+$B410)</f>
        <v>16</v>
      </c>
      <c r="I410" s="14">
        <f>INT(CHOOSE(1+MOD($C410+RANDBETWEEN(0,1),7),1,2,3,5,8,13,21)+$B410)</f>
        <v>24</v>
      </c>
      <c r="J410" s="14">
        <f>AVERAGE(G410:I410)</f>
        <v>18.66666666666667</v>
      </c>
      <c r="K410" s="14">
        <f>IF(OR(AND(D410,IF($C410&lt;80,1,0)),AND(E410,IF($C410&lt;20,1,0))),1,0)*$J410</f>
        <v>0</v>
      </c>
      <c r="L410" s="14">
        <f>IF(AND(K410=0,E410=1),1,0)*$J410</f>
        <v>18.66666666666667</v>
      </c>
      <c r="M410" s="14">
        <f>IF(K410+L410=0,1,0)*$J410</f>
        <v>0</v>
      </c>
      <c r="N410" s="14">
        <f>MATCH(C410,INDEX('Task Durations - Poisson'!$B$2:$AZ$73,,5),-1)</f>
        <v>7</v>
      </c>
      <c r="O410" s="14">
        <f>INT(SUMPRODUCT(B410:N410,'Task Durations - Table 1'!$A$3:$M$3))</f>
        <v>21</v>
      </c>
      <c r="P410" s="14">
        <f>MATCH(100-C410,INDEX('Task Durations - Poisson'!$B$2:$AZ$73,,O410),-1)</f>
        <v>22</v>
      </c>
    </row>
    <row r="411" ht="20.05" customHeight="1">
      <c r="A411" s="12">
        <v>409</v>
      </c>
      <c r="B411" s="13">
        <f>2*EXP(A411/750)</f>
        <v>3.450366695318902</v>
      </c>
      <c r="C411" s="14">
        <f t="shared" si="3826"/>
        <v>88</v>
      </c>
      <c r="D411" s="14">
        <f>IF(C411&lt;33,1,0)</f>
        <v>0</v>
      </c>
      <c r="E411" s="14">
        <f>IF(AND(C411&gt;=33,C411&lt;66),1,0)</f>
        <v>0</v>
      </c>
      <c r="F411" s="14">
        <f>IF(D411+E411&gt;0,0,1)</f>
        <v>1</v>
      </c>
      <c r="G411" s="14">
        <f>INT(CHOOSE(1+MOD($C411+RANDBETWEEN(0,1),7),1,2,3,5,8,13,21)+$B411)</f>
        <v>11</v>
      </c>
      <c r="H411" s="14">
        <f>INT(CHOOSE(1+MOD($C411+RANDBETWEEN(0,1),7),1,2,3,5,8,13,21)+$B411)</f>
        <v>16</v>
      </c>
      <c r="I411" s="14">
        <f>INT(CHOOSE(1+MOD($C411+RANDBETWEEN(0,1),7),1,2,3,5,8,13,21)+$B411)</f>
        <v>16</v>
      </c>
      <c r="J411" s="14">
        <f>AVERAGE(G411:I411)</f>
        <v>14.33333333333333</v>
      </c>
      <c r="K411" s="14">
        <f>IF(OR(AND(D411,IF($C411&lt;80,1,0)),AND(E411,IF($C411&lt;20,1,0))),1,0)*$J411</f>
        <v>0</v>
      </c>
      <c r="L411" s="14">
        <f>IF(AND(K411=0,E411=1),1,0)*$J411</f>
        <v>0</v>
      </c>
      <c r="M411" s="14">
        <f>IF(K411+L411=0,1,0)*$J411</f>
        <v>14.33333333333333</v>
      </c>
      <c r="N411" s="14">
        <f>MATCH(C411,INDEX('Task Durations - Poisson'!$B$2:$AZ$73,,5),-1)</f>
        <v>10</v>
      </c>
      <c r="O411" s="14">
        <f>INT(SUMPRODUCT(B411:N411,'Task Durations - Table 1'!$A$3:$M$3))</f>
        <v>24</v>
      </c>
      <c r="P411" s="14">
        <f>MATCH(100-C411,INDEX('Task Durations - Poisson'!$B$2:$AZ$73,,O411),-1)</f>
        <v>20</v>
      </c>
    </row>
    <row r="412" ht="20.05" customHeight="1">
      <c r="A412" s="12">
        <v>410</v>
      </c>
      <c r="B412" s="13">
        <f>2*EXP(A412/750)</f>
        <v>3.454970252602174</v>
      </c>
      <c r="C412" s="14">
        <f t="shared" si="3826"/>
        <v>14</v>
      </c>
      <c r="D412" s="14">
        <f>IF(C412&lt;33,1,0)</f>
        <v>1</v>
      </c>
      <c r="E412" s="14">
        <f>IF(AND(C412&gt;=33,C412&lt;66),1,0)</f>
        <v>0</v>
      </c>
      <c r="F412" s="14">
        <f>IF(D412+E412&gt;0,0,1)</f>
        <v>0</v>
      </c>
      <c r="G412" s="14">
        <f>INT(CHOOSE(1+MOD($C412+RANDBETWEEN(0,1),7),1,2,3,5,8,13,21)+$B412)</f>
        <v>5</v>
      </c>
      <c r="H412" s="14">
        <f>INT(CHOOSE(1+MOD($C412+RANDBETWEEN(0,1),7),1,2,3,5,8,13,21)+$B412)</f>
        <v>5</v>
      </c>
      <c r="I412" s="14">
        <f>INT(CHOOSE(1+MOD($C412+RANDBETWEEN(0,1),7),1,2,3,5,8,13,21)+$B412)</f>
        <v>5</v>
      </c>
      <c r="J412" s="14">
        <f>AVERAGE(G412:I412)</f>
        <v>5</v>
      </c>
      <c r="K412" s="14">
        <f>IF(OR(AND(D412,IF($C412&lt;80,1,0)),AND(E412,IF($C412&lt;20,1,0))),1,0)*$J412</f>
        <v>5</v>
      </c>
      <c r="L412" s="14">
        <f>IF(AND(K412=0,E412=1),1,0)*$J412</f>
        <v>0</v>
      </c>
      <c r="M412" s="14">
        <f>IF(K412+L412=0,1,0)*$J412</f>
        <v>0</v>
      </c>
      <c r="N412" s="14">
        <f>MATCH(C412,INDEX('Task Durations - Poisson'!$B$2:$AZ$73,,5),-1)</f>
        <v>5</v>
      </c>
      <c r="O412" s="14">
        <f>INT(SUMPRODUCT(B412:N412,'Task Durations - Table 1'!$A$3:$M$3))</f>
        <v>12</v>
      </c>
      <c r="P412" s="14">
        <f>MATCH(100-C412,INDEX('Task Durations - Poisson'!$B$2:$AZ$73,,O412),-1)</f>
        <v>18</v>
      </c>
    </row>
    <row r="413" ht="20.05" customHeight="1">
      <c r="A413" s="12">
        <v>411</v>
      </c>
      <c r="B413" s="13">
        <f>2*EXP(A413/750)</f>
        <v>3.459579952055694</v>
      </c>
      <c r="C413" s="14">
        <f t="shared" si="3826"/>
        <v>81</v>
      </c>
      <c r="D413" s="14">
        <f>IF(C413&lt;33,1,0)</f>
        <v>0</v>
      </c>
      <c r="E413" s="14">
        <f>IF(AND(C413&gt;=33,C413&lt;66),1,0)</f>
        <v>0</v>
      </c>
      <c r="F413" s="14">
        <f>IF(D413+E413&gt;0,0,1)</f>
        <v>1</v>
      </c>
      <c r="G413" s="14">
        <f>INT(CHOOSE(1+MOD($C413+RANDBETWEEN(0,1),7),1,2,3,5,8,13,21)+$B413)</f>
        <v>16</v>
      </c>
      <c r="H413" s="14">
        <f>INT(CHOOSE(1+MOD($C413+RANDBETWEEN(0,1),7),1,2,3,5,8,13,21)+$B413)</f>
        <v>11</v>
      </c>
      <c r="I413" s="14">
        <f>INT(CHOOSE(1+MOD($C413+RANDBETWEEN(0,1),7),1,2,3,5,8,13,21)+$B413)</f>
        <v>11</v>
      </c>
      <c r="J413" s="14">
        <f>AVERAGE(G413:I413)</f>
        <v>12.66666666666667</v>
      </c>
      <c r="K413" s="14">
        <f>IF(OR(AND(D413,IF($C413&lt;80,1,0)),AND(E413,IF($C413&lt;20,1,0))),1,0)*$J413</f>
        <v>0</v>
      </c>
      <c r="L413" s="14">
        <f>IF(AND(K413=0,E413=1),1,0)*$J413</f>
        <v>0</v>
      </c>
      <c r="M413" s="14">
        <f>IF(K413+L413=0,1,0)*$J413</f>
        <v>12.66666666666667</v>
      </c>
      <c r="N413" s="14">
        <f>MATCH(C413,INDEX('Task Durations - Poisson'!$B$2:$AZ$73,,5),-1)</f>
        <v>9</v>
      </c>
      <c r="O413" s="14">
        <f>INT(SUMPRODUCT(B413:N413,'Task Durations - Table 1'!$A$3:$M$3))</f>
        <v>22</v>
      </c>
      <c r="P413" s="14">
        <f>MATCH(100-C413,INDEX('Task Durations - Poisson'!$B$2:$AZ$73,,O413),-1)</f>
        <v>1</v>
      </c>
    </row>
    <row r="414" ht="20.05" customHeight="1">
      <c r="A414" s="12">
        <v>412</v>
      </c>
      <c r="B414" s="13">
        <f>2*EXP(A414/750)</f>
        <v>3.464195801874485</v>
      </c>
      <c r="C414" s="14">
        <f t="shared" si="3826"/>
        <v>38</v>
      </c>
      <c r="D414" s="14">
        <f>IF(C414&lt;33,1,0)</f>
        <v>0</v>
      </c>
      <c r="E414" s="14">
        <f>IF(AND(C414&gt;=33,C414&lt;66),1,0)</f>
        <v>1</v>
      </c>
      <c r="F414" s="14">
        <f>IF(D414+E414&gt;0,0,1)</f>
        <v>0</v>
      </c>
      <c r="G414" s="14">
        <f>INT(CHOOSE(1+MOD($C414+RANDBETWEEN(0,1),7),1,2,3,5,8,13,21)+$B414)</f>
        <v>8</v>
      </c>
      <c r="H414" s="14">
        <f>INT(CHOOSE(1+MOD($C414+RANDBETWEEN(0,1),7),1,2,3,5,8,13,21)+$B414)</f>
        <v>11</v>
      </c>
      <c r="I414" s="14">
        <f>INT(CHOOSE(1+MOD($C414+RANDBETWEEN(0,1),7),1,2,3,5,8,13,21)+$B414)</f>
        <v>8</v>
      </c>
      <c r="J414" s="14">
        <f>AVERAGE(G414:I414)</f>
        <v>9</v>
      </c>
      <c r="K414" s="14">
        <f>IF(OR(AND(D414,IF($C414&lt;80,1,0)),AND(E414,IF($C414&lt;20,1,0))),1,0)*$J414</f>
        <v>0</v>
      </c>
      <c r="L414" s="14">
        <f>IF(AND(K414=0,E414=1),1,0)*$J414</f>
        <v>9</v>
      </c>
      <c r="M414" s="14">
        <f>IF(K414+L414=0,1,0)*$J414</f>
        <v>0</v>
      </c>
      <c r="N414" s="14">
        <f>MATCH(C414,INDEX('Task Durations - Poisson'!$B$2:$AZ$73,,5),-1)</f>
        <v>6</v>
      </c>
      <c r="O414" s="14">
        <f>INT(SUMPRODUCT(B414:N414,'Task Durations - Table 1'!$A$3:$M$3))</f>
        <v>13</v>
      </c>
      <c r="P414" s="14">
        <f>MATCH(100-C414,INDEX('Task Durations - Poisson'!$B$2:$AZ$73,,O414),-1)</f>
        <v>16</v>
      </c>
    </row>
    <row r="415" ht="20.05" customHeight="1">
      <c r="A415" s="12">
        <v>413</v>
      </c>
      <c r="B415" s="13">
        <f>2*EXP(A415/750)</f>
        <v>3.468817810264502</v>
      </c>
      <c r="C415" s="14">
        <f t="shared" si="3826"/>
        <v>29</v>
      </c>
      <c r="D415" s="14">
        <f>IF(C415&lt;33,1,0)</f>
        <v>1</v>
      </c>
      <c r="E415" s="14">
        <f>IF(AND(C415&gt;=33,C415&lt;66),1,0)</f>
        <v>0</v>
      </c>
      <c r="F415" s="14">
        <f>IF(D415+E415&gt;0,0,1)</f>
        <v>0</v>
      </c>
      <c r="G415" s="14">
        <f>INT(CHOOSE(1+MOD($C415+RANDBETWEEN(0,1),7),1,2,3,5,8,13,21)+$B415)</f>
        <v>5</v>
      </c>
      <c r="H415" s="14">
        <f>INT(CHOOSE(1+MOD($C415+RANDBETWEEN(0,1),7),1,2,3,5,8,13,21)+$B415)</f>
        <v>5</v>
      </c>
      <c r="I415" s="14">
        <f>INT(CHOOSE(1+MOD($C415+RANDBETWEEN(0,1),7),1,2,3,5,8,13,21)+$B415)</f>
        <v>6</v>
      </c>
      <c r="J415" s="14">
        <f>AVERAGE(G415:I415)</f>
        <v>5.333333333333333</v>
      </c>
      <c r="K415" s="14">
        <f>IF(OR(AND(D415,IF($C415&lt;80,1,0)),AND(E415,IF($C415&lt;20,1,0))),1,0)*$J415</f>
        <v>5.333333333333333</v>
      </c>
      <c r="L415" s="14">
        <f>IF(AND(K415=0,E415=1),1,0)*$J415</f>
        <v>0</v>
      </c>
      <c r="M415" s="14">
        <f>IF(K415+L415=0,1,0)*$J415</f>
        <v>0</v>
      </c>
      <c r="N415" s="14">
        <f>MATCH(C415,INDEX('Task Durations - Poisson'!$B$2:$AZ$73,,5),-1)</f>
        <v>6</v>
      </c>
      <c r="O415" s="14">
        <f>INT(SUMPRODUCT(B415:N415,'Task Durations - Table 1'!$A$3:$M$3))</f>
        <v>13</v>
      </c>
      <c r="P415" s="14">
        <f>MATCH(100-C415,INDEX('Task Durations - Poisson'!$B$2:$AZ$73,,O415),-1)</f>
        <v>17</v>
      </c>
    </row>
    <row r="416" ht="20.05" customHeight="1">
      <c r="A416" s="12">
        <v>414</v>
      </c>
      <c r="B416" s="13">
        <f>2*EXP(A416/750)</f>
        <v>3.473445985442652</v>
      </c>
      <c r="C416" s="14">
        <f t="shared" si="3826"/>
        <v>59</v>
      </c>
      <c r="D416" s="14">
        <f>IF(C416&lt;33,1,0)</f>
        <v>0</v>
      </c>
      <c r="E416" s="14">
        <f>IF(AND(C416&gt;=33,C416&lt;66),1,0)</f>
        <v>1</v>
      </c>
      <c r="F416" s="14">
        <f>IF(D416+E416&gt;0,0,1)</f>
        <v>0</v>
      </c>
      <c r="G416" s="14">
        <f>INT(CHOOSE(1+MOD($C416+RANDBETWEEN(0,1),7),1,2,3,5,8,13,21)+$B416)</f>
        <v>11</v>
      </c>
      <c r="H416" s="14">
        <f>INT(CHOOSE(1+MOD($C416+RANDBETWEEN(0,1),7),1,2,3,5,8,13,21)+$B416)</f>
        <v>8</v>
      </c>
      <c r="I416" s="14">
        <f>INT(CHOOSE(1+MOD($C416+RANDBETWEEN(0,1),7),1,2,3,5,8,13,21)+$B416)</f>
        <v>11</v>
      </c>
      <c r="J416" s="14">
        <f>AVERAGE(G416:I416)</f>
        <v>10</v>
      </c>
      <c r="K416" s="14">
        <f>IF(OR(AND(D416,IF($C416&lt;80,1,0)),AND(E416,IF($C416&lt;20,1,0))),1,0)*$J416</f>
        <v>0</v>
      </c>
      <c r="L416" s="14">
        <f>IF(AND(K416=0,E416=1),1,0)*$J416</f>
        <v>10</v>
      </c>
      <c r="M416" s="14">
        <f>IF(K416+L416=0,1,0)*$J416</f>
        <v>0</v>
      </c>
      <c r="N416" s="14">
        <f>MATCH(C416,INDEX('Task Durations - Poisson'!$B$2:$AZ$73,,5),-1)</f>
        <v>7</v>
      </c>
      <c r="O416" s="14">
        <f>INT(SUMPRODUCT(B416:N416,'Task Durations - Table 1'!$A$3:$M$3))</f>
        <v>14</v>
      </c>
      <c r="P416" s="14">
        <f>MATCH(100-C416,INDEX('Task Durations - Poisson'!$B$2:$AZ$73,,O416),-1)</f>
        <v>15</v>
      </c>
    </row>
    <row r="417" ht="20.05" customHeight="1">
      <c r="A417" s="12">
        <v>415</v>
      </c>
      <c r="B417" s="13">
        <f>2*EXP(A417/750)</f>
        <v>3.478080335636801</v>
      </c>
      <c r="C417" s="14">
        <f t="shared" si="3826"/>
        <v>1</v>
      </c>
      <c r="D417" s="14">
        <f>IF(C417&lt;33,1,0)</f>
        <v>1</v>
      </c>
      <c r="E417" s="14">
        <f>IF(AND(C417&gt;=33,C417&lt;66),1,0)</f>
        <v>0</v>
      </c>
      <c r="F417" s="14">
        <f>IF(D417+E417&gt;0,0,1)</f>
        <v>0</v>
      </c>
      <c r="G417" s="14">
        <f>INT(CHOOSE(1+MOD($C417+RANDBETWEEN(0,1),7),1,2,3,5,8,13,21)+$B417)</f>
        <v>6</v>
      </c>
      <c r="H417" s="14">
        <f>INT(CHOOSE(1+MOD($C417+RANDBETWEEN(0,1),7),1,2,3,5,8,13,21)+$B417)</f>
        <v>5</v>
      </c>
      <c r="I417" s="14">
        <f>INT(CHOOSE(1+MOD($C417+RANDBETWEEN(0,1),7),1,2,3,5,8,13,21)+$B417)</f>
        <v>6</v>
      </c>
      <c r="J417" s="14">
        <f>AVERAGE(G417:I417)</f>
        <v>5.666666666666667</v>
      </c>
      <c r="K417" s="14">
        <f>IF(OR(AND(D417,IF($C417&lt;80,1,0)),AND(E417,IF($C417&lt;20,1,0))),1,0)*$J417</f>
        <v>5.666666666666667</v>
      </c>
      <c r="L417" s="14">
        <f>IF(AND(K417=0,E417=1),1,0)*$J417</f>
        <v>0</v>
      </c>
      <c r="M417" s="14">
        <f>IF(K417+L417=0,1,0)*$J417</f>
        <v>0</v>
      </c>
      <c r="N417" s="14">
        <f>MATCH(C417,INDEX('Task Durations - Poisson'!$B$2:$AZ$73,,5),-1)</f>
        <v>3</v>
      </c>
      <c r="O417" s="14">
        <f>INT(SUMPRODUCT(B417:N417,'Task Durations - Table 1'!$A$3:$M$3))</f>
        <v>11</v>
      </c>
      <c r="P417" s="14">
        <f>MATCH(100-C417,INDEX('Task Durations - Poisson'!$B$2:$AZ$73,,O417),-1)</f>
        <v>21</v>
      </c>
    </row>
    <row r="418" ht="20.05" customHeight="1">
      <c r="A418" s="12">
        <v>416</v>
      </c>
      <c r="B418" s="13">
        <f>2*EXP(A418/750)</f>
        <v>3.482720869085796</v>
      </c>
      <c r="C418" s="14">
        <f t="shared" si="3826"/>
        <v>90</v>
      </c>
      <c r="D418" s="14">
        <f>IF(C418&lt;33,1,0)</f>
        <v>0</v>
      </c>
      <c r="E418" s="14">
        <f>IF(AND(C418&gt;=33,C418&lt;66),1,0)</f>
        <v>0</v>
      </c>
      <c r="F418" s="14">
        <f>IF(D418+E418&gt;0,0,1)</f>
        <v>1</v>
      </c>
      <c r="G418" s="14">
        <f>INT(CHOOSE(1+MOD($C418+RANDBETWEEN(0,1),7),1,2,3,5,8,13,21)+$B418)</f>
        <v>4</v>
      </c>
      <c r="H418" s="14">
        <f>INT(CHOOSE(1+MOD($C418+RANDBETWEEN(0,1),7),1,2,3,5,8,13,21)+$B418)</f>
        <v>4</v>
      </c>
      <c r="I418" s="14">
        <f>INT(CHOOSE(1+MOD($C418+RANDBETWEEN(0,1),7),1,2,3,5,8,13,21)+$B418)</f>
        <v>24</v>
      </c>
      <c r="J418" s="14">
        <f>AVERAGE(G418:I418)</f>
        <v>10.66666666666667</v>
      </c>
      <c r="K418" s="14">
        <f>IF(OR(AND(D418,IF($C418&lt;80,1,0)),AND(E418,IF($C418&lt;20,1,0))),1,0)*$J418</f>
        <v>0</v>
      </c>
      <c r="L418" s="14">
        <f>IF(AND(K418=0,E418=1),1,0)*$J418</f>
        <v>0</v>
      </c>
      <c r="M418" s="14">
        <f>IF(K418+L418=0,1,0)*$J418</f>
        <v>10.66666666666667</v>
      </c>
      <c r="N418" s="14">
        <f>MATCH(C418,INDEX('Task Durations - Poisson'!$B$2:$AZ$73,,5),-1)</f>
        <v>10</v>
      </c>
      <c r="O418" s="14">
        <f>INT(SUMPRODUCT(B418:N418,'Task Durations - Table 1'!$A$3:$M$3))</f>
        <v>21</v>
      </c>
      <c r="P418" s="14">
        <f>MATCH(100-C418,INDEX('Task Durations - Poisson'!$B$2:$AZ$73,,O418),-1)</f>
        <v>17</v>
      </c>
    </row>
    <row r="419" ht="20.05" customHeight="1">
      <c r="A419" s="12">
        <v>417</v>
      </c>
      <c r="B419" s="13">
        <f>2*EXP(A419/750)</f>
        <v>3.487367594039476</v>
      </c>
      <c r="C419" s="14">
        <f t="shared" si="3826"/>
        <v>56</v>
      </c>
      <c r="D419" s="14">
        <f>IF(C419&lt;33,1,0)</f>
        <v>0</v>
      </c>
      <c r="E419" s="14">
        <f>IF(AND(C419&gt;=33,C419&lt;66),1,0)</f>
        <v>1</v>
      </c>
      <c r="F419" s="14">
        <f>IF(D419+E419&gt;0,0,1)</f>
        <v>0</v>
      </c>
      <c r="G419" s="14">
        <f>INT(CHOOSE(1+MOD($C419+RANDBETWEEN(0,1),7),1,2,3,5,8,13,21)+$B419)</f>
        <v>4</v>
      </c>
      <c r="H419" s="14">
        <f>INT(CHOOSE(1+MOD($C419+RANDBETWEEN(0,1),7),1,2,3,5,8,13,21)+$B419)</f>
        <v>5</v>
      </c>
      <c r="I419" s="14">
        <f>INT(CHOOSE(1+MOD($C419+RANDBETWEEN(0,1),7),1,2,3,5,8,13,21)+$B419)</f>
        <v>5</v>
      </c>
      <c r="J419" s="14">
        <f>AVERAGE(G419:I419)</f>
        <v>4.666666666666667</v>
      </c>
      <c r="K419" s="14">
        <f>IF(OR(AND(D419,IF($C419&lt;80,1,0)),AND(E419,IF($C419&lt;20,1,0))),1,0)*$J419</f>
        <v>0</v>
      </c>
      <c r="L419" s="14">
        <f>IF(AND(K419=0,E419=1),1,0)*$J419</f>
        <v>4.666666666666667</v>
      </c>
      <c r="M419" s="14">
        <f>IF(K419+L419=0,1,0)*$J419</f>
        <v>0</v>
      </c>
      <c r="N419" s="14">
        <f>MATCH(C419,INDEX('Task Durations - Poisson'!$B$2:$AZ$73,,5),-1)</f>
        <v>7</v>
      </c>
      <c r="O419" s="14">
        <f>INT(SUMPRODUCT(B419:N419,'Task Durations - Table 1'!$A$3:$M$3))</f>
        <v>10</v>
      </c>
      <c r="P419" s="14">
        <f>MATCH(100-C419,INDEX('Task Durations - Poisson'!$B$2:$AZ$73,,O419),-1)</f>
        <v>11</v>
      </c>
    </row>
    <row r="420" ht="20.05" customHeight="1">
      <c r="A420" s="12">
        <v>418</v>
      </c>
      <c r="B420" s="13">
        <f>2*EXP(A420/750)</f>
        <v>3.492020518758686</v>
      </c>
      <c r="C420" s="14">
        <f t="shared" si="3826"/>
        <v>25</v>
      </c>
      <c r="D420" s="14">
        <f>IF(C420&lt;33,1,0)</f>
        <v>1</v>
      </c>
      <c r="E420" s="14">
        <f>IF(AND(C420&gt;=33,C420&lt;66),1,0)</f>
        <v>0</v>
      </c>
      <c r="F420" s="14">
        <f>IF(D420+E420&gt;0,0,1)</f>
        <v>0</v>
      </c>
      <c r="G420" s="14">
        <f>INT(CHOOSE(1+MOD($C420+RANDBETWEEN(0,1),7),1,2,3,5,8,13,21)+$B420)</f>
        <v>11</v>
      </c>
      <c r="H420" s="14">
        <f>INT(CHOOSE(1+MOD($C420+RANDBETWEEN(0,1),7),1,2,3,5,8,13,21)+$B420)</f>
        <v>16</v>
      </c>
      <c r="I420" s="14">
        <f>INT(CHOOSE(1+MOD($C420+RANDBETWEEN(0,1),7),1,2,3,5,8,13,21)+$B420)</f>
        <v>16</v>
      </c>
      <c r="J420" s="14">
        <f>AVERAGE(G420:I420)</f>
        <v>14.33333333333333</v>
      </c>
      <c r="K420" s="14">
        <f>IF(OR(AND(D420,IF($C420&lt;80,1,0)),AND(E420,IF($C420&lt;20,1,0))),1,0)*$J420</f>
        <v>14.33333333333333</v>
      </c>
      <c r="L420" s="14">
        <f>IF(AND(K420=0,E420=1),1,0)*$J420</f>
        <v>0</v>
      </c>
      <c r="M420" s="14">
        <f>IF(K420+L420=0,1,0)*$J420</f>
        <v>0</v>
      </c>
      <c r="N420" s="14">
        <f>MATCH(C420,INDEX('Task Durations - Poisson'!$B$2:$AZ$73,,5),-1)</f>
        <v>5</v>
      </c>
      <c r="O420" s="14">
        <f>INT(SUMPRODUCT(B420:N420,'Task Durations - Table 1'!$A$3:$M$3))</f>
        <v>22</v>
      </c>
      <c r="P420" s="14">
        <f>MATCH(100-C420,INDEX('Task Durations - Poisson'!$B$2:$AZ$73,,O420),-1)</f>
        <v>27</v>
      </c>
    </row>
    <row r="421" ht="20.05" customHeight="1">
      <c r="A421" s="12">
        <v>419</v>
      </c>
      <c r="B421" s="13">
        <f>2*EXP(A421/750)</f>
        <v>3.496679651515293</v>
      </c>
      <c r="C421" s="14">
        <f t="shared" si="3826"/>
        <v>79</v>
      </c>
      <c r="D421" s="14">
        <f>IF(C421&lt;33,1,0)</f>
        <v>0</v>
      </c>
      <c r="E421" s="14">
        <f>IF(AND(C421&gt;=33,C421&lt;66),1,0)</f>
        <v>0</v>
      </c>
      <c r="F421" s="14">
        <f>IF(D421+E421&gt;0,0,1)</f>
        <v>1</v>
      </c>
      <c r="G421" s="14">
        <f>INT(CHOOSE(1+MOD($C421+RANDBETWEEN(0,1),7),1,2,3,5,8,13,21)+$B421)</f>
        <v>6</v>
      </c>
      <c r="H421" s="14">
        <f>INT(CHOOSE(1+MOD($C421+RANDBETWEEN(0,1),7),1,2,3,5,8,13,21)+$B421)</f>
        <v>8</v>
      </c>
      <c r="I421" s="14">
        <f>INT(CHOOSE(1+MOD($C421+RANDBETWEEN(0,1),7),1,2,3,5,8,13,21)+$B421)</f>
        <v>6</v>
      </c>
      <c r="J421" s="14">
        <f>AVERAGE(G421:I421)</f>
        <v>6.666666666666667</v>
      </c>
      <c r="K421" s="14">
        <f>IF(OR(AND(D421,IF($C421&lt;80,1,0)),AND(E421,IF($C421&lt;20,1,0))),1,0)*$J421</f>
        <v>0</v>
      </c>
      <c r="L421" s="14">
        <f>IF(AND(K421=0,E421=1),1,0)*$J421</f>
        <v>0</v>
      </c>
      <c r="M421" s="14">
        <f>IF(K421+L421=0,1,0)*$J421</f>
        <v>6.666666666666667</v>
      </c>
      <c r="N421" s="14">
        <f>MATCH(C421,INDEX('Task Durations - Poisson'!$B$2:$AZ$73,,5),-1)</f>
        <v>9</v>
      </c>
      <c r="O421" s="14">
        <f>INT(SUMPRODUCT(B421:N421,'Task Durations - Table 1'!$A$3:$M$3))</f>
        <v>16</v>
      </c>
      <c r="P421" s="14">
        <f>MATCH(100-C421,INDEX('Task Durations - Poisson'!$B$2:$AZ$73,,O421),-1)</f>
        <v>15</v>
      </c>
    </row>
    <row r="422" ht="20.05" customHeight="1">
      <c r="A422" s="12">
        <v>420</v>
      </c>
      <c r="B422" s="13">
        <f>2*EXP(A422/750)</f>
        <v>3.501345000592202</v>
      </c>
      <c r="C422" s="14">
        <f t="shared" si="3826"/>
        <v>36</v>
      </c>
      <c r="D422" s="14">
        <f>IF(C422&lt;33,1,0)</f>
        <v>0</v>
      </c>
      <c r="E422" s="14">
        <f>IF(AND(C422&gt;=33,C422&lt;66),1,0)</f>
        <v>1</v>
      </c>
      <c r="F422" s="14">
        <f>IF(D422+E422&gt;0,0,1)</f>
        <v>0</v>
      </c>
      <c r="G422" s="14">
        <f>INT(CHOOSE(1+MOD($C422+RANDBETWEEN(0,1),7),1,2,3,5,8,13,21)+$B422)</f>
        <v>5</v>
      </c>
      <c r="H422" s="14">
        <f>INT(CHOOSE(1+MOD($C422+RANDBETWEEN(0,1),7),1,2,3,5,8,13,21)+$B422)</f>
        <v>5</v>
      </c>
      <c r="I422" s="14">
        <f>INT(CHOOSE(1+MOD($C422+RANDBETWEEN(0,1),7),1,2,3,5,8,13,21)+$B422)</f>
        <v>5</v>
      </c>
      <c r="J422" s="14">
        <f>AVERAGE(G422:I422)</f>
        <v>5</v>
      </c>
      <c r="K422" s="14">
        <f>IF(OR(AND(D422,IF($C422&lt;80,1,0)),AND(E422,IF($C422&lt;20,1,0))),1,0)*$J422</f>
        <v>0</v>
      </c>
      <c r="L422" s="14">
        <f>IF(AND(K422=0,E422=1),1,0)*$J422</f>
        <v>5</v>
      </c>
      <c r="M422" s="14">
        <f>IF(K422+L422=0,1,0)*$J422</f>
        <v>0</v>
      </c>
      <c r="N422" s="14">
        <f>MATCH(C422,INDEX('Task Durations - Poisson'!$B$2:$AZ$73,,5),-1)</f>
        <v>6</v>
      </c>
      <c r="O422" s="14">
        <f>INT(SUMPRODUCT(B422:N422,'Task Durations - Table 1'!$A$3:$M$3))</f>
        <v>10</v>
      </c>
      <c r="P422" s="14">
        <f>MATCH(100-C422,INDEX('Task Durations - Poisson'!$B$2:$AZ$73,,O422),-1)</f>
        <v>13</v>
      </c>
    </row>
    <row r="423" ht="20.05" customHeight="1">
      <c r="A423" s="12">
        <v>421</v>
      </c>
      <c r="B423" s="13">
        <f>2*EXP(A423/750)</f>
        <v>3.506016574283368</v>
      </c>
      <c r="C423" s="14">
        <f t="shared" si="3826"/>
        <v>83</v>
      </c>
      <c r="D423" s="14">
        <f>IF(C423&lt;33,1,0)</f>
        <v>0</v>
      </c>
      <c r="E423" s="14">
        <f>IF(AND(C423&gt;=33,C423&lt;66),1,0)</f>
        <v>0</v>
      </c>
      <c r="F423" s="14">
        <f>IF(D423+E423&gt;0,0,1)</f>
        <v>1</v>
      </c>
      <c r="G423" s="14">
        <f>INT(CHOOSE(1+MOD($C423+RANDBETWEEN(0,1),7),1,2,3,5,8,13,21)+$B423)</f>
        <v>24</v>
      </c>
      <c r="H423" s="14">
        <f>INT(CHOOSE(1+MOD($C423+RANDBETWEEN(0,1),7),1,2,3,5,8,13,21)+$B423)</f>
        <v>24</v>
      </c>
      <c r="I423" s="14">
        <f>INT(CHOOSE(1+MOD($C423+RANDBETWEEN(0,1),7),1,2,3,5,8,13,21)+$B423)</f>
        <v>24</v>
      </c>
      <c r="J423" s="14">
        <f>AVERAGE(G423:I423)</f>
        <v>24</v>
      </c>
      <c r="K423" s="14">
        <f>IF(OR(AND(D423,IF($C423&lt;80,1,0)),AND(E423,IF($C423&lt;20,1,0))),1,0)*$J423</f>
        <v>0</v>
      </c>
      <c r="L423" s="14">
        <f>IF(AND(K423=0,E423=1),1,0)*$J423</f>
        <v>0</v>
      </c>
      <c r="M423" s="14">
        <f>IF(K423+L423=0,1,0)*$J423</f>
        <v>24</v>
      </c>
      <c r="N423" s="14">
        <f>MATCH(C423,INDEX('Task Durations - Poisson'!$B$2:$AZ$73,,5),-1)</f>
        <v>9</v>
      </c>
      <c r="O423" s="14">
        <f>INT(SUMPRODUCT(B423:N423,'Task Durations - Table 1'!$A$3:$M$3))</f>
        <v>33</v>
      </c>
      <c r="P423" s="14">
        <f>MATCH(100-C423,INDEX('Task Durations - Poisson'!$B$2:$AZ$73,,O423),-1)</f>
        <v>30</v>
      </c>
    </row>
    <row r="424" ht="20.05" customHeight="1">
      <c r="A424" s="12">
        <v>422</v>
      </c>
      <c r="B424" s="13">
        <f>2*EXP(A424/750)</f>
        <v>3.510694380893811</v>
      </c>
      <c r="C424" s="14">
        <f t="shared" si="3826"/>
        <v>5</v>
      </c>
      <c r="D424" s="14">
        <f>IF(C424&lt;33,1,0)</f>
        <v>1</v>
      </c>
      <c r="E424" s="14">
        <f>IF(AND(C424&gt;=33,C424&lt;66),1,0)</f>
        <v>0</v>
      </c>
      <c r="F424" s="14">
        <f>IF(D424+E424&gt;0,0,1)</f>
        <v>0</v>
      </c>
      <c r="G424" s="14">
        <f>INT(CHOOSE(1+MOD($C424+RANDBETWEEN(0,1),7),1,2,3,5,8,13,21)+$B424)</f>
        <v>24</v>
      </c>
      <c r="H424" s="14">
        <f>INT(CHOOSE(1+MOD($C424+RANDBETWEEN(0,1),7),1,2,3,5,8,13,21)+$B424)</f>
        <v>24</v>
      </c>
      <c r="I424" s="14">
        <f>INT(CHOOSE(1+MOD($C424+RANDBETWEEN(0,1),7),1,2,3,5,8,13,21)+$B424)</f>
        <v>24</v>
      </c>
      <c r="J424" s="14">
        <f>AVERAGE(G424:I424)</f>
        <v>24</v>
      </c>
      <c r="K424" s="14">
        <f>IF(OR(AND(D424,IF($C424&lt;80,1,0)),AND(E424,IF($C424&lt;20,1,0))),1,0)*$J424</f>
        <v>24</v>
      </c>
      <c r="L424" s="14">
        <f>IF(AND(K424=0,E424=1),1,0)*$J424</f>
        <v>0</v>
      </c>
      <c r="M424" s="14">
        <f>IF(K424+L424=0,1,0)*$J424</f>
        <v>0</v>
      </c>
      <c r="N424" s="14">
        <f>MATCH(C424,INDEX('Task Durations - Poisson'!$B$2:$AZ$73,,5),-1)</f>
        <v>1</v>
      </c>
      <c r="O424" s="14">
        <f>INT(SUMPRODUCT(B424:N424,'Task Durations - Table 1'!$A$3:$M$3))</f>
        <v>31</v>
      </c>
      <c r="P424" s="14">
        <f>MATCH(100-C424,INDEX('Task Durations - Poisson'!$B$2:$AZ$73,,O424),-1)</f>
        <v>42</v>
      </c>
    </row>
    <row r="425" ht="20.05" customHeight="1">
      <c r="A425" s="12">
        <v>423</v>
      </c>
      <c r="B425" s="13">
        <f>2*EXP(A425/750)</f>
        <v>3.515378428739633</v>
      </c>
      <c r="C425" s="14">
        <f t="shared" si="3826"/>
        <v>90</v>
      </c>
      <c r="D425" s="14">
        <f>IF(C425&lt;33,1,0)</f>
        <v>0</v>
      </c>
      <c r="E425" s="14">
        <f>IF(AND(C425&gt;=33,C425&lt;66),1,0)</f>
        <v>0</v>
      </c>
      <c r="F425" s="14">
        <f>IF(D425+E425&gt;0,0,1)</f>
        <v>1</v>
      </c>
      <c r="G425" s="14">
        <f>INT(CHOOSE(1+MOD($C425+RANDBETWEEN(0,1),7),1,2,3,5,8,13,21)+$B425)</f>
        <v>4</v>
      </c>
      <c r="H425" s="14">
        <f>INT(CHOOSE(1+MOD($C425+RANDBETWEEN(0,1),7),1,2,3,5,8,13,21)+$B425)</f>
        <v>24</v>
      </c>
      <c r="I425" s="14">
        <f>INT(CHOOSE(1+MOD($C425+RANDBETWEEN(0,1),7),1,2,3,5,8,13,21)+$B425)</f>
        <v>4</v>
      </c>
      <c r="J425" s="14">
        <f>AVERAGE(G425:I425)</f>
        <v>10.66666666666667</v>
      </c>
      <c r="K425" s="14">
        <f>IF(OR(AND(D425,IF($C425&lt;80,1,0)),AND(E425,IF($C425&lt;20,1,0))),1,0)*$J425</f>
        <v>0</v>
      </c>
      <c r="L425" s="14">
        <f>IF(AND(K425=0,E425=1),1,0)*$J425</f>
        <v>0</v>
      </c>
      <c r="M425" s="14">
        <f>IF(K425+L425=0,1,0)*$J425</f>
        <v>10.66666666666667</v>
      </c>
      <c r="N425" s="14">
        <f>MATCH(C425,INDEX('Task Durations - Poisson'!$B$2:$AZ$73,,5),-1)</f>
        <v>10</v>
      </c>
      <c r="O425" s="14">
        <f>INT(SUMPRODUCT(B425:N425,'Task Durations - Table 1'!$A$3:$M$3))</f>
        <v>19</v>
      </c>
      <c r="P425" s="14">
        <f>MATCH(100-C425,INDEX('Task Durations - Poisson'!$B$2:$AZ$73,,O425),-1)</f>
        <v>16</v>
      </c>
    </row>
    <row r="426" ht="20.05" customHeight="1">
      <c r="A426" s="12">
        <v>424</v>
      </c>
      <c r="B426" s="13">
        <f>2*EXP(A426/750)</f>
        <v>3.520068726148033</v>
      </c>
      <c r="C426" s="14">
        <f t="shared" si="3826"/>
        <v>99</v>
      </c>
      <c r="D426" s="14">
        <f>IF(C426&lt;33,1,0)</f>
        <v>0</v>
      </c>
      <c r="E426" s="14">
        <f>IF(AND(C426&gt;=33,C426&lt;66),1,0)</f>
        <v>0</v>
      </c>
      <c r="F426" s="14">
        <f>IF(D426+E426&gt;0,0,1)</f>
        <v>1</v>
      </c>
      <c r="G426" s="14">
        <f>INT(CHOOSE(1+MOD($C426+RANDBETWEEN(0,1),7),1,2,3,5,8,13,21)+$B426)</f>
        <v>6</v>
      </c>
      <c r="H426" s="14">
        <f>INT(CHOOSE(1+MOD($C426+RANDBETWEEN(0,1),7),1,2,3,5,8,13,21)+$B426)</f>
        <v>6</v>
      </c>
      <c r="I426" s="14">
        <f>INT(CHOOSE(1+MOD($C426+RANDBETWEEN(0,1),7),1,2,3,5,8,13,21)+$B426)</f>
        <v>5</v>
      </c>
      <c r="J426" s="14">
        <f>AVERAGE(G426:I426)</f>
        <v>5.666666666666667</v>
      </c>
      <c r="K426" s="14">
        <f>IF(OR(AND(D426,IF($C426&lt;80,1,0)),AND(E426,IF($C426&lt;20,1,0))),1,0)*$J426</f>
        <v>0</v>
      </c>
      <c r="L426" s="14">
        <f>IF(AND(K426=0,E426=1),1,0)*$J426</f>
        <v>0</v>
      </c>
      <c r="M426" s="14">
        <f>IF(K426+L426=0,1,0)*$J426</f>
        <v>5.666666666666667</v>
      </c>
      <c r="N426" s="14">
        <f>MATCH(C426,INDEX('Task Durations - Poisson'!$B$2:$AZ$73,,5),-1)</f>
        <v>13</v>
      </c>
      <c r="O426" s="14">
        <f>INT(SUMPRODUCT(B426:N426,'Task Durations - Table 1'!$A$3:$M$3))</f>
        <v>17</v>
      </c>
      <c r="P426" s="14">
        <f>MATCH(100-C426,INDEX('Task Durations - Poisson'!$B$2:$AZ$73,,O426),-1)</f>
        <v>10</v>
      </c>
    </row>
    <row r="427" ht="20.05" customHeight="1">
      <c r="A427" s="12">
        <v>425</v>
      </c>
      <c r="B427" s="13">
        <f>2*EXP(A427/750)</f>
        <v>3.524765281457317</v>
      </c>
      <c r="C427" s="14">
        <f t="shared" si="3826"/>
        <v>25</v>
      </c>
      <c r="D427" s="14">
        <f>IF(C427&lt;33,1,0)</f>
        <v>1</v>
      </c>
      <c r="E427" s="14">
        <f>IF(AND(C427&gt;=33,C427&lt;66),1,0)</f>
        <v>0</v>
      </c>
      <c r="F427" s="14">
        <f>IF(D427+E427&gt;0,0,1)</f>
        <v>0</v>
      </c>
      <c r="G427" s="14">
        <f>INT(CHOOSE(1+MOD($C427+RANDBETWEEN(0,1),7),1,2,3,5,8,13,21)+$B427)</f>
        <v>11</v>
      </c>
      <c r="H427" s="14">
        <f>INT(CHOOSE(1+MOD($C427+RANDBETWEEN(0,1),7),1,2,3,5,8,13,21)+$B427)</f>
        <v>16</v>
      </c>
      <c r="I427" s="14">
        <f>INT(CHOOSE(1+MOD($C427+RANDBETWEEN(0,1),7),1,2,3,5,8,13,21)+$B427)</f>
        <v>11</v>
      </c>
      <c r="J427" s="14">
        <f>AVERAGE(G427:I427)</f>
        <v>12.66666666666667</v>
      </c>
      <c r="K427" s="14">
        <f>IF(OR(AND(D427,IF($C427&lt;80,1,0)),AND(E427,IF($C427&lt;20,1,0))),1,0)*$J427</f>
        <v>12.66666666666667</v>
      </c>
      <c r="L427" s="14">
        <f>IF(AND(K427=0,E427=1),1,0)*$J427</f>
        <v>0</v>
      </c>
      <c r="M427" s="14">
        <f>IF(K427+L427=0,1,0)*$J427</f>
        <v>0</v>
      </c>
      <c r="N427" s="14">
        <f>MATCH(C427,INDEX('Task Durations - Poisson'!$B$2:$AZ$73,,5),-1)</f>
        <v>5</v>
      </c>
      <c r="O427" s="14">
        <f>INT(SUMPRODUCT(B427:N427,'Task Durations - Table 1'!$A$3:$M$3))</f>
        <v>20</v>
      </c>
      <c r="P427" s="14">
        <f>MATCH(100-C427,INDEX('Task Durations - Poisson'!$B$2:$AZ$73,,O427),-1)</f>
        <v>25</v>
      </c>
    </row>
    <row r="428" ht="20.05" customHeight="1">
      <c r="A428" s="12">
        <v>426</v>
      </c>
      <c r="B428" s="13">
        <f>2*EXP(A428/750)</f>
        <v>3.529468103016919</v>
      </c>
      <c r="C428" s="14">
        <f t="shared" si="3826"/>
        <v>9</v>
      </c>
      <c r="D428" s="14">
        <f>IF(C428&lt;33,1,0)</f>
        <v>1</v>
      </c>
      <c r="E428" s="14">
        <f>IF(AND(C428&gt;=33,C428&lt;66),1,0)</f>
        <v>0</v>
      </c>
      <c r="F428" s="14">
        <f>IF(D428+E428&gt;0,0,1)</f>
        <v>0</v>
      </c>
      <c r="G428" s="14">
        <f>INT(CHOOSE(1+MOD($C428+RANDBETWEEN(0,1),7),1,2,3,5,8,13,21)+$B428)</f>
        <v>8</v>
      </c>
      <c r="H428" s="14">
        <f>INT(CHOOSE(1+MOD($C428+RANDBETWEEN(0,1),7),1,2,3,5,8,13,21)+$B428)</f>
        <v>6</v>
      </c>
      <c r="I428" s="14">
        <f>INT(CHOOSE(1+MOD($C428+RANDBETWEEN(0,1),7),1,2,3,5,8,13,21)+$B428)</f>
        <v>6</v>
      </c>
      <c r="J428" s="14">
        <f>AVERAGE(G428:I428)</f>
        <v>6.666666666666667</v>
      </c>
      <c r="K428" s="14">
        <f>IF(OR(AND(D428,IF($C428&lt;80,1,0)),AND(E428,IF($C428&lt;20,1,0))),1,0)*$J428</f>
        <v>6.666666666666667</v>
      </c>
      <c r="L428" s="14">
        <f>IF(AND(K428=0,E428=1),1,0)*$J428</f>
        <v>0</v>
      </c>
      <c r="M428" s="14">
        <f>IF(K428+L428=0,1,0)*$J428</f>
        <v>0</v>
      </c>
      <c r="N428" s="14">
        <f>MATCH(C428,INDEX('Task Durations - Poisson'!$B$2:$AZ$73,,5),-1)</f>
        <v>4</v>
      </c>
      <c r="O428" s="14">
        <f>INT(SUMPRODUCT(B428:N428,'Task Durations - Table 1'!$A$3:$M$3))</f>
        <v>13</v>
      </c>
      <c r="P428" s="14">
        <f>MATCH(100-C428,INDEX('Task Durations - Poisson'!$B$2:$AZ$73,,O428),-1)</f>
        <v>20</v>
      </c>
    </row>
    <row r="429" ht="20.05" customHeight="1">
      <c r="A429" s="12">
        <v>427</v>
      </c>
      <c r="B429" s="13">
        <f>2*EXP(A429/750)</f>
        <v>3.534177199187412</v>
      </c>
      <c r="C429" s="14">
        <f t="shared" si="3826"/>
        <v>32</v>
      </c>
      <c r="D429" s="14">
        <f>IF(C429&lt;33,1,0)</f>
        <v>1</v>
      </c>
      <c r="E429" s="14">
        <f>IF(AND(C429&gt;=33,C429&lt;66),1,0)</f>
        <v>0</v>
      </c>
      <c r="F429" s="14">
        <f>IF(D429+E429&gt;0,0,1)</f>
        <v>0</v>
      </c>
      <c r="G429" s="14">
        <f>INT(CHOOSE(1+MOD($C429+RANDBETWEEN(0,1),7),1,2,3,5,8,13,21)+$B429)</f>
        <v>16</v>
      </c>
      <c r="H429" s="14">
        <f>INT(CHOOSE(1+MOD($C429+RANDBETWEEN(0,1),7),1,2,3,5,8,13,21)+$B429)</f>
        <v>11</v>
      </c>
      <c r="I429" s="14">
        <f>INT(CHOOSE(1+MOD($C429+RANDBETWEEN(0,1),7),1,2,3,5,8,13,21)+$B429)</f>
        <v>16</v>
      </c>
      <c r="J429" s="14">
        <f>AVERAGE(G429:I429)</f>
        <v>14.33333333333333</v>
      </c>
      <c r="K429" s="14">
        <f>IF(OR(AND(D429,IF($C429&lt;80,1,0)),AND(E429,IF($C429&lt;20,1,0))),1,0)*$J429</f>
        <v>14.33333333333333</v>
      </c>
      <c r="L429" s="14">
        <f>IF(AND(K429=0,E429=1),1,0)*$J429</f>
        <v>0</v>
      </c>
      <c r="M429" s="14">
        <f>IF(K429+L429=0,1,0)*$J429</f>
        <v>0</v>
      </c>
      <c r="N429" s="14">
        <f>MATCH(C429,INDEX('Task Durations - Poisson'!$B$2:$AZ$73,,5),-1)</f>
        <v>6</v>
      </c>
      <c r="O429" s="14">
        <f>INT(SUMPRODUCT(B429:N429,'Task Durations - Table 1'!$A$3:$M$3))</f>
        <v>23</v>
      </c>
      <c r="P429" s="14">
        <f>MATCH(100-C429,INDEX('Task Durations - Poisson'!$B$2:$AZ$73,,O429),-1)</f>
        <v>27</v>
      </c>
    </row>
    <row r="430" ht="20.05" customHeight="1">
      <c r="A430" s="12">
        <v>428</v>
      </c>
      <c r="B430" s="13">
        <f>2*EXP(A430/750)</f>
        <v>3.538892578340522</v>
      </c>
      <c r="C430" s="14">
        <f t="shared" si="3826"/>
        <v>47</v>
      </c>
      <c r="D430" s="14">
        <f>IF(C430&lt;33,1,0)</f>
        <v>0</v>
      </c>
      <c r="E430" s="14">
        <f>IF(AND(C430&gt;=33,C430&lt;66),1,0)</f>
        <v>1</v>
      </c>
      <c r="F430" s="14">
        <f>IF(D430+E430&gt;0,0,1)</f>
        <v>0</v>
      </c>
      <c r="G430" s="14">
        <f>INT(CHOOSE(1+MOD($C430+RANDBETWEEN(0,1),7),1,2,3,5,8,13,21)+$B430)</f>
        <v>24</v>
      </c>
      <c r="H430" s="14">
        <f>INT(CHOOSE(1+MOD($C430+RANDBETWEEN(0,1),7),1,2,3,5,8,13,21)+$B430)</f>
        <v>16</v>
      </c>
      <c r="I430" s="14">
        <f>INT(CHOOSE(1+MOD($C430+RANDBETWEEN(0,1),7),1,2,3,5,8,13,21)+$B430)</f>
        <v>24</v>
      </c>
      <c r="J430" s="14">
        <f>AVERAGE(G430:I430)</f>
        <v>21.33333333333333</v>
      </c>
      <c r="K430" s="14">
        <f>IF(OR(AND(D430,IF($C430&lt;80,1,0)),AND(E430,IF($C430&lt;20,1,0))),1,0)*$J430</f>
        <v>0</v>
      </c>
      <c r="L430" s="14">
        <f>IF(AND(K430=0,E430=1),1,0)*$J430</f>
        <v>21.33333333333333</v>
      </c>
      <c r="M430" s="14">
        <f>IF(K430+L430=0,1,0)*$J430</f>
        <v>0</v>
      </c>
      <c r="N430" s="14">
        <f>MATCH(C430,INDEX('Task Durations - Poisson'!$B$2:$AZ$73,,5),-1)</f>
        <v>7</v>
      </c>
      <c r="O430" s="14">
        <f>INT(SUMPRODUCT(B430:N430,'Task Durations - Table 1'!$A$3:$M$3))</f>
        <v>24</v>
      </c>
      <c r="P430" s="14">
        <f>MATCH(100-C430,INDEX('Task Durations - Poisson'!$B$2:$AZ$73,,O430),-1)</f>
        <v>26</v>
      </c>
    </row>
    <row r="431" ht="20.05" customHeight="1">
      <c r="A431" s="12">
        <v>429</v>
      </c>
      <c r="B431" s="13">
        <f>2*EXP(A431/750)</f>
        <v>3.543614248859148</v>
      </c>
      <c r="C431" s="14">
        <f t="shared" si="3826"/>
        <v>62</v>
      </c>
      <c r="D431" s="14">
        <f>IF(C431&lt;33,1,0)</f>
        <v>0</v>
      </c>
      <c r="E431" s="14">
        <f>IF(AND(C431&gt;=33,C431&lt;66),1,0)</f>
        <v>1</v>
      </c>
      <c r="F431" s="14">
        <f>IF(D431+E431&gt;0,0,1)</f>
        <v>0</v>
      </c>
      <c r="G431" s="14">
        <f>INT(CHOOSE(1+MOD($C431+RANDBETWEEN(0,1),7),1,2,3,5,8,13,21)+$B431)</f>
        <v>4</v>
      </c>
      <c r="H431" s="14">
        <f>INT(CHOOSE(1+MOD($C431+RANDBETWEEN(0,1),7),1,2,3,5,8,13,21)+$B431)</f>
        <v>24</v>
      </c>
      <c r="I431" s="14">
        <f>INT(CHOOSE(1+MOD($C431+RANDBETWEEN(0,1),7),1,2,3,5,8,13,21)+$B431)</f>
        <v>4</v>
      </c>
      <c r="J431" s="14">
        <f>AVERAGE(G431:I431)</f>
        <v>10.66666666666667</v>
      </c>
      <c r="K431" s="14">
        <f>IF(OR(AND(D431,IF($C431&lt;80,1,0)),AND(E431,IF($C431&lt;20,1,0))),1,0)*$J431</f>
        <v>0</v>
      </c>
      <c r="L431" s="14">
        <f>IF(AND(K431=0,E431=1),1,0)*$J431</f>
        <v>10.66666666666667</v>
      </c>
      <c r="M431" s="14">
        <f>IF(K431+L431=0,1,0)*$J431</f>
        <v>0</v>
      </c>
      <c r="N431" s="14">
        <f>MATCH(C431,INDEX('Task Durations - Poisson'!$B$2:$AZ$73,,5),-1)</f>
        <v>8</v>
      </c>
      <c r="O431" s="14">
        <f>INT(SUMPRODUCT(B431:N431,'Task Durations - Table 1'!$A$3:$M$3))</f>
        <v>14</v>
      </c>
      <c r="P431" s="14">
        <f>MATCH(100-C431,INDEX('Task Durations - Poisson'!$B$2:$AZ$73,,O431),-1)</f>
        <v>15</v>
      </c>
    </row>
    <row r="432" ht="20.05" customHeight="1">
      <c r="A432" s="12">
        <v>430</v>
      </c>
      <c r="B432" s="13">
        <f>2*EXP(A432/750)</f>
        <v>3.548342219137373</v>
      </c>
      <c r="C432" s="14">
        <f t="shared" si="3826"/>
        <v>12</v>
      </c>
      <c r="D432" s="14">
        <f>IF(C432&lt;33,1,0)</f>
        <v>1</v>
      </c>
      <c r="E432" s="14">
        <f>IF(AND(C432&gt;=33,C432&lt;66),1,0)</f>
        <v>0</v>
      </c>
      <c r="F432" s="14">
        <f>IF(D432+E432&gt;0,0,1)</f>
        <v>0</v>
      </c>
      <c r="G432" s="14">
        <f>INT(CHOOSE(1+MOD($C432+RANDBETWEEN(0,1),7),1,2,3,5,8,13,21)+$B432)</f>
        <v>24</v>
      </c>
      <c r="H432" s="14">
        <f>INT(CHOOSE(1+MOD($C432+RANDBETWEEN(0,1),7),1,2,3,5,8,13,21)+$B432)</f>
        <v>24</v>
      </c>
      <c r="I432" s="14">
        <f>INT(CHOOSE(1+MOD($C432+RANDBETWEEN(0,1),7),1,2,3,5,8,13,21)+$B432)</f>
        <v>24</v>
      </c>
      <c r="J432" s="14">
        <f>AVERAGE(G432:I432)</f>
        <v>24</v>
      </c>
      <c r="K432" s="14">
        <f>IF(OR(AND(D432,IF($C432&lt;80,1,0)),AND(E432,IF($C432&lt;20,1,0))),1,0)*$J432</f>
        <v>24</v>
      </c>
      <c r="L432" s="14">
        <f>IF(AND(K432=0,E432=1),1,0)*$J432</f>
        <v>0</v>
      </c>
      <c r="M432" s="14">
        <f>IF(K432+L432=0,1,0)*$J432</f>
        <v>0</v>
      </c>
      <c r="N432" s="14">
        <f>MATCH(C432,INDEX('Task Durations - Poisson'!$B$2:$AZ$73,,5),-1)</f>
        <v>4</v>
      </c>
      <c r="O432" s="14">
        <f>INT(SUMPRODUCT(B432:N432,'Task Durations - Table 1'!$A$3:$M$3))</f>
        <v>33</v>
      </c>
      <c r="P432" s="14">
        <f>MATCH(100-C432,INDEX('Task Durations - Poisson'!$B$2:$AZ$73,,O432),-1)</f>
        <v>42</v>
      </c>
    </row>
    <row r="433" ht="20.05" customHeight="1">
      <c r="A433" s="12">
        <v>431</v>
      </c>
      <c r="B433" s="13">
        <f>2*EXP(A433/750)</f>
        <v>3.553076497580477</v>
      </c>
      <c r="C433" s="14">
        <f t="shared" si="3826"/>
        <v>90</v>
      </c>
      <c r="D433" s="14">
        <f>IF(C433&lt;33,1,0)</f>
        <v>0</v>
      </c>
      <c r="E433" s="14">
        <f>IF(AND(C433&gt;=33,C433&lt;66),1,0)</f>
        <v>0</v>
      </c>
      <c r="F433" s="14">
        <f>IF(D433+E433&gt;0,0,1)</f>
        <v>1</v>
      </c>
      <c r="G433" s="14">
        <f>INT(CHOOSE(1+MOD($C433+RANDBETWEEN(0,1),7),1,2,3,5,8,13,21)+$B433)</f>
        <v>4</v>
      </c>
      <c r="H433" s="14">
        <f>INT(CHOOSE(1+MOD($C433+RANDBETWEEN(0,1),7),1,2,3,5,8,13,21)+$B433)</f>
        <v>24</v>
      </c>
      <c r="I433" s="14">
        <f>INT(CHOOSE(1+MOD($C433+RANDBETWEEN(0,1),7),1,2,3,5,8,13,21)+$B433)</f>
        <v>4</v>
      </c>
      <c r="J433" s="14">
        <f>AVERAGE(G433:I433)</f>
        <v>10.66666666666667</v>
      </c>
      <c r="K433" s="14">
        <f>IF(OR(AND(D433,IF($C433&lt;80,1,0)),AND(E433,IF($C433&lt;20,1,0))),1,0)*$J433</f>
        <v>0</v>
      </c>
      <c r="L433" s="14">
        <f>IF(AND(K433=0,E433=1),1,0)*$J433</f>
        <v>0</v>
      </c>
      <c r="M433" s="14">
        <f>IF(K433+L433=0,1,0)*$J433</f>
        <v>10.66666666666667</v>
      </c>
      <c r="N433" s="14">
        <f>MATCH(C433,INDEX('Task Durations - Poisson'!$B$2:$AZ$73,,5),-1)</f>
        <v>10</v>
      </c>
      <c r="O433" s="14">
        <f>INT(SUMPRODUCT(B433:N433,'Task Durations - Table 1'!$A$3:$M$3))</f>
        <v>19</v>
      </c>
      <c r="P433" s="14">
        <f>MATCH(100-C433,INDEX('Task Durations - Poisson'!$B$2:$AZ$73,,O433),-1)</f>
        <v>16</v>
      </c>
    </row>
    <row r="434" ht="20.05" customHeight="1">
      <c r="A434" s="12">
        <v>432</v>
      </c>
      <c r="B434" s="13">
        <f>2*EXP(A434/750)</f>
        <v>3.557817092604957</v>
      </c>
      <c r="C434" s="14">
        <f t="shared" si="3826"/>
        <v>94</v>
      </c>
      <c r="D434" s="14">
        <f>IF(C434&lt;33,1,0)</f>
        <v>0</v>
      </c>
      <c r="E434" s="14">
        <f>IF(AND(C434&gt;=33,C434&lt;66),1,0)</f>
        <v>0</v>
      </c>
      <c r="F434" s="14">
        <f>IF(D434+E434&gt;0,0,1)</f>
        <v>1</v>
      </c>
      <c r="G434" s="14">
        <f>INT(CHOOSE(1+MOD($C434+RANDBETWEEN(0,1),7),1,2,3,5,8,13,21)+$B434)</f>
        <v>11</v>
      </c>
      <c r="H434" s="14">
        <f>INT(CHOOSE(1+MOD($C434+RANDBETWEEN(0,1),7),1,2,3,5,8,13,21)+$B434)</f>
        <v>11</v>
      </c>
      <c r="I434" s="14">
        <f>INT(CHOOSE(1+MOD($C434+RANDBETWEEN(0,1),7),1,2,3,5,8,13,21)+$B434)</f>
        <v>8</v>
      </c>
      <c r="J434" s="14">
        <f>AVERAGE(G434:I434)</f>
        <v>10</v>
      </c>
      <c r="K434" s="14">
        <f>IF(OR(AND(D434,IF($C434&lt;80,1,0)),AND(E434,IF($C434&lt;20,1,0))),1,0)*$J434</f>
        <v>0</v>
      </c>
      <c r="L434" s="14">
        <f>IF(AND(K434=0,E434=1),1,0)*$J434</f>
        <v>0</v>
      </c>
      <c r="M434" s="14">
        <f>IF(K434+L434=0,1,0)*$J434</f>
        <v>10</v>
      </c>
      <c r="N434" s="14">
        <f>MATCH(C434,INDEX('Task Durations - Poisson'!$B$2:$AZ$73,,5),-1)</f>
        <v>11</v>
      </c>
      <c r="O434" s="14">
        <f>INT(SUMPRODUCT(B434:N434,'Task Durations - Table 1'!$A$3:$M$3))</f>
        <v>20</v>
      </c>
      <c r="P434" s="14">
        <f>MATCH(100-C434,INDEX('Task Durations - Poisson'!$B$2:$AZ$73,,O434),-1)</f>
        <v>15</v>
      </c>
    </row>
    <row r="435" ht="20.05" customHeight="1">
      <c r="A435" s="12">
        <v>433</v>
      </c>
      <c r="B435" s="13">
        <f>2*EXP(A435/750)</f>
        <v>3.562564012638538</v>
      </c>
      <c r="C435" s="14">
        <f t="shared" si="3826"/>
        <v>70</v>
      </c>
      <c r="D435" s="14">
        <f>IF(C435&lt;33,1,0)</f>
        <v>0</v>
      </c>
      <c r="E435" s="14">
        <f>IF(AND(C435&gt;=33,C435&lt;66),1,0)</f>
        <v>0</v>
      </c>
      <c r="F435" s="14">
        <f>IF(D435+E435&gt;0,0,1)</f>
        <v>1</v>
      </c>
      <c r="G435" s="14">
        <f>INT(CHOOSE(1+MOD($C435+RANDBETWEEN(0,1),7),1,2,3,5,8,13,21)+$B435)</f>
        <v>5</v>
      </c>
      <c r="H435" s="14">
        <f>INT(CHOOSE(1+MOD($C435+RANDBETWEEN(0,1),7),1,2,3,5,8,13,21)+$B435)</f>
        <v>4</v>
      </c>
      <c r="I435" s="14">
        <f>INT(CHOOSE(1+MOD($C435+RANDBETWEEN(0,1),7),1,2,3,5,8,13,21)+$B435)</f>
        <v>4</v>
      </c>
      <c r="J435" s="14">
        <f>AVERAGE(G435:I435)</f>
        <v>4.333333333333333</v>
      </c>
      <c r="K435" s="14">
        <f>IF(OR(AND(D435,IF($C435&lt;80,1,0)),AND(E435,IF($C435&lt;20,1,0))),1,0)*$J435</f>
        <v>0</v>
      </c>
      <c r="L435" s="14">
        <f>IF(AND(K435=0,E435=1),1,0)*$J435</f>
        <v>0</v>
      </c>
      <c r="M435" s="14">
        <f>IF(K435+L435=0,1,0)*$J435</f>
        <v>4.333333333333333</v>
      </c>
      <c r="N435" s="14">
        <f>MATCH(C435,INDEX('Task Durations - Poisson'!$B$2:$AZ$73,,5),-1)</f>
        <v>8</v>
      </c>
      <c r="O435" s="14">
        <f>INT(SUMPRODUCT(B435:N435,'Task Durations - Table 1'!$A$3:$M$3))</f>
        <v>13</v>
      </c>
      <c r="P435" s="14">
        <f>MATCH(100-C435,INDEX('Task Durations - Poisson'!$B$2:$AZ$73,,O435),-1)</f>
        <v>13</v>
      </c>
    </row>
    <row r="436" ht="20.05" customHeight="1">
      <c r="A436" s="12">
        <v>434</v>
      </c>
      <c r="B436" s="13">
        <f>2*EXP(A436/750)</f>
        <v>3.567317266120192</v>
      </c>
      <c r="C436" s="14">
        <f t="shared" si="3826"/>
        <v>21</v>
      </c>
      <c r="D436" s="14">
        <f>IF(C436&lt;33,1,0)</f>
        <v>1</v>
      </c>
      <c r="E436" s="14">
        <f>IF(AND(C436&gt;=33,C436&lt;66),1,0)</f>
        <v>0</v>
      </c>
      <c r="F436" s="14">
        <f>IF(D436+E436&gt;0,0,1)</f>
        <v>0</v>
      </c>
      <c r="G436" s="14">
        <f>INT(CHOOSE(1+MOD($C436+RANDBETWEEN(0,1),7),1,2,3,5,8,13,21)+$B436)</f>
        <v>4</v>
      </c>
      <c r="H436" s="14">
        <f>INT(CHOOSE(1+MOD($C436+RANDBETWEEN(0,1),7),1,2,3,5,8,13,21)+$B436)</f>
        <v>5</v>
      </c>
      <c r="I436" s="14">
        <f>INT(CHOOSE(1+MOD($C436+RANDBETWEEN(0,1),7),1,2,3,5,8,13,21)+$B436)</f>
        <v>4</v>
      </c>
      <c r="J436" s="14">
        <f>AVERAGE(G436:I436)</f>
        <v>4.333333333333333</v>
      </c>
      <c r="K436" s="14">
        <f>IF(OR(AND(D436,IF($C436&lt;80,1,0)),AND(E436,IF($C436&lt;20,1,0))),1,0)*$J436</f>
        <v>4.333333333333333</v>
      </c>
      <c r="L436" s="14">
        <f>IF(AND(K436=0,E436=1),1,0)*$J436</f>
        <v>0</v>
      </c>
      <c r="M436" s="14">
        <f>IF(K436+L436=0,1,0)*$J436</f>
        <v>0</v>
      </c>
      <c r="N436" s="14">
        <f>MATCH(C436,INDEX('Task Durations - Poisson'!$B$2:$AZ$73,,5),-1)</f>
        <v>5</v>
      </c>
      <c r="O436" s="14">
        <f>INT(SUMPRODUCT(B436:N436,'Task Durations - Table 1'!$A$3:$M$3))</f>
        <v>11</v>
      </c>
      <c r="P436" s="14">
        <f>MATCH(100-C436,INDEX('Task Durations - Poisson'!$B$2:$AZ$73,,O436),-1)</f>
        <v>16</v>
      </c>
    </row>
    <row r="437" ht="20.05" customHeight="1">
      <c r="A437" s="12">
        <v>435</v>
      </c>
      <c r="B437" s="13">
        <f>2*EXP(A437/750)</f>
        <v>3.572076861500147</v>
      </c>
      <c r="C437" s="14">
        <f t="shared" si="3826"/>
        <v>7</v>
      </c>
      <c r="D437" s="14">
        <f>IF(C437&lt;33,1,0)</f>
        <v>1</v>
      </c>
      <c r="E437" s="14">
        <f>IF(AND(C437&gt;=33,C437&lt;66),1,0)</f>
        <v>0</v>
      </c>
      <c r="F437" s="14">
        <f>IF(D437+E437&gt;0,0,1)</f>
        <v>0</v>
      </c>
      <c r="G437" s="14">
        <f>INT(CHOOSE(1+MOD($C437+RANDBETWEEN(0,1),7),1,2,3,5,8,13,21)+$B437)</f>
        <v>4</v>
      </c>
      <c r="H437" s="14">
        <f>INT(CHOOSE(1+MOD($C437+RANDBETWEEN(0,1),7),1,2,3,5,8,13,21)+$B437)</f>
        <v>4</v>
      </c>
      <c r="I437" s="14">
        <f>INT(CHOOSE(1+MOD($C437+RANDBETWEEN(0,1),7),1,2,3,5,8,13,21)+$B437)</f>
        <v>4</v>
      </c>
      <c r="J437" s="14">
        <f>AVERAGE(G437:I437)</f>
        <v>4</v>
      </c>
      <c r="K437" s="14">
        <f>IF(OR(AND(D437,IF($C437&lt;80,1,0)),AND(E437,IF($C437&lt;20,1,0))),1,0)*$J437</f>
        <v>4</v>
      </c>
      <c r="L437" s="14">
        <f>IF(AND(K437=0,E437=1),1,0)*$J437</f>
        <v>0</v>
      </c>
      <c r="M437" s="14">
        <f>IF(K437+L437=0,1,0)*$J437</f>
        <v>0</v>
      </c>
      <c r="N437" s="14">
        <f>MATCH(C437,INDEX('Task Durations - Poisson'!$B$2:$AZ$73,,5),-1)</f>
        <v>4</v>
      </c>
      <c r="O437" s="14">
        <f>INT(SUMPRODUCT(B437:N437,'Task Durations - Table 1'!$A$3:$M$3))</f>
        <v>10</v>
      </c>
      <c r="P437" s="14">
        <f>MATCH(100-C437,INDEX('Task Durations - Poisson'!$B$2:$AZ$73,,O437),-1)</f>
        <v>17</v>
      </c>
    </row>
    <row r="438" ht="20.05" customHeight="1">
      <c r="A438" s="12">
        <v>436</v>
      </c>
      <c r="B438" s="13">
        <f>2*EXP(A438/750)</f>
        <v>3.576842807239907</v>
      </c>
      <c r="C438" s="14">
        <f t="shared" si="3826"/>
        <v>95</v>
      </c>
      <c r="D438" s="14">
        <f>IF(C438&lt;33,1,0)</f>
        <v>0</v>
      </c>
      <c r="E438" s="14">
        <f>IF(AND(C438&gt;=33,C438&lt;66),1,0)</f>
        <v>0</v>
      </c>
      <c r="F438" s="14">
        <f>IF(D438+E438&gt;0,0,1)</f>
        <v>1</v>
      </c>
      <c r="G438" s="14">
        <f>INT(CHOOSE(1+MOD($C438+RANDBETWEEN(0,1),7),1,2,3,5,8,13,21)+$B438)</f>
        <v>16</v>
      </c>
      <c r="H438" s="14">
        <f>INT(CHOOSE(1+MOD($C438+RANDBETWEEN(0,1),7),1,2,3,5,8,13,21)+$B438)</f>
        <v>11</v>
      </c>
      <c r="I438" s="14">
        <f>INT(CHOOSE(1+MOD($C438+RANDBETWEEN(0,1),7),1,2,3,5,8,13,21)+$B438)</f>
        <v>16</v>
      </c>
      <c r="J438" s="14">
        <f>AVERAGE(G438:I438)</f>
        <v>14.33333333333333</v>
      </c>
      <c r="K438" s="14">
        <f>IF(OR(AND(D438,IF($C438&lt;80,1,0)),AND(E438,IF($C438&lt;20,1,0))),1,0)*$J438</f>
        <v>0</v>
      </c>
      <c r="L438" s="14">
        <f>IF(AND(K438=0,E438=1),1,0)*$J438</f>
        <v>0</v>
      </c>
      <c r="M438" s="14">
        <f>IF(K438+L438=0,1,0)*$J438</f>
        <v>14.33333333333333</v>
      </c>
      <c r="N438" s="14">
        <f>MATCH(C438,INDEX('Task Durations - Poisson'!$B$2:$AZ$73,,5),-1)</f>
        <v>11</v>
      </c>
      <c r="O438" s="14">
        <f>INT(SUMPRODUCT(B438:N438,'Task Durations - Table 1'!$A$3:$M$3))</f>
        <v>25</v>
      </c>
      <c r="P438" s="14">
        <f>MATCH(100-C438,INDEX('Task Durations - Poisson'!$B$2:$AZ$73,,O438),-1)</f>
        <v>19</v>
      </c>
    </row>
    <row r="439" ht="20.05" customHeight="1">
      <c r="A439" s="12">
        <v>437</v>
      </c>
      <c r="B439" s="13">
        <f>2*EXP(A439/750)</f>
        <v>3.581615111812268</v>
      </c>
      <c r="C439" s="14">
        <f t="shared" si="3826"/>
        <v>46</v>
      </c>
      <c r="D439" s="14">
        <f>IF(C439&lt;33,1,0)</f>
        <v>0</v>
      </c>
      <c r="E439" s="14">
        <f>IF(AND(C439&gt;=33,C439&lt;66),1,0)</f>
        <v>1</v>
      </c>
      <c r="F439" s="14">
        <f>IF(D439+E439&gt;0,0,1)</f>
        <v>0</v>
      </c>
      <c r="G439" s="14">
        <f>INT(CHOOSE(1+MOD($C439+RANDBETWEEN(0,1),7),1,2,3,5,8,13,21)+$B439)</f>
        <v>16</v>
      </c>
      <c r="H439" s="14">
        <f>INT(CHOOSE(1+MOD($C439+RANDBETWEEN(0,1),7),1,2,3,5,8,13,21)+$B439)</f>
        <v>11</v>
      </c>
      <c r="I439" s="14">
        <f>INT(CHOOSE(1+MOD($C439+RANDBETWEEN(0,1),7),1,2,3,5,8,13,21)+$B439)</f>
        <v>11</v>
      </c>
      <c r="J439" s="14">
        <f>AVERAGE(G439:I439)</f>
        <v>12.66666666666667</v>
      </c>
      <c r="K439" s="14">
        <f>IF(OR(AND(D439,IF($C439&lt;80,1,0)),AND(E439,IF($C439&lt;20,1,0))),1,0)*$J439</f>
        <v>0</v>
      </c>
      <c r="L439" s="14">
        <f>IF(AND(K439=0,E439=1),1,0)*$J439</f>
        <v>12.66666666666667</v>
      </c>
      <c r="M439" s="14">
        <f>IF(K439+L439=0,1,0)*$J439</f>
        <v>0</v>
      </c>
      <c r="N439" s="14">
        <f>MATCH(C439,INDEX('Task Durations - Poisson'!$B$2:$AZ$73,,5),-1)</f>
        <v>7</v>
      </c>
      <c r="O439" s="14">
        <f>INT(SUMPRODUCT(B439:N439,'Task Durations - Table 1'!$A$3:$M$3))</f>
        <v>16</v>
      </c>
      <c r="P439" s="14">
        <f>MATCH(100-C439,INDEX('Task Durations - Poisson'!$B$2:$AZ$73,,O439),-1)</f>
        <v>18</v>
      </c>
    </row>
    <row r="440" ht="20.05" customHeight="1">
      <c r="A440" s="12">
        <v>438</v>
      </c>
      <c r="B440" s="13">
        <f>2*EXP(A440/750)</f>
        <v>3.586393783701325</v>
      </c>
      <c r="C440" s="14">
        <f t="shared" si="3826"/>
        <v>84</v>
      </c>
      <c r="D440" s="14">
        <f>IF(C440&lt;33,1,0)</f>
        <v>0</v>
      </c>
      <c r="E440" s="14">
        <f>IF(AND(C440&gt;=33,C440&lt;66),1,0)</f>
        <v>0</v>
      </c>
      <c r="F440" s="14">
        <f>IF(D440+E440&gt;0,0,1)</f>
        <v>1</v>
      </c>
      <c r="G440" s="14">
        <f>INT(CHOOSE(1+MOD($C440+RANDBETWEEN(0,1),7),1,2,3,5,8,13,21)+$B440)</f>
        <v>5</v>
      </c>
      <c r="H440" s="14">
        <f>INT(CHOOSE(1+MOD($C440+RANDBETWEEN(0,1),7),1,2,3,5,8,13,21)+$B440)</f>
        <v>5</v>
      </c>
      <c r="I440" s="14">
        <f>INT(CHOOSE(1+MOD($C440+RANDBETWEEN(0,1),7),1,2,3,5,8,13,21)+$B440)</f>
        <v>5</v>
      </c>
      <c r="J440" s="14">
        <f>AVERAGE(G440:I440)</f>
        <v>5</v>
      </c>
      <c r="K440" s="14">
        <f>IF(OR(AND(D440,IF($C440&lt;80,1,0)),AND(E440,IF($C440&lt;20,1,0))),1,0)*$J440</f>
        <v>0</v>
      </c>
      <c r="L440" s="14">
        <f>IF(AND(K440=0,E440=1),1,0)*$J440</f>
        <v>0</v>
      </c>
      <c r="M440" s="14">
        <f>IF(K440+L440=0,1,0)*$J440</f>
        <v>5</v>
      </c>
      <c r="N440" s="14">
        <f>MATCH(C440,INDEX('Task Durations - Poisson'!$B$2:$AZ$73,,5),-1)</f>
        <v>9</v>
      </c>
      <c r="O440" s="14">
        <f>INT(SUMPRODUCT(B440:N440,'Task Durations - Table 1'!$A$3:$M$3))</f>
        <v>14</v>
      </c>
      <c r="P440" s="14">
        <f>MATCH(100-C440,INDEX('Task Durations - Poisson'!$B$2:$AZ$73,,O440),-1)</f>
        <v>12</v>
      </c>
    </row>
    <row r="441" ht="20.05" customHeight="1">
      <c r="A441" s="12">
        <v>439</v>
      </c>
      <c r="B441" s="13">
        <f>2*EXP(A441/750)</f>
        <v>3.591178831402499</v>
      </c>
      <c r="C441" s="14">
        <f t="shared" si="3826"/>
        <v>33</v>
      </c>
      <c r="D441" s="14">
        <f>IF(C441&lt;33,1,0)</f>
        <v>0</v>
      </c>
      <c r="E441" s="14">
        <f>IF(AND(C441&gt;=33,C441&lt;66),1,0)</f>
        <v>1</v>
      </c>
      <c r="F441" s="14">
        <f>IF(D441+E441&gt;0,0,1)</f>
        <v>0</v>
      </c>
      <c r="G441" s="14">
        <f>INT(CHOOSE(1+MOD($C441+RANDBETWEEN(0,1),7),1,2,3,5,8,13,21)+$B441)</f>
        <v>24</v>
      </c>
      <c r="H441" s="14">
        <f>INT(CHOOSE(1+MOD($C441+RANDBETWEEN(0,1),7),1,2,3,5,8,13,21)+$B441)</f>
        <v>24</v>
      </c>
      <c r="I441" s="14">
        <f>INT(CHOOSE(1+MOD($C441+RANDBETWEEN(0,1),7),1,2,3,5,8,13,21)+$B441)</f>
        <v>16</v>
      </c>
      <c r="J441" s="14">
        <f>AVERAGE(G441:I441)</f>
        <v>21.33333333333333</v>
      </c>
      <c r="K441" s="14">
        <f>IF(OR(AND(D441,IF($C441&lt;80,1,0)),AND(E441,IF($C441&lt;20,1,0))),1,0)*$J441</f>
        <v>0</v>
      </c>
      <c r="L441" s="14">
        <f>IF(AND(K441=0,E441=1),1,0)*$J441</f>
        <v>21.33333333333333</v>
      </c>
      <c r="M441" s="14">
        <f>IF(K441+L441=0,1,0)*$J441</f>
        <v>0</v>
      </c>
      <c r="N441" s="14">
        <f>MATCH(C441,INDEX('Task Durations - Poisson'!$B$2:$AZ$73,,5),-1)</f>
        <v>6</v>
      </c>
      <c r="O441" s="14">
        <f>INT(SUMPRODUCT(B441:N441,'Task Durations - Table 1'!$A$3:$M$3))</f>
        <v>22</v>
      </c>
      <c r="P441" s="14">
        <f>MATCH(100-C441,INDEX('Task Durations - Poisson'!$B$2:$AZ$73,,O441),-1)</f>
        <v>26</v>
      </c>
    </row>
    <row r="442" ht="20.05" customHeight="1">
      <c r="A442" s="12">
        <v>440</v>
      </c>
      <c r="B442" s="13">
        <f>2*EXP(A442/750)</f>
        <v>3.59597026342254</v>
      </c>
      <c r="C442" s="14">
        <f t="shared" si="3826"/>
        <v>2</v>
      </c>
      <c r="D442" s="14">
        <f>IF(C442&lt;33,1,0)</f>
        <v>1</v>
      </c>
      <c r="E442" s="14">
        <f>IF(AND(C442&gt;=33,C442&lt;66),1,0)</f>
        <v>0</v>
      </c>
      <c r="F442" s="14">
        <f>IF(D442+E442&gt;0,0,1)</f>
        <v>0</v>
      </c>
      <c r="G442" s="14">
        <f>INT(CHOOSE(1+MOD($C442+RANDBETWEEN(0,1),7),1,2,3,5,8,13,21)+$B442)</f>
        <v>6</v>
      </c>
      <c r="H442" s="14">
        <f>INT(CHOOSE(1+MOD($C442+RANDBETWEEN(0,1),7),1,2,3,5,8,13,21)+$B442)</f>
        <v>8</v>
      </c>
      <c r="I442" s="14">
        <f>INT(CHOOSE(1+MOD($C442+RANDBETWEEN(0,1),7),1,2,3,5,8,13,21)+$B442)</f>
        <v>8</v>
      </c>
      <c r="J442" s="14">
        <f>AVERAGE(G442:I442)</f>
        <v>7.333333333333333</v>
      </c>
      <c r="K442" s="14">
        <f>IF(OR(AND(D442,IF($C442&lt;80,1,0)),AND(E442,IF($C442&lt;20,1,0))),1,0)*$J442</f>
        <v>7.333333333333333</v>
      </c>
      <c r="L442" s="14">
        <f>IF(AND(K442=0,E442=1),1,0)*$J442</f>
        <v>0</v>
      </c>
      <c r="M442" s="14">
        <f>IF(K442+L442=0,1,0)*$J442</f>
        <v>0</v>
      </c>
      <c r="N442" s="14">
        <f>MATCH(C442,INDEX('Task Durations - Poisson'!$B$2:$AZ$73,,5),-1)</f>
        <v>3</v>
      </c>
      <c r="O442" s="14">
        <f>INT(SUMPRODUCT(B442:N442,'Task Durations - Table 1'!$A$3:$M$3))</f>
        <v>13</v>
      </c>
      <c r="P442" s="14">
        <f>MATCH(100-C442,INDEX('Task Durations - Poisson'!$B$2:$AZ$73,,O442),-1)</f>
        <v>23</v>
      </c>
    </row>
    <row r="443" ht="20.05" customHeight="1">
      <c r="A443" s="12">
        <v>441</v>
      </c>
      <c r="B443" s="13">
        <f>2*EXP(A443/750)</f>
        <v>3.600768088279553</v>
      </c>
      <c r="C443" s="14">
        <f t="shared" si="3826"/>
        <v>15</v>
      </c>
      <c r="D443" s="14">
        <f>IF(C443&lt;33,1,0)</f>
        <v>1</v>
      </c>
      <c r="E443" s="14">
        <f>IF(AND(C443&gt;=33,C443&lt;66),1,0)</f>
        <v>0</v>
      </c>
      <c r="F443" s="14">
        <f>IF(D443+E443&gt;0,0,1)</f>
        <v>0</v>
      </c>
      <c r="G443" s="14">
        <f>INT(CHOOSE(1+MOD($C443+RANDBETWEEN(0,1),7),1,2,3,5,8,13,21)+$B443)</f>
        <v>5</v>
      </c>
      <c r="H443" s="14">
        <f>INT(CHOOSE(1+MOD($C443+RANDBETWEEN(0,1),7),1,2,3,5,8,13,21)+$B443)</f>
        <v>6</v>
      </c>
      <c r="I443" s="14">
        <f>INT(CHOOSE(1+MOD($C443+RANDBETWEEN(0,1),7),1,2,3,5,8,13,21)+$B443)</f>
        <v>5</v>
      </c>
      <c r="J443" s="14">
        <f>AVERAGE(G443:I443)</f>
        <v>5.333333333333333</v>
      </c>
      <c r="K443" s="14">
        <f>IF(OR(AND(D443,IF($C443&lt;80,1,0)),AND(E443,IF($C443&lt;20,1,0))),1,0)*$J443</f>
        <v>5.333333333333333</v>
      </c>
      <c r="L443" s="14">
        <f>IF(AND(K443=0,E443=1),1,0)*$J443</f>
        <v>0</v>
      </c>
      <c r="M443" s="14">
        <f>IF(K443+L443=0,1,0)*$J443</f>
        <v>0</v>
      </c>
      <c r="N443" s="14">
        <f>MATCH(C443,INDEX('Task Durations - Poisson'!$B$2:$AZ$73,,5),-1)</f>
        <v>5</v>
      </c>
      <c r="O443" s="14">
        <f>INT(SUMPRODUCT(B443:N443,'Task Durations - Table 1'!$A$3:$M$3))</f>
        <v>12</v>
      </c>
      <c r="P443" s="14">
        <f>MATCH(100-C443,INDEX('Task Durations - Poisson'!$B$2:$AZ$73,,O443),-1)</f>
        <v>18</v>
      </c>
    </row>
    <row r="444" ht="20.05" customHeight="1">
      <c r="A444" s="12">
        <v>442</v>
      </c>
      <c r="B444" s="13">
        <f>2*EXP(A444/750)</f>
        <v>3.605572314503004</v>
      </c>
      <c r="C444" s="14">
        <f t="shared" si="3826"/>
        <v>72</v>
      </c>
      <c r="D444" s="14">
        <f>IF(C444&lt;33,1,0)</f>
        <v>0</v>
      </c>
      <c r="E444" s="14">
        <f>IF(AND(C444&gt;=33,C444&lt;66),1,0)</f>
        <v>0</v>
      </c>
      <c r="F444" s="14">
        <f>IF(D444+E444&gt;0,0,1)</f>
        <v>1</v>
      </c>
      <c r="G444" s="14">
        <f>INT(CHOOSE(1+MOD($C444+RANDBETWEEN(0,1),7),1,2,3,5,8,13,21)+$B444)</f>
        <v>8</v>
      </c>
      <c r="H444" s="14">
        <f>INT(CHOOSE(1+MOD($C444+RANDBETWEEN(0,1),7),1,2,3,5,8,13,21)+$B444)</f>
        <v>8</v>
      </c>
      <c r="I444" s="14">
        <f>INT(CHOOSE(1+MOD($C444+RANDBETWEEN(0,1),7),1,2,3,5,8,13,21)+$B444)</f>
        <v>8</v>
      </c>
      <c r="J444" s="14">
        <f>AVERAGE(G444:I444)</f>
        <v>8</v>
      </c>
      <c r="K444" s="14">
        <f>IF(OR(AND(D444,IF($C444&lt;80,1,0)),AND(E444,IF($C444&lt;20,1,0))),1,0)*$J444</f>
        <v>0</v>
      </c>
      <c r="L444" s="14">
        <f>IF(AND(K444=0,E444=1),1,0)*$J444</f>
        <v>0</v>
      </c>
      <c r="M444" s="14">
        <f>IF(K444+L444=0,1,0)*$J444</f>
        <v>8</v>
      </c>
      <c r="N444" s="14">
        <f>MATCH(C444,INDEX('Task Durations - Poisson'!$B$2:$AZ$73,,5),-1)</f>
        <v>8</v>
      </c>
      <c r="O444" s="14">
        <f>INT(SUMPRODUCT(B444:N444,'Task Durations - Table 1'!$A$3:$M$3))</f>
        <v>17</v>
      </c>
      <c r="P444" s="14">
        <f>MATCH(100-C444,INDEX('Task Durations - Poisson'!$B$2:$AZ$73,,O444),-1)</f>
        <v>16</v>
      </c>
    </row>
    <row r="445" ht="20.05" customHeight="1">
      <c r="A445" s="12">
        <v>443</v>
      </c>
      <c r="B445" s="13">
        <f>2*EXP(A445/750)</f>
        <v>3.610382950633741</v>
      </c>
      <c r="C445" s="14">
        <f t="shared" si="3826"/>
        <v>65</v>
      </c>
      <c r="D445" s="14">
        <f>IF(C445&lt;33,1,0)</f>
        <v>0</v>
      </c>
      <c r="E445" s="14">
        <f>IF(AND(C445&gt;=33,C445&lt;66),1,0)</f>
        <v>1</v>
      </c>
      <c r="F445" s="14">
        <f>IF(D445+E445&gt;0,0,1)</f>
        <v>0</v>
      </c>
      <c r="G445" s="14">
        <f>INT(CHOOSE(1+MOD($C445+RANDBETWEEN(0,1),7),1,2,3,5,8,13,21)+$B445)</f>
        <v>8</v>
      </c>
      <c r="H445" s="14">
        <f>INT(CHOOSE(1+MOD($C445+RANDBETWEEN(0,1),7),1,2,3,5,8,13,21)+$B445)</f>
        <v>6</v>
      </c>
      <c r="I445" s="14">
        <f>INT(CHOOSE(1+MOD($C445+RANDBETWEEN(0,1),7),1,2,3,5,8,13,21)+$B445)</f>
        <v>8</v>
      </c>
      <c r="J445" s="14">
        <f>AVERAGE(G445:I445)</f>
        <v>7.333333333333333</v>
      </c>
      <c r="K445" s="14">
        <f>IF(OR(AND(D445,IF($C445&lt;80,1,0)),AND(E445,IF($C445&lt;20,1,0))),1,0)*$J445</f>
        <v>0</v>
      </c>
      <c r="L445" s="14">
        <f>IF(AND(K445=0,E445=1),1,0)*$J445</f>
        <v>7.333333333333333</v>
      </c>
      <c r="M445" s="14">
        <f>IF(K445+L445=0,1,0)*$J445</f>
        <v>0</v>
      </c>
      <c r="N445" s="14">
        <f>MATCH(C445,INDEX('Task Durations - Poisson'!$B$2:$AZ$73,,5),-1)</f>
        <v>8</v>
      </c>
      <c r="O445" s="14">
        <f>INT(SUMPRODUCT(B445:N445,'Task Durations - Table 1'!$A$3:$M$3))</f>
        <v>13</v>
      </c>
      <c r="P445" s="14">
        <f>MATCH(100-C445,INDEX('Task Durations - Poisson'!$B$2:$AZ$73,,O445),-1)</f>
        <v>13</v>
      </c>
    </row>
    <row r="446" ht="20.05" customHeight="1">
      <c r="A446" s="12">
        <v>444</v>
      </c>
      <c r="B446" s="13">
        <f>2*EXP(A446/750)</f>
        <v>3.615200005224009</v>
      </c>
      <c r="C446" s="14">
        <f t="shared" si="3826"/>
        <v>91</v>
      </c>
      <c r="D446" s="14">
        <f>IF(C446&lt;33,1,0)</f>
        <v>0</v>
      </c>
      <c r="E446" s="14">
        <f>IF(AND(C446&gt;=33,C446&lt;66),1,0)</f>
        <v>0</v>
      </c>
      <c r="F446" s="14">
        <f>IF(D446+E446&gt;0,0,1)</f>
        <v>1</v>
      </c>
      <c r="G446" s="14">
        <f>INT(CHOOSE(1+MOD($C446+RANDBETWEEN(0,1),7),1,2,3,5,8,13,21)+$B446)</f>
        <v>4</v>
      </c>
      <c r="H446" s="14">
        <f>INT(CHOOSE(1+MOD($C446+RANDBETWEEN(0,1),7),1,2,3,5,8,13,21)+$B446)</f>
        <v>4</v>
      </c>
      <c r="I446" s="14">
        <f>INT(CHOOSE(1+MOD($C446+RANDBETWEEN(0,1),7),1,2,3,5,8,13,21)+$B446)</f>
        <v>4</v>
      </c>
      <c r="J446" s="14">
        <f>AVERAGE(G446:I446)</f>
        <v>4</v>
      </c>
      <c r="K446" s="14">
        <f>IF(OR(AND(D446,IF($C446&lt;80,1,0)),AND(E446,IF($C446&lt;20,1,0))),1,0)*$J446</f>
        <v>0</v>
      </c>
      <c r="L446" s="14">
        <f>IF(AND(K446=0,E446=1),1,0)*$J446</f>
        <v>0</v>
      </c>
      <c r="M446" s="14">
        <f>IF(K446+L446=0,1,0)*$J446</f>
        <v>4</v>
      </c>
      <c r="N446" s="14">
        <f>MATCH(C446,INDEX('Task Durations - Poisson'!$B$2:$AZ$73,,5),-1)</f>
        <v>10</v>
      </c>
      <c r="O446" s="14">
        <f>INT(SUMPRODUCT(B446:N446,'Task Durations - Table 1'!$A$3:$M$3))</f>
        <v>14</v>
      </c>
      <c r="P446" s="14">
        <f>MATCH(100-C446,INDEX('Task Durations - Poisson'!$B$2:$AZ$73,,O446),-1)</f>
        <v>11</v>
      </c>
    </row>
    <row r="447" ht="20.05" customHeight="1">
      <c r="A447" s="12">
        <v>445</v>
      </c>
      <c r="B447" s="13">
        <f>2*EXP(A447/750)</f>
        <v>3.62002348683746</v>
      </c>
      <c r="C447" s="14">
        <f t="shared" si="3826"/>
        <v>93</v>
      </c>
      <c r="D447" s="14">
        <f>IF(C447&lt;33,1,0)</f>
        <v>0</v>
      </c>
      <c r="E447" s="14">
        <f>IF(AND(C447&gt;=33,C447&lt;66),1,0)</f>
        <v>0</v>
      </c>
      <c r="F447" s="14">
        <f>IF(D447+E447&gt;0,0,1)</f>
        <v>1</v>
      </c>
      <c r="G447" s="14">
        <f>INT(CHOOSE(1+MOD($C447+RANDBETWEEN(0,1),7),1,2,3,5,8,13,21)+$B447)</f>
        <v>6</v>
      </c>
      <c r="H447" s="14">
        <f>INT(CHOOSE(1+MOD($C447+RANDBETWEEN(0,1),7),1,2,3,5,8,13,21)+$B447)</f>
        <v>6</v>
      </c>
      <c r="I447" s="14">
        <f>INT(CHOOSE(1+MOD($C447+RANDBETWEEN(0,1),7),1,2,3,5,8,13,21)+$B447)</f>
        <v>6</v>
      </c>
      <c r="J447" s="14">
        <f>AVERAGE(G447:I447)</f>
        <v>6</v>
      </c>
      <c r="K447" s="14">
        <f>IF(OR(AND(D447,IF($C447&lt;80,1,0)),AND(E447,IF($C447&lt;20,1,0))),1,0)*$J447</f>
        <v>0</v>
      </c>
      <c r="L447" s="14">
        <f>IF(AND(K447=0,E447=1),1,0)*$J447</f>
        <v>0</v>
      </c>
      <c r="M447" s="14">
        <f>IF(K447+L447=0,1,0)*$J447</f>
        <v>6</v>
      </c>
      <c r="N447" s="14">
        <f>MATCH(C447,INDEX('Task Durations - Poisson'!$B$2:$AZ$73,,5),-1)</f>
        <v>10</v>
      </c>
      <c r="O447" s="14">
        <f>INT(SUMPRODUCT(B447:N447,'Task Durations - Table 1'!$A$3:$M$3))</f>
        <v>16</v>
      </c>
      <c r="P447" s="14">
        <f>MATCH(100-C447,INDEX('Task Durations - Poisson'!$B$2:$AZ$73,,O447),-1)</f>
        <v>12</v>
      </c>
    </row>
    <row r="448" ht="20.05" customHeight="1">
      <c r="A448" s="12">
        <v>446</v>
      </c>
      <c r="B448" s="13">
        <f>2*EXP(A448/750)</f>
        <v>3.624853404049174</v>
      </c>
      <c r="C448" s="14">
        <f t="shared" si="3826"/>
        <v>81</v>
      </c>
      <c r="D448" s="14">
        <f>IF(C448&lt;33,1,0)</f>
        <v>0</v>
      </c>
      <c r="E448" s="14">
        <f>IF(AND(C448&gt;=33,C448&lt;66),1,0)</f>
        <v>0</v>
      </c>
      <c r="F448" s="14">
        <f>IF(D448+E448&gt;0,0,1)</f>
        <v>1</v>
      </c>
      <c r="G448" s="14">
        <f>INT(CHOOSE(1+MOD($C448+RANDBETWEEN(0,1),7),1,2,3,5,8,13,21)+$B448)</f>
        <v>16</v>
      </c>
      <c r="H448" s="14">
        <f>INT(CHOOSE(1+MOD($C448+RANDBETWEEN(0,1),7),1,2,3,5,8,13,21)+$B448)</f>
        <v>16</v>
      </c>
      <c r="I448" s="14">
        <f>INT(CHOOSE(1+MOD($C448+RANDBETWEEN(0,1),7),1,2,3,5,8,13,21)+$B448)</f>
        <v>16</v>
      </c>
      <c r="J448" s="14">
        <f>AVERAGE(G448:I448)</f>
        <v>16</v>
      </c>
      <c r="K448" s="14">
        <f>IF(OR(AND(D448,IF($C448&lt;80,1,0)),AND(E448,IF($C448&lt;20,1,0))),1,0)*$J448</f>
        <v>0</v>
      </c>
      <c r="L448" s="14">
        <f>IF(AND(K448=0,E448=1),1,0)*$J448</f>
        <v>0</v>
      </c>
      <c r="M448" s="14">
        <f>IF(K448+L448=0,1,0)*$J448</f>
        <v>16</v>
      </c>
      <c r="N448" s="14">
        <f>MATCH(C448,INDEX('Task Durations - Poisson'!$B$2:$AZ$73,,5),-1)</f>
        <v>9</v>
      </c>
      <c r="O448" s="14">
        <f>INT(SUMPRODUCT(B448:N448,'Task Durations - Table 1'!$A$3:$M$3))</f>
        <v>25</v>
      </c>
      <c r="P448" s="14">
        <f>MATCH(100-C448,INDEX('Task Durations - Poisson'!$B$2:$AZ$73,,O448),-1)</f>
        <v>23</v>
      </c>
    </row>
    <row r="449" ht="20.05" customHeight="1">
      <c r="A449" s="12">
        <v>447</v>
      </c>
      <c r="B449" s="13">
        <f>2*EXP(A449/750)</f>
        <v>3.629689765445673</v>
      </c>
      <c r="C449" s="14">
        <f t="shared" si="3826"/>
        <v>84</v>
      </c>
      <c r="D449" s="14">
        <f>IF(C449&lt;33,1,0)</f>
        <v>0</v>
      </c>
      <c r="E449" s="14">
        <f>IF(AND(C449&gt;=33,C449&lt;66),1,0)</f>
        <v>0</v>
      </c>
      <c r="F449" s="14">
        <f>IF(D449+E449&gt;0,0,1)</f>
        <v>1</v>
      </c>
      <c r="G449" s="14">
        <f>INT(CHOOSE(1+MOD($C449+RANDBETWEEN(0,1),7),1,2,3,5,8,13,21)+$B449)</f>
        <v>5</v>
      </c>
      <c r="H449" s="14">
        <f>INT(CHOOSE(1+MOD($C449+RANDBETWEEN(0,1),7),1,2,3,5,8,13,21)+$B449)</f>
        <v>5</v>
      </c>
      <c r="I449" s="14">
        <f>INT(CHOOSE(1+MOD($C449+RANDBETWEEN(0,1),7),1,2,3,5,8,13,21)+$B449)</f>
        <v>5</v>
      </c>
      <c r="J449" s="14">
        <f>AVERAGE(G449:I449)</f>
        <v>5</v>
      </c>
      <c r="K449" s="14">
        <f>IF(OR(AND(D449,IF($C449&lt;80,1,0)),AND(E449,IF($C449&lt;20,1,0))),1,0)*$J449</f>
        <v>0</v>
      </c>
      <c r="L449" s="14">
        <f>IF(AND(K449=0,E449=1),1,0)*$J449</f>
        <v>0</v>
      </c>
      <c r="M449" s="14">
        <f>IF(K449+L449=0,1,0)*$J449</f>
        <v>5</v>
      </c>
      <c r="N449" s="14">
        <f>MATCH(C449,INDEX('Task Durations - Poisson'!$B$2:$AZ$73,,5),-1)</f>
        <v>9</v>
      </c>
      <c r="O449" s="14">
        <f>INT(SUMPRODUCT(B449:N449,'Task Durations - Table 1'!$A$3:$M$3))</f>
        <v>14</v>
      </c>
      <c r="P449" s="14">
        <f>MATCH(100-C449,INDEX('Task Durations - Poisson'!$B$2:$AZ$73,,O449),-1)</f>
        <v>12</v>
      </c>
    </row>
    <row r="450" ht="20.05" customHeight="1">
      <c r="A450" s="12">
        <v>448</v>
      </c>
      <c r="B450" s="13">
        <f>2*EXP(A450/750)</f>
        <v>3.634532579624933</v>
      </c>
      <c r="C450" s="14">
        <f t="shared" si="3826"/>
        <v>91</v>
      </c>
      <c r="D450" s="14">
        <f>IF(C450&lt;33,1,0)</f>
        <v>0</v>
      </c>
      <c r="E450" s="14">
        <f>IF(AND(C450&gt;=33,C450&lt;66),1,0)</f>
        <v>0</v>
      </c>
      <c r="F450" s="14">
        <f>IF(D450+E450&gt;0,0,1)</f>
        <v>1</v>
      </c>
      <c r="G450" s="14">
        <f>INT(CHOOSE(1+MOD($C450+RANDBETWEEN(0,1),7),1,2,3,5,8,13,21)+$B450)</f>
        <v>5</v>
      </c>
      <c r="H450" s="14">
        <f>INT(CHOOSE(1+MOD($C450+RANDBETWEEN(0,1),7),1,2,3,5,8,13,21)+$B450)</f>
        <v>4</v>
      </c>
      <c r="I450" s="14">
        <f>INT(CHOOSE(1+MOD($C450+RANDBETWEEN(0,1),7),1,2,3,5,8,13,21)+$B450)</f>
        <v>4</v>
      </c>
      <c r="J450" s="14">
        <f>AVERAGE(G450:I450)</f>
        <v>4.333333333333333</v>
      </c>
      <c r="K450" s="14">
        <f>IF(OR(AND(D450,IF($C450&lt;80,1,0)),AND(E450,IF($C450&lt;20,1,0))),1,0)*$J450</f>
        <v>0</v>
      </c>
      <c r="L450" s="14">
        <f>IF(AND(K450=0,E450=1),1,0)*$J450</f>
        <v>0</v>
      </c>
      <c r="M450" s="14">
        <f>IF(K450+L450=0,1,0)*$J450</f>
        <v>4.333333333333333</v>
      </c>
      <c r="N450" s="14">
        <f>MATCH(C450,INDEX('Task Durations - Poisson'!$B$2:$AZ$73,,5),-1)</f>
        <v>10</v>
      </c>
      <c r="O450" s="14">
        <f>INT(SUMPRODUCT(B450:N450,'Task Durations - Table 1'!$A$3:$M$3))</f>
        <v>14</v>
      </c>
      <c r="P450" s="14">
        <f>MATCH(100-C450,INDEX('Task Durations - Poisson'!$B$2:$AZ$73,,O450),-1)</f>
        <v>11</v>
      </c>
    </row>
    <row r="451" ht="20.05" customHeight="1">
      <c r="A451" s="12">
        <v>449</v>
      </c>
      <c r="B451" s="13">
        <f>2*EXP(A451/750)</f>
        <v>3.639381855196403</v>
      </c>
      <c r="C451" s="14">
        <f t="shared" si="3826"/>
        <v>35</v>
      </c>
      <c r="D451" s="14">
        <f>IF(C451&lt;33,1,0)</f>
        <v>0</v>
      </c>
      <c r="E451" s="14">
        <f>IF(AND(C451&gt;=33,C451&lt;66),1,0)</f>
        <v>1</v>
      </c>
      <c r="F451" s="14">
        <f>IF(D451+E451&gt;0,0,1)</f>
        <v>0</v>
      </c>
      <c r="G451" s="14">
        <f>INT(CHOOSE(1+MOD($C451+RANDBETWEEN(0,1),7),1,2,3,5,8,13,21)+$B451)</f>
        <v>5</v>
      </c>
      <c r="H451" s="14">
        <f>INT(CHOOSE(1+MOD($C451+RANDBETWEEN(0,1),7),1,2,3,5,8,13,21)+$B451)</f>
        <v>4</v>
      </c>
      <c r="I451" s="14">
        <f>INT(CHOOSE(1+MOD($C451+RANDBETWEEN(0,1),7),1,2,3,5,8,13,21)+$B451)</f>
        <v>5</v>
      </c>
      <c r="J451" s="14">
        <f>AVERAGE(G451:I451)</f>
        <v>4.666666666666667</v>
      </c>
      <c r="K451" s="14">
        <f>IF(OR(AND(D451,IF($C451&lt;80,1,0)),AND(E451,IF($C451&lt;20,1,0))),1,0)*$J451</f>
        <v>0</v>
      </c>
      <c r="L451" s="14">
        <f>IF(AND(K451=0,E451=1),1,0)*$J451</f>
        <v>4.666666666666667</v>
      </c>
      <c r="M451" s="14">
        <f>IF(K451+L451=0,1,0)*$J451</f>
        <v>0</v>
      </c>
      <c r="N451" s="14">
        <f>MATCH(C451,INDEX('Task Durations - Poisson'!$B$2:$AZ$73,,5),-1)</f>
        <v>6</v>
      </c>
      <c r="O451" s="14">
        <f>INT(SUMPRODUCT(B451:N451,'Task Durations - Table 1'!$A$3:$M$3))</f>
        <v>9</v>
      </c>
      <c r="P451" s="14">
        <f>MATCH(100-C451,INDEX('Task Durations - Poisson'!$B$2:$AZ$73,,O451),-1)</f>
        <v>12</v>
      </c>
    </row>
    <row r="452" ht="20.05" customHeight="1">
      <c r="A452" s="12">
        <v>450</v>
      </c>
      <c r="B452" s="13">
        <f>2*EXP(A452/750)</f>
        <v>3.644237600781018</v>
      </c>
      <c r="C452" s="14">
        <f t="shared" si="3826"/>
        <v>73</v>
      </c>
      <c r="D452" s="14">
        <f>IF(C452&lt;33,1,0)</f>
        <v>0</v>
      </c>
      <c r="E452" s="14">
        <f>IF(AND(C452&gt;=33,C452&lt;66),1,0)</f>
        <v>0</v>
      </c>
      <c r="F452" s="14">
        <f>IF(D452+E452&gt;0,0,1)</f>
        <v>1</v>
      </c>
      <c r="G452" s="14">
        <f>INT(CHOOSE(1+MOD($C452+RANDBETWEEN(0,1),7),1,2,3,5,8,13,21)+$B452)</f>
        <v>11</v>
      </c>
      <c r="H452" s="14">
        <f>INT(CHOOSE(1+MOD($C452+RANDBETWEEN(0,1),7),1,2,3,5,8,13,21)+$B452)</f>
        <v>11</v>
      </c>
      <c r="I452" s="14">
        <f>INT(CHOOSE(1+MOD($C452+RANDBETWEEN(0,1),7),1,2,3,5,8,13,21)+$B452)</f>
        <v>11</v>
      </c>
      <c r="J452" s="14">
        <f>AVERAGE(G452:I452)</f>
        <v>11</v>
      </c>
      <c r="K452" s="14">
        <f>IF(OR(AND(D452,IF($C452&lt;80,1,0)),AND(E452,IF($C452&lt;20,1,0))),1,0)*$J452</f>
        <v>0</v>
      </c>
      <c r="L452" s="14">
        <f>IF(AND(K452=0,E452=1),1,0)*$J452</f>
        <v>0</v>
      </c>
      <c r="M452" s="14">
        <f>IF(K452+L452=0,1,0)*$J452</f>
        <v>11</v>
      </c>
      <c r="N452" s="14">
        <f>MATCH(C452,INDEX('Task Durations - Poisson'!$B$2:$AZ$73,,5),-1)</f>
        <v>8</v>
      </c>
      <c r="O452" s="14">
        <f>INT(SUMPRODUCT(B452:N452,'Task Durations - Table 1'!$A$3:$M$3))</f>
        <v>20</v>
      </c>
      <c r="P452" s="14">
        <f>MATCH(100-C452,INDEX('Task Durations - Poisson'!$B$2:$AZ$73,,O452),-1)</f>
        <v>19</v>
      </c>
    </row>
    <row r="453" ht="20.05" customHeight="1">
      <c r="A453" s="12">
        <v>451</v>
      </c>
      <c r="B453" s="13">
        <f>2*EXP(A453/750)</f>
        <v>3.649099825011217</v>
      </c>
      <c r="C453" s="14">
        <f t="shared" si="3826"/>
        <v>13</v>
      </c>
      <c r="D453" s="14">
        <f>IF(C453&lt;33,1,0)</f>
        <v>1</v>
      </c>
      <c r="E453" s="14">
        <f>IF(AND(C453&gt;=33,C453&lt;66),1,0)</f>
        <v>0</v>
      </c>
      <c r="F453" s="14">
        <f>IF(D453+E453&gt;0,0,1)</f>
        <v>0</v>
      </c>
      <c r="G453" s="14">
        <f>INT(CHOOSE(1+MOD($C453+RANDBETWEEN(0,1),7),1,2,3,5,8,13,21)+$B453)</f>
        <v>4</v>
      </c>
      <c r="H453" s="14">
        <f>INT(CHOOSE(1+MOD($C453+RANDBETWEEN(0,1),7),1,2,3,5,8,13,21)+$B453)</f>
        <v>24</v>
      </c>
      <c r="I453" s="14">
        <f>INT(CHOOSE(1+MOD($C453+RANDBETWEEN(0,1),7),1,2,3,5,8,13,21)+$B453)</f>
        <v>4</v>
      </c>
      <c r="J453" s="14">
        <f>AVERAGE(G453:I453)</f>
        <v>10.66666666666667</v>
      </c>
      <c r="K453" s="14">
        <f>IF(OR(AND(D453,IF($C453&lt;80,1,0)),AND(E453,IF($C453&lt;20,1,0))),1,0)*$J453</f>
        <v>10.66666666666667</v>
      </c>
      <c r="L453" s="14">
        <f>IF(AND(K453=0,E453=1),1,0)*$J453</f>
        <v>0</v>
      </c>
      <c r="M453" s="14">
        <f>IF(K453+L453=0,1,0)*$J453</f>
        <v>0</v>
      </c>
      <c r="N453" s="14">
        <f>MATCH(C453,INDEX('Task Durations - Poisson'!$B$2:$AZ$73,,5),-1)</f>
        <v>5</v>
      </c>
      <c r="O453" s="14">
        <f>INT(SUMPRODUCT(B453:N453,'Task Durations - Table 1'!$A$3:$M$3))</f>
        <v>17</v>
      </c>
      <c r="P453" s="14">
        <f>MATCH(100-C453,INDEX('Task Durations - Poisson'!$B$2:$AZ$73,,O453),-1)</f>
        <v>24</v>
      </c>
    </row>
    <row r="454" ht="20.05" customHeight="1">
      <c r="A454" s="12">
        <v>452</v>
      </c>
      <c r="B454" s="13">
        <f>2*EXP(A454/750)</f>
        <v>3.653968536530954</v>
      </c>
      <c r="C454" s="14">
        <f t="shared" si="3826"/>
        <v>12</v>
      </c>
      <c r="D454" s="14">
        <f>IF(C454&lt;33,1,0)</f>
        <v>1</v>
      </c>
      <c r="E454" s="14">
        <f>IF(AND(C454&gt;=33,C454&lt;66),1,0)</f>
        <v>0</v>
      </c>
      <c r="F454" s="14">
        <f>IF(D454+E454&gt;0,0,1)</f>
        <v>0</v>
      </c>
      <c r="G454" s="14">
        <f>INT(CHOOSE(1+MOD($C454+RANDBETWEEN(0,1),7),1,2,3,5,8,13,21)+$B454)</f>
        <v>24</v>
      </c>
      <c r="H454" s="14">
        <f>INT(CHOOSE(1+MOD($C454+RANDBETWEEN(0,1),7),1,2,3,5,8,13,21)+$B454)</f>
        <v>16</v>
      </c>
      <c r="I454" s="14">
        <f>INT(CHOOSE(1+MOD($C454+RANDBETWEEN(0,1),7),1,2,3,5,8,13,21)+$B454)</f>
        <v>16</v>
      </c>
      <c r="J454" s="14">
        <f>AVERAGE(G454:I454)</f>
        <v>18.66666666666667</v>
      </c>
      <c r="K454" s="14">
        <f>IF(OR(AND(D454,IF($C454&lt;80,1,0)),AND(E454,IF($C454&lt;20,1,0))),1,0)*$J454</f>
        <v>18.66666666666667</v>
      </c>
      <c r="L454" s="14">
        <f>IF(AND(K454=0,E454=1),1,0)*$J454</f>
        <v>0</v>
      </c>
      <c r="M454" s="14">
        <f>IF(K454+L454=0,1,0)*$J454</f>
        <v>0</v>
      </c>
      <c r="N454" s="14">
        <f>MATCH(C454,INDEX('Task Durations - Poisson'!$B$2:$AZ$73,,5),-1)</f>
        <v>4</v>
      </c>
      <c r="O454" s="14">
        <f>INT(SUMPRODUCT(B454:N454,'Task Durations - Table 1'!$A$3:$M$3))</f>
        <v>27</v>
      </c>
      <c r="P454" s="14">
        <f>MATCH(100-C454,INDEX('Task Durations - Poisson'!$B$2:$AZ$73,,O454),-1)</f>
        <v>35</v>
      </c>
    </row>
    <row r="455" ht="20.05" customHeight="1">
      <c r="A455" s="12">
        <v>453</v>
      </c>
      <c r="B455" s="13">
        <f>2*EXP(A455/750)</f>
        <v>3.658843743995719</v>
      </c>
      <c r="C455" s="14">
        <f t="shared" si="3826"/>
        <v>28</v>
      </c>
      <c r="D455" s="14">
        <f>IF(C455&lt;33,1,0)</f>
        <v>1</v>
      </c>
      <c r="E455" s="14">
        <f>IF(AND(C455&gt;=33,C455&lt;66),1,0)</f>
        <v>0</v>
      </c>
      <c r="F455" s="14">
        <f>IF(D455+E455&gt;0,0,1)</f>
        <v>0</v>
      </c>
      <c r="G455" s="14">
        <f>INT(CHOOSE(1+MOD($C455+RANDBETWEEN(0,1),7),1,2,3,5,8,13,21)+$B455)</f>
        <v>5</v>
      </c>
      <c r="H455" s="14">
        <f>INT(CHOOSE(1+MOD($C455+RANDBETWEEN(0,1),7),1,2,3,5,8,13,21)+$B455)</f>
        <v>5</v>
      </c>
      <c r="I455" s="14">
        <f>INT(CHOOSE(1+MOD($C455+RANDBETWEEN(0,1),7),1,2,3,5,8,13,21)+$B455)</f>
        <v>5</v>
      </c>
      <c r="J455" s="14">
        <f>AVERAGE(G455:I455)</f>
        <v>5</v>
      </c>
      <c r="K455" s="14">
        <f>IF(OR(AND(D455,IF($C455&lt;80,1,0)),AND(E455,IF($C455&lt;20,1,0))),1,0)*$J455</f>
        <v>5</v>
      </c>
      <c r="L455" s="14">
        <f>IF(AND(K455=0,E455=1),1,0)*$J455</f>
        <v>0</v>
      </c>
      <c r="M455" s="14">
        <f>IF(K455+L455=0,1,0)*$J455</f>
        <v>0</v>
      </c>
      <c r="N455" s="14">
        <f>MATCH(C455,INDEX('Task Durations - Poisson'!$B$2:$AZ$73,,5),-1)</f>
        <v>6</v>
      </c>
      <c r="O455" s="14">
        <f>INT(SUMPRODUCT(B455:N455,'Task Durations - Table 1'!$A$3:$M$3))</f>
        <v>12</v>
      </c>
      <c r="P455" s="14">
        <f>MATCH(100-C455,INDEX('Task Durations - Poisson'!$B$2:$AZ$73,,O455),-1)</f>
        <v>16</v>
      </c>
    </row>
    <row r="456" ht="20.05" customHeight="1">
      <c r="A456" s="12">
        <v>454</v>
      </c>
      <c r="B456" s="13">
        <f>2*EXP(A456/750)</f>
        <v>3.663725456072548</v>
      </c>
      <c r="C456" s="14">
        <f t="shared" si="3826"/>
        <v>98</v>
      </c>
      <c r="D456" s="14">
        <f>IF(C456&lt;33,1,0)</f>
        <v>0</v>
      </c>
      <c r="E456" s="14">
        <f>IF(AND(C456&gt;=33,C456&lt;66),1,0)</f>
        <v>0</v>
      </c>
      <c r="F456" s="14">
        <f>IF(D456+E456&gt;0,0,1)</f>
        <v>1</v>
      </c>
      <c r="G456" s="14">
        <f>INT(CHOOSE(1+MOD($C456+RANDBETWEEN(0,1),7),1,2,3,5,8,13,21)+$B456)</f>
        <v>5</v>
      </c>
      <c r="H456" s="14">
        <f>INT(CHOOSE(1+MOD($C456+RANDBETWEEN(0,1),7),1,2,3,5,8,13,21)+$B456)</f>
        <v>5</v>
      </c>
      <c r="I456" s="14">
        <f>INT(CHOOSE(1+MOD($C456+RANDBETWEEN(0,1),7),1,2,3,5,8,13,21)+$B456)</f>
        <v>4</v>
      </c>
      <c r="J456" s="14">
        <f>AVERAGE(G456:I456)</f>
        <v>4.666666666666667</v>
      </c>
      <c r="K456" s="14">
        <f>IF(OR(AND(D456,IF($C456&lt;80,1,0)),AND(E456,IF($C456&lt;20,1,0))),1,0)*$J456</f>
        <v>0</v>
      </c>
      <c r="L456" s="14">
        <f>IF(AND(K456=0,E456=1),1,0)*$J456</f>
        <v>0</v>
      </c>
      <c r="M456" s="14">
        <f>IF(K456+L456=0,1,0)*$J456</f>
        <v>4.666666666666667</v>
      </c>
      <c r="N456" s="14">
        <f>MATCH(C456,INDEX('Task Durations - Poisson'!$B$2:$AZ$73,,5),-1)</f>
        <v>12</v>
      </c>
      <c r="O456" s="14">
        <f>INT(SUMPRODUCT(B456:N456,'Task Durations - Table 1'!$A$3:$M$3))</f>
        <v>16</v>
      </c>
      <c r="P456" s="14">
        <f>MATCH(100-C456,INDEX('Task Durations - Poisson'!$B$2:$AZ$73,,O456),-1)</f>
        <v>10</v>
      </c>
    </row>
    <row r="457" ht="20.05" customHeight="1">
      <c r="A457" s="12">
        <v>455</v>
      </c>
      <c r="B457" s="13">
        <f>2*EXP(A457/750)</f>
        <v>3.668613681440041</v>
      </c>
      <c r="C457" s="14">
        <f t="shared" si="3826"/>
        <v>44</v>
      </c>
      <c r="D457" s="14">
        <f>IF(C457&lt;33,1,0)</f>
        <v>0</v>
      </c>
      <c r="E457" s="14">
        <f>IF(AND(C457&gt;=33,C457&lt;66),1,0)</f>
        <v>1</v>
      </c>
      <c r="F457" s="14">
        <f>IF(D457+E457&gt;0,0,1)</f>
        <v>0</v>
      </c>
      <c r="G457" s="14">
        <f>INT(CHOOSE(1+MOD($C457+RANDBETWEEN(0,1),7),1,2,3,5,8,13,21)+$B457)</f>
        <v>8</v>
      </c>
      <c r="H457" s="14">
        <f>INT(CHOOSE(1+MOD($C457+RANDBETWEEN(0,1),7),1,2,3,5,8,13,21)+$B457)</f>
        <v>6</v>
      </c>
      <c r="I457" s="14">
        <f>INT(CHOOSE(1+MOD($C457+RANDBETWEEN(0,1),7),1,2,3,5,8,13,21)+$B457)</f>
        <v>8</v>
      </c>
      <c r="J457" s="14">
        <f>AVERAGE(G457:I457)</f>
        <v>7.333333333333333</v>
      </c>
      <c r="K457" s="14">
        <f>IF(OR(AND(D457,IF($C457&lt;80,1,0)),AND(E457,IF($C457&lt;20,1,0))),1,0)*$J457</f>
        <v>0</v>
      </c>
      <c r="L457" s="14">
        <f>IF(AND(K457=0,E457=1),1,0)*$J457</f>
        <v>7.333333333333333</v>
      </c>
      <c r="M457" s="14">
        <f>IF(K457+L457=0,1,0)*$J457</f>
        <v>0</v>
      </c>
      <c r="N457" s="14">
        <f>MATCH(C457,INDEX('Task Durations - Poisson'!$B$2:$AZ$73,,5),-1)</f>
        <v>6</v>
      </c>
      <c r="O457" s="14">
        <f>INT(SUMPRODUCT(B457:N457,'Task Durations - Table 1'!$A$3:$M$3))</f>
        <v>12</v>
      </c>
      <c r="P457" s="14">
        <f>MATCH(100-C457,INDEX('Task Durations - Poisson'!$B$2:$AZ$73,,O457),-1)</f>
        <v>14</v>
      </c>
    </row>
    <row r="458" ht="20.05" customHeight="1">
      <c r="A458" s="12">
        <v>456</v>
      </c>
      <c r="B458" s="13">
        <f>2*EXP(A458/750)</f>
        <v>3.673508428788379</v>
      </c>
      <c r="C458" s="14">
        <f t="shared" si="3826"/>
        <v>87</v>
      </c>
      <c r="D458" s="14">
        <f>IF(C458&lt;33,1,0)</f>
        <v>0</v>
      </c>
      <c r="E458" s="14">
        <f>IF(AND(C458&gt;=33,C458&lt;66),1,0)</f>
        <v>0</v>
      </c>
      <c r="F458" s="14">
        <f>IF(D458+E458&gt;0,0,1)</f>
        <v>1</v>
      </c>
      <c r="G458" s="14">
        <f>INT(CHOOSE(1+MOD($C458+RANDBETWEEN(0,1),7),1,2,3,5,8,13,21)+$B458)</f>
        <v>11</v>
      </c>
      <c r="H458" s="14">
        <f>INT(CHOOSE(1+MOD($C458+RANDBETWEEN(0,1),7),1,2,3,5,8,13,21)+$B458)</f>
        <v>11</v>
      </c>
      <c r="I458" s="14">
        <f>INT(CHOOSE(1+MOD($C458+RANDBETWEEN(0,1),7),1,2,3,5,8,13,21)+$B458)</f>
        <v>8</v>
      </c>
      <c r="J458" s="14">
        <f>AVERAGE(G458:I458)</f>
        <v>10</v>
      </c>
      <c r="K458" s="14">
        <f>IF(OR(AND(D458,IF($C458&lt;80,1,0)),AND(E458,IF($C458&lt;20,1,0))),1,0)*$J458</f>
        <v>0</v>
      </c>
      <c r="L458" s="14">
        <f>IF(AND(K458=0,E458=1),1,0)*$J458</f>
        <v>0</v>
      </c>
      <c r="M458" s="14">
        <f>IF(K458+L458=0,1,0)*$J458</f>
        <v>10</v>
      </c>
      <c r="N458" s="14">
        <f>MATCH(C458,INDEX('Task Durations - Poisson'!$B$2:$AZ$73,,5),-1)</f>
        <v>10</v>
      </c>
      <c r="O458" s="14">
        <f>INT(SUMPRODUCT(B458:N458,'Task Durations - Table 1'!$A$3:$M$3))</f>
        <v>20</v>
      </c>
      <c r="P458" s="14">
        <f>MATCH(100-C458,INDEX('Task Durations - Poisson'!$B$2:$AZ$73,,O458),-1)</f>
        <v>17</v>
      </c>
    </row>
    <row r="459" ht="20.05" customHeight="1">
      <c r="A459" s="12">
        <v>457</v>
      </c>
      <c r="B459" s="13">
        <f>2*EXP(A459/750)</f>
        <v>3.678409706819336</v>
      </c>
      <c r="C459" s="14">
        <f t="shared" si="3826"/>
        <v>37</v>
      </c>
      <c r="D459" s="14">
        <f>IF(C459&lt;33,1,0)</f>
        <v>0</v>
      </c>
      <c r="E459" s="14">
        <f>IF(AND(C459&gt;=33,C459&lt;66),1,0)</f>
        <v>1</v>
      </c>
      <c r="F459" s="14">
        <f>IF(D459+E459&gt;0,0,1)</f>
        <v>0</v>
      </c>
      <c r="G459" s="14">
        <f>INT(CHOOSE(1+MOD($C459+RANDBETWEEN(0,1),7),1,2,3,5,8,13,21)+$B459)</f>
        <v>8</v>
      </c>
      <c r="H459" s="14">
        <f>INT(CHOOSE(1+MOD($C459+RANDBETWEEN(0,1),7),1,2,3,5,8,13,21)+$B459)</f>
        <v>8</v>
      </c>
      <c r="I459" s="14">
        <f>INT(CHOOSE(1+MOD($C459+RANDBETWEEN(0,1),7),1,2,3,5,8,13,21)+$B459)</f>
        <v>6</v>
      </c>
      <c r="J459" s="14">
        <f>AVERAGE(G459:I459)</f>
        <v>7.333333333333333</v>
      </c>
      <c r="K459" s="14">
        <f>IF(OR(AND(D459,IF($C459&lt;80,1,0)),AND(E459,IF($C459&lt;20,1,0))),1,0)*$J459</f>
        <v>0</v>
      </c>
      <c r="L459" s="14">
        <f>IF(AND(K459=0,E459=1),1,0)*$J459</f>
        <v>7.333333333333333</v>
      </c>
      <c r="M459" s="14">
        <f>IF(K459+L459=0,1,0)*$J459</f>
        <v>0</v>
      </c>
      <c r="N459" s="14">
        <f>MATCH(C459,INDEX('Task Durations - Poisson'!$B$2:$AZ$73,,5),-1)</f>
        <v>6</v>
      </c>
      <c r="O459" s="14">
        <f>INT(SUMPRODUCT(B459:N459,'Task Durations - Table 1'!$A$3:$M$3))</f>
        <v>11</v>
      </c>
      <c r="P459" s="14">
        <f>MATCH(100-C459,INDEX('Task Durations - Poisson'!$B$2:$AZ$73,,O459),-1)</f>
        <v>14</v>
      </c>
    </row>
    <row r="460" ht="20.05" customHeight="1">
      <c r="A460" s="12">
        <v>458</v>
      </c>
      <c r="B460" s="13">
        <f>2*EXP(A460/750)</f>
        <v>3.683317524246296</v>
      </c>
      <c r="C460" s="14">
        <f t="shared" si="3826"/>
        <v>10</v>
      </c>
      <c r="D460" s="14">
        <f>IF(C460&lt;33,1,0)</f>
        <v>1</v>
      </c>
      <c r="E460" s="14">
        <f>IF(AND(C460&gt;=33,C460&lt;66),1,0)</f>
        <v>0</v>
      </c>
      <c r="F460" s="14">
        <f>IF(D460+E460&gt;0,0,1)</f>
        <v>0</v>
      </c>
      <c r="G460" s="14">
        <f>INT(CHOOSE(1+MOD($C460+RANDBETWEEN(0,1),7),1,2,3,5,8,13,21)+$B460)</f>
        <v>11</v>
      </c>
      <c r="H460" s="14">
        <f>INT(CHOOSE(1+MOD($C460+RANDBETWEEN(0,1),7),1,2,3,5,8,13,21)+$B460)</f>
        <v>8</v>
      </c>
      <c r="I460" s="14">
        <f>INT(CHOOSE(1+MOD($C460+RANDBETWEEN(0,1),7),1,2,3,5,8,13,21)+$B460)</f>
        <v>11</v>
      </c>
      <c r="J460" s="14">
        <f>AVERAGE(G460:I460)</f>
        <v>10</v>
      </c>
      <c r="K460" s="14">
        <f>IF(OR(AND(D460,IF($C460&lt;80,1,0)),AND(E460,IF($C460&lt;20,1,0))),1,0)*$J460</f>
        <v>10</v>
      </c>
      <c r="L460" s="14">
        <f>IF(AND(K460=0,E460=1),1,0)*$J460</f>
        <v>0</v>
      </c>
      <c r="M460" s="14">
        <f>IF(K460+L460=0,1,0)*$J460</f>
        <v>0</v>
      </c>
      <c r="N460" s="14">
        <f>MATCH(C460,INDEX('Task Durations - Poisson'!$B$2:$AZ$73,,5),-1)</f>
        <v>4</v>
      </c>
      <c r="O460" s="14">
        <f>INT(SUMPRODUCT(B460:N460,'Task Durations - Table 1'!$A$3:$M$3))</f>
        <v>17</v>
      </c>
      <c r="P460" s="14">
        <f>MATCH(100-C460,INDEX('Task Durations - Poisson'!$B$2:$AZ$73,,O460),-1)</f>
        <v>24</v>
      </c>
    </row>
    <row r="461" ht="20.05" customHeight="1">
      <c r="A461" s="12">
        <v>459</v>
      </c>
      <c r="B461" s="13">
        <f>2*EXP(A461/750)</f>
        <v>3.688231889794269</v>
      </c>
      <c r="C461" s="14">
        <f t="shared" si="3826"/>
        <v>53</v>
      </c>
      <c r="D461" s="14">
        <f>IF(C461&lt;33,1,0)</f>
        <v>0</v>
      </c>
      <c r="E461" s="14">
        <f>IF(AND(C461&gt;=33,C461&lt;66),1,0)</f>
        <v>1</v>
      </c>
      <c r="F461" s="14">
        <f>IF(D461+E461&gt;0,0,1)</f>
        <v>0</v>
      </c>
      <c r="G461" s="14">
        <f>INT(CHOOSE(1+MOD($C461+RANDBETWEEN(0,1),7),1,2,3,5,8,13,21)+$B461)</f>
        <v>16</v>
      </c>
      <c r="H461" s="14">
        <f>INT(CHOOSE(1+MOD($C461+RANDBETWEEN(0,1),7),1,2,3,5,8,13,21)+$B461)</f>
        <v>11</v>
      </c>
      <c r="I461" s="14">
        <f>INT(CHOOSE(1+MOD($C461+RANDBETWEEN(0,1),7),1,2,3,5,8,13,21)+$B461)</f>
        <v>16</v>
      </c>
      <c r="J461" s="14">
        <f>AVERAGE(G461:I461)</f>
        <v>14.33333333333333</v>
      </c>
      <c r="K461" s="14">
        <f>IF(OR(AND(D461,IF($C461&lt;80,1,0)),AND(E461,IF($C461&lt;20,1,0))),1,0)*$J461</f>
        <v>0</v>
      </c>
      <c r="L461" s="14">
        <f>IF(AND(K461=0,E461=1),1,0)*$J461</f>
        <v>14.33333333333333</v>
      </c>
      <c r="M461" s="14">
        <f>IF(K461+L461=0,1,0)*$J461</f>
        <v>0</v>
      </c>
      <c r="N461" s="14">
        <f>MATCH(C461,INDEX('Task Durations - Poisson'!$B$2:$AZ$73,,5),-1)</f>
        <v>7</v>
      </c>
      <c r="O461" s="14">
        <f>INT(SUMPRODUCT(B461:N461,'Task Durations - Table 1'!$A$3:$M$3))</f>
        <v>18</v>
      </c>
      <c r="P461" s="14">
        <f>MATCH(100-C461,INDEX('Task Durations - Poisson'!$B$2:$AZ$73,,O461),-1)</f>
        <v>20</v>
      </c>
    </row>
    <row r="462" ht="20.05" customHeight="1">
      <c r="A462" s="12">
        <v>460</v>
      </c>
      <c r="B462" s="13">
        <f>2*EXP(A462/750)</f>
        <v>3.693152812199906</v>
      </c>
      <c r="C462" s="14">
        <f t="shared" si="3826"/>
        <v>78</v>
      </c>
      <c r="D462" s="14">
        <f>IF(C462&lt;33,1,0)</f>
        <v>0</v>
      </c>
      <c r="E462" s="14">
        <f>IF(AND(C462&gt;=33,C462&lt;66),1,0)</f>
        <v>0</v>
      </c>
      <c r="F462" s="14">
        <f>IF(D462+E462&gt;0,0,1)</f>
        <v>1</v>
      </c>
      <c r="G462" s="14">
        <f>INT(CHOOSE(1+MOD($C462+RANDBETWEEN(0,1),7),1,2,3,5,8,13,21)+$B462)</f>
        <v>6</v>
      </c>
      <c r="H462" s="14">
        <f>INT(CHOOSE(1+MOD($C462+RANDBETWEEN(0,1),7),1,2,3,5,8,13,21)+$B462)</f>
        <v>6</v>
      </c>
      <c r="I462" s="14">
        <f>INT(CHOOSE(1+MOD($C462+RANDBETWEEN(0,1),7),1,2,3,5,8,13,21)+$B462)</f>
        <v>6</v>
      </c>
      <c r="J462" s="14">
        <f>AVERAGE(G462:I462)</f>
        <v>6</v>
      </c>
      <c r="K462" s="14">
        <f>IF(OR(AND(D462,IF($C462&lt;80,1,0)),AND(E462,IF($C462&lt;20,1,0))),1,0)*$J462</f>
        <v>0</v>
      </c>
      <c r="L462" s="14">
        <f>IF(AND(K462=0,E462=1),1,0)*$J462</f>
        <v>0</v>
      </c>
      <c r="M462" s="14">
        <f>IF(K462+L462=0,1,0)*$J462</f>
        <v>6</v>
      </c>
      <c r="N462" s="14">
        <f>MATCH(C462,INDEX('Task Durations - Poisson'!$B$2:$AZ$73,,5),-1)</f>
        <v>9</v>
      </c>
      <c r="O462" s="14">
        <f>INT(SUMPRODUCT(B462:N462,'Task Durations - Table 1'!$A$3:$M$3))</f>
        <v>15</v>
      </c>
      <c r="P462" s="14">
        <f>MATCH(100-C462,INDEX('Task Durations - Poisson'!$B$2:$AZ$73,,O462),-1)</f>
        <v>14</v>
      </c>
    </row>
    <row r="463" ht="20.05" customHeight="1">
      <c r="A463" s="12">
        <v>461</v>
      </c>
      <c r="B463" s="13">
        <f>2*EXP(A463/750)</f>
        <v>3.698080300211515</v>
      </c>
      <c r="C463" s="14">
        <f t="shared" si="3826"/>
        <v>63</v>
      </c>
      <c r="D463" s="14">
        <f>IF(C463&lt;33,1,0)</f>
        <v>0</v>
      </c>
      <c r="E463" s="14">
        <f>IF(AND(C463&gt;=33,C463&lt;66),1,0)</f>
        <v>1</v>
      </c>
      <c r="F463" s="14">
        <f>IF(D463+E463&gt;0,0,1)</f>
        <v>0</v>
      </c>
      <c r="G463" s="14">
        <f>INT(CHOOSE(1+MOD($C463+RANDBETWEEN(0,1),7),1,2,3,5,8,13,21)+$B463)</f>
        <v>5</v>
      </c>
      <c r="H463" s="14">
        <f>INT(CHOOSE(1+MOD($C463+RANDBETWEEN(0,1),7),1,2,3,5,8,13,21)+$B463)</f>
        <v>5</v>
      </c>
      <c r="I463" s="14">
        <f>INT(CHOOSE(1+MOD($C463+RANDBETWEEN(0,1),7),1,2,3,5,8,13,21)+$B463)</f>
        <v>5</v>
      </c>
      <c r="J463" s="14">
        <f>AVERAGE(G463:I463)</f>
        <v>5</v>
      </c>
      <c r="K463" s="14">
        <f>IF(OR(AND(D463,IF($C463&lt;80,1,0)),AND(E463,IF($C463&lt;20,1,0))),1,0)*$J463</f>
        <v>0</v>
      </c>
      <c r="L463" s="14">
        <f>IF(AND(K463=0,E463=1),1,0)*$J463</f>
        <v>5</v>
      </c>
      <c r="M463" s="14">
        <f>IF(K463+L463=0,1,0)*$J463</f>
        <v>0</v>
      </c>
      <c r="N463" s="14">
        <f>MATCH(C463,INDEX('Task Durations - Poisson'!$B$2:$AZ$73,,5),-1)</f>
        <v>8</v>
      </c>
      <c r="O463" s="14">
        <f>INT(SUMPRODUCT(B463:N463,'Task Durations - Table 1'!$A$3:$M$3))</f>
        <v>11</v>
      </c>
      <c r="P463" s="14">
        <f>MATCH(100-C463,INDEX('Task Durations - Poisson'!$B$2:$AZ$73,,O463),-1)</f>
        <v>12</v>
      </c>
    </row>
    <row r="464" ht="20.05" customHeight="1">
      <c r="A464" s="12">
        <v>462</v>
      </c>
      <c r="B464" s="13">
        <f>2*EXP(A464/750)</f>
        <v>3.703014362589077</v>
      </c>
      <c r="C464" s="14">
        <f t="shared" si="3826"/>
        <v>54</v>
      </c>
      <c r="D464" s="14">
        <f>IF(C464&lt;33,1,0)</f>
        <v>0</v>
      </c>
      <c r="E464" s="14">
        <f>IF(AND(C464&gt;=33,C464&lt;66),1,0)</f>
        <v>1</v>
      </c>
      <c r="F464" s="14">
        <f>IF(D464+E464&gt;0,0,1)</f>
        <v>0</v>
      </c>
      <c r="G464" s="14">
        <f>INT(CHOOSE(1+MOD($C464+RANDBETWEEN(0,1),7),1,2,3,5,8,13,21)+$B464)</f>
        <v>16</v>
      </c>
      <c r="H464" s="14">
        <f>INT(CHOOSE(1+MOD($C464+RANDBETWEEN(0,1),7),1,2,3,5,8,13,21)+$B464)</f>
        <v>24</v>
      </c>
      <c r="I464" s="14">
        <f>INT(CHOOSE(1+MOD($C464+RANDBETWEEN(0,1),7),1,2,3,5,8,13,21)+$B464)</f>
        <v>24</v>
      </c>
      <c r="J464" s="14">
        <f>AVERAGE(G464:I464)</f>
        <v>21.33333333333333</v>
      </c>
      <c r="K464" s="14">
        <f>IF(OR(AND(D464,IF($C464&lt;80,1,0)),AND(E464,IF($C464&lt;20,1,0))),1,0)*$J464</f>
        <v>0</v>
      </c>
      <c r="L464" s="14">
        <f>IF(AND(K464=0,E464=1),1,0)*$J464</f>
        <v>21.33333333333333</v>
      </c>
      <c r="M464" s="14">
        <f>IF(K464+L464=0,1,0)*$J464</f>
        <v>0</v>
      </c>
      <c r="N464" s="14">
        <f>MATCH(C464,INDEX('Task Durations - Poisson'!$B$2:$AZ$73,,5),-1)</f>
        <v>7</v>
      </c>
      <c r="O464" s="14">
        <f>INT(SUMPRODUCT(B464:N464,'Task Durations - Table 1'!$A$3:$M$3))</f>
        <v>23</v>
      </c>
      <c r="P464" s="14">
        <f>MATCH(100-C464,INDEX('Task Durations - Poisson'!$B$2:$AZ$73,,O464),-1)</f>
        <v>24</v>
      </c>
    </row>
    <row r="465" ht="20.05" customHeight="1">
      <c r="A465" s="12">
        <v>463</v>
      </c>
      <c r="B465" s="13">
        <f>2*EXP(A465/750)</f>
        <v>3.707955008104258</v>
      </c>
      <c r="C465" s="14">
        <f t="shared" si="3826"/>
        <v>78</v>
      </c>
      <c r="D465" s="14">
        <f>IF(C465&lt;33,1,0)</f>
        <v>0</v>
      </c>
      <c r="E465" s="14">
        <f>IF(AND(C465&gt;=33,C465&lt;66),1,0)</f>
        <v>0</v>
      </c>
      <c r="F465" s="14">
        <f>IF(D465+E465&gt;0,0,1)</f>
        <v>1</v>
      </c>
      <c r="G465" s="14">
        <f>INT(CHOOSE(1+MOD($C465+RANDBETWEEN(0,1),7),1,2,3,5,8,13,21)+$B465)</f>
        <v>6</v>
      </c>
      <c r="H465" s="14">
        <f>INT(CHOOSE(1+MOD($C465+RANDBETWEEN(0,1),7),1,2,3,5,8,13,21)+$B465)</f>
        <v>5</v>
      </c>
      <c r="I465" s="14">
        <f>INT(CHOOSE(1+MOD($C465+RANDBETWEEN(0,1),7),1,2,3,5,8,13,21)+$B465)</f>
        <v>6</v>
      </c>
      <c r="J465" s="14">
        <f>AVERAGE(G465:I465)</f>
        <v>5.666666666666667</v>
      </c>
      <c r="K465" s="14">
        <f>IF(OR(AND(D465,IF($C465&lt;80,1,0)),AND(E465,IF($C465&lt;20,1,0))),1,0)*$J465</f>
        <v>0</v>
      </c>
      <c r="L465" s="14">
        <f>IF(AND(K465=0,E465=1),1,0)*$J465</f>
        <v>0</v>
      </c>
      <c r="M465" s="14">
        <f>IF(K465+L465=0,1,0)*$J465</f>
        <v>5.666666666666667</v>
      </c>
      <c r="N465" s="14">
        <f>MATCH(C465,INDEX('Task Durations - Poisson'!$B$2:$AZ$73,,5),-1)</f>
        <v>9</v>
      </c>
      <c r="O465" s="14">
        <f>INT(SUMPRODUCT(B465:N465,'Task Durations - Table 1'!$A$3:$M$3))</f>
        <v>15</v>
      </c>
      <c r="P465" s="14">
        <f>MATCH(100-C465,INDEX('Task Durations - Poisson'!$B$2:$AZ$73,,O465),-1)</f>
        <v>14</v>
      </c>
    </row>
    <row r="466" ht="20.05" customHeight="1">
      <c r="A466" s="12">
        <v>464</v>
      </c>
      <c r="B466" s="13">
        <f>2*EXP(A466/750)</f>
        <v>3.712902245540431</v>
      </c>
      <c r="C466" s="14">
        <f t="shared" si="3826"/>
        <v>39</v>
      </c>
      <c r="D466" s="14">
        <f>IF(C466&lt;33,1,0)</f>
        <v>0</v>
      </c>
      <c r="E466" s="14">
        <f>IF(AND(C466&gt;=33,C466&lt;66),1,0)</f>
        <v>1</v>
      </c>
      <c r="F466" s="14">
        <f>IF(D466+E466&gt;0,0,1)</f>
        <v>0</v>
      </c>
      <c r="G466" s="14">
        <f>INT(CHOOSE(1+MOD($C466+RANDBETWEEN(0,1),7),1,2,3,5,8,13,21)+$B466)</f>
        <v>11</v>
      </c>
      <c r="H466" s="14">
        <f>INT(CHOOSE(1+MOD($C466+RANDBETWEEN(0,1),7),1,2,3,5,8,13,21)+$B466)</f>
        <v>11</v>
      </c>
      <c r="I466" s="14">
        <f>INT(CHOOSE(1+MOD($C466+RANDBETWEEN(0,1),7),1,2,3,5,8,13,21)+$B466)</f>
        <v>11</v>
      </c>
      <c r="J466" s="14">
        <f>AVERAGE(G466:I466)</f>
        <v>11</v>
      </c>
      <c r="K466" s="14">
        <f>IF(OR(AND(D466,IF($C466&lt;80,1,0)),AND(E466,IF($C466&lt;20,1,0))),1,0)*$J466</f>
        <v>0</v>
      </c>
      <c r="L466" s="14">
        <f>IF(AND(K466=0,E466=1),1,0)*$J466</f>
        <v>11</v>
      </c>
      <c r="M466" s="14">
        <f>IF(K466+L466=0,1,0)*$J466</f>
        <v>0</v>
      </c>
      <c r="N466" s="14">
        <f>MATCH(C466,INDEX('Task Durations - Poisson'!$B$2:$AZ$73,,5),-1)</f>
        <v>6</v>
      </c>
      <c r="O466" s="14">
        <f>INT(SUMPRODUCT(B466:N466,'Task Durations - Table 1'!$A$3:$M$3))</f>
        <v>14</v>
      </c>
      <c r="P466" s="14">
        <f>MATCH(100-C466,INDEX('Task Durations - Poisson'!$B$2:$AZ$73,,O466),-1)</f>
        <v>17</v>
      </c>
    </row>
    <row r="467" ht="20.05" customHeight="1">
      <c r="A467" s="12">
        <v>465</v>
      </c>
      <c r="B467" s="13">
        <f>2*EXP(A467/750)</f>
        <v>3.717856083692684</v>
      </c>
      <c r="C467" s="14">
        <f t="shared" si="3826"/>
        <v>6</v>
      </c>
      <c r="D467" s="14">
        <f>IF(C467&lt;33,1,0)</f>
        <v>1</v>
      </c>
      <c r="E467" s="14">
        <f>IF(AND(C467&gt;=33,C467&lt;66),1,0)</f>
        <v>0</v>
      </c>
      <c r="F467" s="14">
        <f>IF(D467+E467&gt;0,0,1)</f>
        <v>0</v>
      </c>
      <c r="G467" s="14">
        <f>INT(CHOOSE(1+MOD($C467+RANDBETWEEN(0,1),7),1,2,3,5,8,13,21)+$B467)</f>
        <v>4</v>
      </c>
      <c r="H467" s="14">
        <f>INT(CHOOSE(1+MOD($C467+RANDBETWEEN(0,1),7),1,2,3,5,8,13,21)+$B467)</f>
        <v>24</v>
      </c>
      <c r="I467" s="14">
        <f>INT(CHOOSE(1+MOD($C467+RANDBETWEEN(0,1),7),1,2,3,5,8,13,21)+$B467)</f>
        <v>24</v>
      </c>
      <c r="J467" s="14">
        <f>AVERAGE(G467:I467)</f>
        <v>17.33333333333333</v>
      </c>
      <c r="K467" s="14">
        <f>IF(OR(AND(D467,IF($C467&lt;80,1,0)),AND(E467,IF($C467&lt;20,1,0))),1,0)*$J467</f>
        <v>17.33333333333333</v>
      </c>
      <c r="L467" s="14">
        <f>IF(AND(K467=0,E467=1),1,0)*$J467</f>
        <v>0</v>
      </c>
      <c r="M467" s="14">
        <f>IF(K467+L467=0,1,0)*$J467</f>
        <v>0</v>
      </c>
      <c r="N467" s="14">
        <f>MATCH(C467,INDEX('Task Durations - Poisson'!$B$2:$AZ$73,,5),-1)</f>
        <v>4</v>
      </c>
      <c r="O467" s="14">
        <f>INT(SUMPRODUCT(B467:N467,'Task Durations - Table 1'!$A$3:$M$3))</f>
        <v>25</v>
      </c>
      <c r="P467" s="14">
        <f>MATCH(100-C467,INDEX('Task Durations - Poisson'!$B$2:$AZ$73,,O467),-1)</f>
        <v>35</v>
      </c>
    </row>
    <row r="468" ht="20.05" customHeight="1">
      <c r="A468" s="12">
        <v>466</v>
      </c>
      <c r="B468" s="13">
        <f>2*EXP(A468/750)</f>
        <v>3.722816531367843</v>
      </c>
      <c r="C468" s="14">
        <f t="shared" si="3826"/>
        <v>34</v>
      </c>
      <c r="D468" s="14">
        <f>IF(C468&lt;33,1,0)</f>
        <v>0</v>
      </c>
      <c r="E468" s="14">
        <f>IF(AND(C468&gt;=33,C468&lt;66),1,0)</f>
        <v>1</v>
      </c>
      <c r="F468" s="14">
        <f>IF(D468+E468&gt;0,0,1)</f>
        <v>0</v>
      </c>
      <c r="G468" s="14">
        <f>INT(CHOOSE(1+MOD($C468+RANDBETWEEN(0,1),7),1,2,3,5,8,13,21)+$B468)</f>
        <v>4</v>
      </c>
      <c r="H468" s="14">
        <f>INT(CHOOSE(1+MOD($C468+RANDBETWEEN(0,1),7),1,2,3,5,8,13,21)+$B468)</f>
        <v>24</v>
      </c>
      <c r="I468" s="14">
        <f>INT(CHOOSE(1+MOD($C468+RANDBETWEEN(0,1),7),1,2,3,5,8,13,21)+$B468)</f>
        <v>4</v>
      </c>
      <c r="J468" s="14">
        <f>AVERAGE(G468:I468)</f>
        <v>10.66666666666667</v>
      </c>
      <c r="K468" s="14">
        <f>IF(OR(AND(D468,IF($C468&lt;80,1,0)),AND(E468,IF($C468&lt;20,1,0))),1,0)*$J468</f>
        <v>0</v>
      </c>
      <c r="L468" s="14">
        <f>IF(AND(K468=0,E468=1),1,0)*$J468</f>
        <v>10.66666666666667</v>
      </c>
      <c r="M468" s="14">
        <f>IF(K468+L468=0,1,0)*$J468</f>
        <v>0</v>
      </c>
      <c r="N468" s="14">
        <f>MATCH(C468,INDEX('Task Durations - Poisson'!$B$2:$AZ$73,,5),-1)</f>
        <v>6</v>
      </c>
      <c r="O468" s="14">
        <f>INT(SUMPRODUCT(B468:N468,'Task Durations - Table 1'!$A$3:$M$3))</f>
        <v>13</v>
      </c>
      <c r="P468" s="14">
        <f>MATCH(100-C468,INDEX('Task Durations - Poisson'!$B$2:$AZ$73,,O468),-1)</f>
        <v>16</v>
      </c>
    </row>
    <row r="469" ht="20.05" customHeight="1">
      <c r="A469" s="12">
        <v>467</v>
      </c>
      <c r="B469" s="13">
        <f>2*EXP(A469/750)</f>
        <v>3.727783597384483</v>
      </c>
      <c r="C469" s="14">
        <f t="shared" si="3826"/>
        <v>42</v>
      </c>
      <c r="D469" s="14">
        <f>IF(C469&lt;33,1,0)</f>
        <v>0</v>
      </c>
      <c r="E469" s="14">
        <f>IF(AND(C469&gt;=33,C469&lt;66),1,0)</f>
        <v>1</v>
      </c>
      <c r="F469" s="14">
        <f>IF(D469+E469&gt;0,0,1)</f>
        <v>0</v>
      </c>
      <c r="G469" s="14">
        <f>INT(CHOOSE(1+MOD($C469+RANDBETWEEN(0,1),7),1,2,3,5,8,13,21)+$B469)</f>
        <v>5</v>
      </c>
      <c r="H469" s="14">
        <f>INT(CHOOSE(1+MOD($C469+RANDBETWEEN(0,1),7),1,2,3,5,8,13,21)+$B469)</f>
        <v>4</v>
      </c>
      <c r="I469" s="14">
        <f>INT(CHOOSE(1+MOD($C469+RANDBETWEEN(0,1),7),1,2,3,5,8,13,21)+$B469)</f>
        <v>4</v>
      </c>
      <c r="J469" s="14">
        <f>AVERAGE(G469:I469)</f>
        <v>4.333333333333333</v>
      </c>
      <c r="K469" s="14">
        <f>IF(OR(AND(D469,IF($C469&lt;80,1,0)),AND(E469,IF($C469&lt;20,1,0))),1,0)*$J469</f>
        <v>0</v>
      </c>
      <c r="L469" s="14">
        <f>IF(AND(K469=0,E469=1),1,0)*$J469</f>
        <v>4.333333333333333</v>
      </c>
      <c r="M469" s="14">
        <f>IF(K469+L469=0,1,0)*$J469</f>
        <v>0</v>
      </c>
      <c r="N469" s="14">
        <f>MATCH(C469,INDEX('Task Durations - Poisson'!$B$2:$AZ$73,,5),-1)</f>
        <v>6</v>
      </c>
      <c r="O469" s="14">
        <f>INT(SUMPRODUCT(B469:N469,'Task Durations - Table 1'!$A$3:$M$3))</f>
        <v>9</v>
      </c>
      <c r="P469" s="14">
        <f>MATCH(100-C469,INDEX('Task Durations - Poisson'!$B$2:$AZ$73,,O469),-1)</f>
        <v>11</v>
      </c>
    </row>
    <row r="470" ht="20.05" customHeight="1">
      <c r="A470" s="12">
        <v>468</v>
      </c>
      <c r="B470" s="13">
        <f>2*EXP(A470/750)</f>
        <v>3.732757290572945</v>
      </c>
      <c r="C470" s="14">
        <f t="shared" si="3826"/>
        <v>96</v>
      </c>
      <c r="D470" s="14">
        <f>IF(C470&lt;33,1,0)</f>
        <v>0</v>
      </c>
      <c r="E470" s="14">
        <f>IF(AND(C470&gt;=33,C470&lt;66),1,0)</f>
        <v>0</v>
      </c>
      <c r="F470" s="14">
        <f>IF(D470+E470&gt;0,0,1)</f>
        <v>1</v>
      </c>
      <c r="G470" s="14">
        <f>INT(CHOOSE(1+MOD($C470+RANDBETWEEN(0,1),7),1,2,3,5,8,13,21)+$B470)</f>
        <v>24</v>
      </c>
      <c r="H470" s="14">
        <f>INT(CHOOSE(1+MOD($C470+RANDBETWEEN(0,1),7),1,2,3,5,8,13,21)+$B470)</f>
        <v>16</v>
      </c>
      <c r="I470" s="14">
        <f>INT(CHOOSE(1+MOD($C470+RANDBETWEEN(0,1),7),1,2,3,5,8,13,21)+$B470)</f>
        <v>24</v>
      </c>
      <c r="J470" s="14">
        <f>AVERAGE(G470:I470)</f>
        <v>21.33333333333333</v>
      </c>
      <c r="K470" s="14">
        <f>IF(OR(AND(D470,IF($C470&lt;80,1,0)),AND(E470,IF($C470&lt;20,1,0))),1,0)*$J470</f>
        <v>0</v>
      </c>
      <c r="L470" s="14">
        <f>IF(AND(K470=0,E470=1),1,0)*$J470</f>
        <v>0</v>
      </c>
      <c r="M470" s="14">
        <f>IF(K470+L470=0,1,0)*$J470</f>
        <v>21.33333333333333</v>
      </c>
      <c r="N470" s="14">
        <f>MATCH(C470,INDEX('Task Durations - Poisson'!$B$2:$AZ$73,,5),-1)</f>
        <v>11</v>
      </c>
      <c r="O470" s="14">
        <f>INT(SUMPRODUCT(B470:N470,'Task Durations - Table 1'!$A$3:$M$3))</f>
        <v>32</v>
      </c>
      <c r="P470" s="14">
        <f>MATCH(100-C470,INDEX('Task Durations - Poisson'!$B$2:$AZ$73,,O470),-1)</f>
        <v>24</v>
      </c>
    </row>
    <row r="471" ht="20.05" customHeight="1">
      <c r="A471" s="12">
        <v>469</v>
      </c>
      <c r="B471" s="13">
        <f>2*EXP(A471/750)</f>
        <v>3.73773761977535</v>
      </c>
      <c r="C471" s="14">
        <f t="shared" si="3826"/>
        <v>10</v>
      </c>
      <c r="D471" s="14">
        <f>IF(C471&lt;33,1,0)</f>
        <v>1</v>
      </c>
      <c r="E471" s="14">
        <f>IF(AND(C471&gt;=33,C471&lt;66),1,0)</f>
        <v>0</v>
      </c>
      <c r="F471" s="14">
        <f>IF(D471+E471&gt;0,0,1)</f>
        <v>0</v>
      </c>
      <c r="G471" s="14">
        <f>INT(CHOOSE(1+MOD($C471+RANDBETWEEN(0,1),7),1,2,3,5,8,13,21)+$B471)</f>
        <v>11</v>
      </c>
      <c r="H471" s="14">
        <f>INT(CHOOSE(1+MOD($C471+RANDBETWEEN(0,1),7),1,2,3,5,8,13,21)+$B471)</f>
        <v>8</v>
      </c>
      <c r="I471" s="14">
        <f>INT(CHOOSE(1+MOD($C471+RANDBETWEEN(0,1),7),1,2,3,5,8,13,21)+$B471)</f>
        <v>8</v>
      </c>
      <c r="J471" s="14">
        <f>AVERAGE(G471:I471)</f>
        <v>9</v>
      </c>
      <c r="K471" s="14">
        <f>IF(OR(AND(D471,IF($C471&lt;80,1,0)),AND(E471,IF($C471&lt;20,1,0))),1,0)*$J471</f>
        <v>9</v>
      </c>
      <c r="L471" s="14">
        <f>IF(AND(K471=0,E471=1),1,0)*$J471</f>
        <v>0</v>
      </c>
      <c r="M471" s="14">
        <f>IF(K471+L471=0,1,0)*$J471</f>
        <v>0</v>
      </c>
      <c r="N471" s="14">
        <f>MATCH(C471,INDEX('Task Durations - Poisson'!$B$2:$AZ$73,,5),-1)</f>
        <v>4</v>
      </c>
      <c r="O471" s="14">
        <f>INT(SUMPRODUCT(B471:N471,'Task Durations - Table 1'!$A$3:$M$3))</f>
        <v>16</v>
      </c>
      <c r="P471" s="14">
        <f>MATCH(100-C471,INDEX('Task Durations - Poisson'!$B$2:$AZ$73,,O471),-1)</f>
        <v>23</v>
      </c>
    </row>
    <row r="472" ht="20.05" customHeight="1">
      <c r="A472" s="12">
        <v>470</v>
      </c>
      <c r="B472" s="13">
        <f>2*EXP(A472/750)</f>
        <v>3.74272459384562</v>
      </c>
      <c r="C472" s="14">
        <f t="shared" si="3826"/>
        <v>38</v>
      </c>
      <c r="D472" s="14">
        <f>IF(C472&lt;33,1,0)</f>
        <v>0</v>
      </c>
      <c r="E472" s="14">
        <f>IF(AND(C472&gt;=33,C472&lt;66),1,0)</f>
        <v>1</v>
      </c>
      <c r="F472" s="14">
        <f>IF(D472+E472&gt;0,0,1)</f>
        <v>0</v>
      </c>
      <c r="G472" s="14">
        <f>INT(CHOOSE(1+MOD($C472+RANDBETWEEN(0,1),7),1,2,3,5,8,13,21)+$B472)</f>
        <v>8</v>
      </c>
      <c r="H472" s="14">
        <f>INT(CHOOSE(1+MOD($C472+RANDBETWEEN(0,1),7),1,2,3,5,8,13,21)+$B472)</f>
        <v>8</v>
      </c>
      <c r="I472" s="14">
        <f>INT(CHOOSE(1+MOD($C472+RANDBETWEEN(0,1),7),1,2,3,5,8,13,21)+$B472)</f>
        <v>8</v>
      </c>
      <c r="J472" s="14">
        <f>AVERAGE(G472:I472)</f>
        <v>8</v>
      </c>
      <c r="K472" s="14">
        <f>IF(OR(AND(D472,IF($C472&lt;80,1,0)),AND(E472,IF($C472&lt;20,1,0))),1,0)*$J472</f>
        <v>0</v>
      </c>
      <c r="L472" s="14">
        <f>IF(AND(K472=0,E472=1),1,0)*$J472</f>
        <v>8</v>
      </c>
      <c r="M472" s="14">
        <f>IF(K472+L472=0,1,0)*$J472</f>
        <v>0</v>
      </c>
      <c r="N472" s="14">
        <f>MATCH(C472,INDEX('Task Durations - Poisson'!$B$2:$AZ$73,,5),-1)</f>
        <v>6</v>
      </c>
      <c r="O472" s="14">
        <f>INT(SUMPRODUCT(B472:N472,'Task Durations - Table 1'!$A$3:$M$3))</f>
        <v>12</v>
      </c>
      <c r="P472" s="14">
        <f>MATCH(100-C472,INDEX('Task Durations - Poisson'!$B$2:$AZ$73,,O472),-1)</f>
        <v>15</v>
      </c>
    </row>
    <row r="473" ht="20.05" customHeight="1">
      <c r="A473" s="12">
        <v>471</v>
      </c>
      <c r="B473" s="13">
        <f>2*EXP(A473/750)</f>
        <v>3.747718221649487</v>
      </c>
      <c r="C473" s="14">
        <f t="shared" si="3826"/>
        <v>24</v>
      </c>
      <c r="D473" s="14">
        <f>IF(C473&lt;33,1,0)</f>
        <v>1</v>
      </c>
      <c r="E473" s="14">
        <f>IF(AND(C473&gt;=33,C473&lt;66),1,0)</f>
        <v>0</v>
      </c>
      <c r="F473" s="14">
        <f>IF(D473+E473&gt;0,0,1)</f>
        <v>0</v>
      </c>
      <c r="G473" s="14">
        <f>INT(CHOOSE(1+MOD($C473+RANDBETWEEN(0,1),7),1,2,3,5,8,13,21)+$B473)</f>
        <v>8</v>
      </c>
      <c r="H473" s="14">
        <f>INT(CHOOSE(1+MOD($C473+RANDBETWEEN(0,1),7),1,2,3,5,8,13,21)+$B473)</f>
        <v>8</v>
      </c>
      <c r="I473" s="14">
        <f>INT(CHOOSE(1+MOD($C473+RANDBETWEEN(0,1),7),1,2,3,5,8,13,21)+$B473)</f>
        <v>11</v>
      </c>
      <c r="J473" s="14">
        <f>AVERAGE(G473:I473)</f>
        <v>9</v>
      </c>
      <c r="K473" s="14">
        <f>IF(OR(AND(D473,IF($C473&lt;80,1,0)),AND(E473,IF($C473&lt;20,1,0))),1,0)*$J473</f>
        <v>9</v>
      </c>
      <c r="L473" s="14">
        <f>IF(AND(K473=0,E473=1),1,0)*$J473</f>
        <v>0</v>
      </c>
      <c r="M473" s="14">
        <f>IF(K473+L473=0,1,0)*$J473</f>
        <v>0</v>
      </c>
      <c r="N473" s="14">
        <f>MATCH(C473,INDEX('Task Durations - Poisson'!$B$2:$AZ$73,,5),-1)</f>
        <v>5</v>
      </c>
      <c r="O473" s="14">
        <f>INT(SUMPRODUCT(B473:N473,'Task Durations - Table 1'!$A$3:$M$3))</f>
        <v>17</v>
      </c>
      <c r="P473" s="14">
        <f>MATCH(100-C473,INDEX('Task Durations - Poisson'!$B$2:$AZ$73,,O473),-1)</f>
        <v>22</v>
      </c>
    </row>
    <row r="474" ht="20.05" customHeight="1">
      <c r="A474" s="12">
        <v>472</v>
      </c>
      <c r="B474" s="13">
        <f>2*EXP(A474/750)</f>
        <v>3.752718512064512</v>
      </c>
      <c r="C474" s="14">
        <f t="shared" si="3826"/>
        <v>21</v>
      </c>
      <c r="D474" s="14">
        <f>IF(C474&lt;33,1,0)</f>
        <v>1</v>
      </c>
      <c r="E474" s="14">
        <f>IF(AND(C474&gt;=33,C474&lt;66),1,0)</f>
        <v>0</v>
      </c>
      <c r="F474" s="14">
        <f>IF(D474+E474&gt;0,0,1)</f>
        <v>0</v>
      </c>
      <c r="G474" s="14">
        <f>INT(CHOOSE(1+MOD($C474+RANDBETWEEN(0,1),7),1,2,3,5,8,13,21)+$B474)</f>
        <v>5</v>
      </c>
      <c r="H474" s="14">
        <f>INT(CHOOSE(1+MOD($C474+RANDBETWEEN(0,1),7),1,2,3,5,8,13,21)+$B474)</f>
        <v>4</v>
      </c>
      <c r="I474" s="14">
        <f>INT(CHOOSE(1+MOD($C474+RANDBETWEEN(0,1),7),1,2,3,5,8,13,21)+$B474)</f>
        <v>5</v>
      </c>
      <c r="J474" s="14">
        <f>AVERAGE(G474:I474)</f>
        <v>4.666666666666667</v>
      </c>
      <c r="K474" s="14">
        <f>IF(OR(AND(D474,IF($C474&lt;80,1,0)),AND(E474,IF($C474&lt;20,1,0))),1,0)*$J474</f>
        <v>4.666666666666667</v>
      </c>
      <c r="L474" s="14">
        <f>IF(AND(K474=0,E474=1),1,0)*$J474</f>
        <v>0</v>
      </c>
      <c r="M474" s="14">
        <f>IF(K474+L474=0,1,0)*$J474</f>
        <v>0</v>
      </c>
      <c r="N474" s="14">
        <f>MATCH(C474,INDEX('Task Durations - Poisson'!$B$2:$AZ$73,,5),-1)</f>
        <v>5</v>
      </c>
      <c r="O474" s="14">
        <f>INT(SUMPRODUCT(B474:N474,'Task Durations - Table 1'!$A$3:$M$3))</f>
        <v>12</v>
      </c>
      <c r="P474" s="14">
        <f>MATCH(100-C474,INDEX('Task Durations - Poisson'!$B$2:$AZ$73,,O474),-1)</f>
        <v>17</v>
      </c>
    </row>
    <row r="475" ht="20.05" customHeight="1">
      <c r="A475" s="12">
        <v>473</v>
      </c>
      <c r="B475" s="13">
        <f>2*EXP(A475/750)</f>
        <v>3.757725473980104</v>
      </c>
      <c r="C475" s="14">
        <f t="shared" si="3826"/>
        <v>8</v>
      </c>
      <c r="D475" s="14">
        <f>IF(C475&lt;33,1,0)</f>
        <v>1</v>
      </c>
      <c r="E475" s="14">
        <f>IF(AND(C475&gt;=33,C475&lt;66),1,0)</f>
        <v>0</v>
      </c>
      <c r="F475" s="14">
        <f>IF(D475+E475&gt;0,0,1)</f>
        <v>0</v>
      </c>
      <c r="G475" s="14">
        <f>INT(CHOOSE(1+MOD($C475+RANDBETWEEN(0,1),7),1,2,3,5,8,13,21)+$B475)</f>
        <v>6</v>
      </c>
      <c r="H475" s="14">
        <f>INT(CHOOSE(1+MOD($C475+RANDBETWEEN(0,1),7),1,2,3,5,8,13,21)+$B475)</f>
        <v>6</v>
      </c>
      <c r="I475" s="14">
        <f>INT(CHOOSE(1+MOD($C475+RANDBETWEEN(0,1),7),1,2,3,5,8,13,21)+$B475)</f>
        <v>6</v>
      </c>
      <c r="J475" s="14">
        <f>AVERAGE(G475:I475)</f>
        <v>6</v>
      </c>
      <c r="K475" s="14">
        <f>IF(OR(AND(D475,IF($C475&lt;80,1,0)),AND(E475,IF($C475&lt;20,1,0))),1,0)*$J475</f>
        <v>6</v>
      </c>
      <c r="L475" s="14">
        <f>IF(AND(K475=0,E475=1),1,0)*$J475</f>
        <v>0</v>
      </c>
      <c r="M475" s="14">
        <f>IF(K475+L475=0,1,0)*$J475</f>
        <v>0</v>
      </c>
      <c r="N475" s="14">
        <f>MATCH(C475,INDEX('Task Durations - Poisson'!$B$2:$AZ$73,,5),-1)</f>
        <v>4</v>
      </c>
      <c r="O475" s="14">
        <f>INT(SUMPRODUCT(B475:N475,'Task Durations - Table 1'!$A$3:$M$3))</f>
        <v>12</v>
      </c>
      <c r="P475" s="14">
        <f>MATCH(100-C475,INDEX('Task Durations - Poisson'!$B$2:$AZ$73,,O475),-1)</f>
        <v>19</v>
      </c>
    </row>
    <row r="476" ht="20.05" customHeight="1">
      <c r="A476" s="12">
        <v>474</v>
      </c>
      <c r="B476" s="13">
        <f>2*EXP(A476/750)</f>
        <v>3.762739116297527</v>
      </c>
      <c r="C476" s="14">
        <f t="shared" si="3826"/>
        <v>49</v>
      </c>
      <c r="D476" s="14">
        <f>IF(C476&lt;33,1,0)</f>
        <v>0</v>
      </c>
      <c r="E476" s="14">
        <f>IF(AND(C476&gt;=33,C476&lt;66),1,0)</f>
        <v>1</v>
      </c>
      <c r="F476" s="14">
        <f>IF(D476+E476&gt;0,0,1)</f>
        <v>0</v>
      </c>
      <c r="G476" s="14">
        <f>INT(CHOOSE(1+MOD($C476+RANDBETWEEN(0,1),7),1,2,3,5,8,13,21)+$B476)</f>
        <v>5</v>
      </c>
      <c r="H476" s="14">
        <f>INT(CHOOSE(1+MOD($C476+RANDBETWEEN(0,1),7),1,2,3,5,8,13,21)+$B476)</f>
        <v>5</v>
      </c>
      <c r="I476" s="14">
        <f>INT(CHOOSE(1+MOD($C476+RANDBETWEEN(0,1),7),1,2,3,5,8,13,21)+$B476)</f>
        <v>5</v>
      </c>
      <c r="J476" s="14">
        <f>AVERAGE(G476:I476)</f>
        <v>5</v>
      </c>
      <c r="K476" s="14">
        <f>IF(OR(AND(D476,IF($C476&lt;80,1,0)),AND(E476,IF($C476&lt;20,1,0))),1,0)*$J476</f>
        <v>0</v>
      </c>
      <c r="L476" s="14">
        <f>IF(AND(K476=0,E476=1),1,0)*$J476</f>
        <v>5</v>
      </c>
      <c r="M476" s="14">
        <f>IF(K476+L476=0,1,0)*$J476</f>
        <v>0</v>
      </c>
      <c r="N476" s="14">
        <f>MATCH(C476,INDEX('Task Durations - Poisson'!$B$2:$AZ$73,,5),-1)</f>
        <v>7</v>
      </c>
      <c r="O476" s="14">
        <f>INT(SUMPRODUCT(B476:N476,'Task Durations - Table 1'!$A$3:$M$3))</f>
        <v>10</v>
      </c>
      <c r="P476" s="14">
        <f>MATCH(100-C476,INDEX('Task Durations - Poisson'!$B$2:$AZ$73,,O476),-1)</f>
        <v>12</v>
      </c>
    </row>
    <row r="477" ht="20.05" customHeight="1">
      <c r="A477" s="12">
        <v>475</v>
      </c>
      <c r="B477" s="13">
        <f>2*EXP(A477/750)</f>
        <v>3.767759447929925</v>
      </c>
      <c r="C477" s="14">
        <f t="shared" si="3826"/>
        <v>80</v>
      </c>
      <c r="D477" s="14">
        <f>IF(C477&lt;33,1,0)</f>
        <v>0</v>
      </c>
      <c r="E477" s="14">
        <f>IF(AND(C477&gt;=33,C477&lt;66),1,0)</f>
        <v>0</v>
      </c>
      <c r="F477" s="14">
        <f>IF(D477+E477&gt;0,0,1)</f>
        <v>1</v>
      </c>
      <c r="G477" s="14">
        <f>INT(CHOOSE(1+MOD($C477+RANDBETWEEN(0,1),7),1,2,3,5,8,13,21)+$B477)</f>
        <v>8</v>
      </c>
      <c r="H477" s="14">
        <f>INT(CHOOSE(1+MOD($C477+RANDBETWEEN(0,1),7),1,2,3,5,8,13,21)+$B477)</f>
        <v>8</v>
      </c>
      <c r="I477" s="14">
        <f>INT(CHOOSE(1+MOD($C477+RANDBETWEEN(0,1),7),1,2,3,5,8,13,21)+$B477)</f>
        <v>8</v>
      </c>
      <c r="J477" s="14">
        <f>AVERAGE(G477:I477)</f>
        <v>8</v>
      </c>
      <c r="K477" s="14">
        <f>IF(OR(AND(D477,IF($C477&lt;80,1,0)),AND(E477,IF($C477&lt;20,1,0))),1,0)*$J477</f>
        <v>0</v>
      </c>
      <c r="L477" s="14">
        <f>IF(AND(K477=0,E477=1),1,0)*$J477</f>
        <v>0</v>
      </c>
      <c r="M477" s="14">
        <f>IF(K477+L477=0,1,0)*$J477</f>
        <v>8</v>
      </c>
      <c r="N477" s="14">
        <f>MATCH(C477,INDEX('Task Durations - Poisson'!$B$2:$AZ$73,,5),-1)</f>
        <v>9</v>
      </c>
      <c r="O477" s="14">
        <f>INT(SUMPRODUCT(B477:N477,'Task Durations - Table 1'!$A$3:$M$3))</f>
        <v>17</v>
      </c>
      <c r="P477" s="14">
        <f>MATCH(100-C477,INDEX('Task Durations - Poisson'!$B$2:$AZ$73,,O477),-1)</f>
        <v>15</v>
      </c>
    </row>
    <row r="478" ht="20.05" customHeight="1">
      <c r="A478" s="12">
        <v>476</v>
      </c>
      <c r="B478" s="13">
        <f>2*EXP(A478/750)</f>
        <v>3.772786477802335</v>
      </c>
      <c r="C478" s="14">
        <f t="shared" si="3826"/>
        <v>47</v>
      </c>
      <c r="D478" s="14">
        <f>IF(C478&lt;33,1,0)</f>
        <v>0</v>
      </c>
      <c r="E478" s="14">
        <f>IF(AND(C478&gt;=33,C478&lt;66),1,0)</f>
        <v>1</v>
      </c>
      <c r="F478" s="14">
        <f>IF(D478+E478&gt;0,0,1)</f>
        <v>0</v>
      </c>
      <c r="G478" s="14">
        <f>INT(CHOOSE(1+MOD($C478+RANDBETWEEN(0,1),7),1,2,3,5,8,13,21)+$B478)</f>
        <v>16</v>
      </c>
      <c r="H478" s="14">
        <f>INT(CHOOSE(1+MOD($C478+RANDBETWEEN(0,1),7),1,2,3,5,8,13,21)+$B478)</f>
        <v>24</v>
      </c>
      <c r="I478" s="14">
        <f>INT(CHOOSE(1+MOD($C478+RANDBETWEEN(0,1),7),1,2,3,5,8,13,21)+$B478)</f>
        <v>24</v>
      </c>
      <c r="J478" s="14">
        <f>AVERAGE(G478:I478)</f>
        <v>21.33333333333333</v>
      </c>
      <c r="K478" s="14">
        <f>IF(OR(AND(D478,IF($C478&lt;80,1,0)),AND(E478,IF($C478&lt;20,1,0))),1,0)*$J478</f>
        <v>0</v>
      </c>
      <c r="L478" s="14">
        <f>IF(AND(K478=0,E478=1),1,0)*$J478</f>
        <v>21.33333333333333</v>
      </c>
      <c r="M478" s="14">
        <f>IF(K478+L478=0,1,0)*$J478</f>
        <v>0</v>
      </c>
      <c r="N478" s="14">
        <f>MATCH(C478,INDEX('Task Durations - Poisson'!$B$2:$AZ$73,,5),-1)</f>
        <v>7</v>
      </c>
      <c r="O478" s="14">
        <f>INT(SUMPRODUCT(B478:N478,'Task Durations - Table 1'!$A$3:$M$3))</f>
        <v>23</v>
      </c>
      <c r="P478" s="14">
        <f>MATCH(100-C478,INDEX('Task Durations - Poisson'!$B$2:$AZ$73,,O478),-1)</f>
        <v>25</v>
      </c>
    </row>
    <row r="479" ht="20.05" customHeight="1">
      <c r="A479" s="12">
        <v>477</v>
      </c>
      <c r="B479" s="13">
        <f>2*EXP(A479/750)</f>
        <v>3.777820214851699</v>
      </c>
      <c r="C479" s="14">
        <f t="shared" si="3826"/>
        <v>61</v>
      </c>
      <c r="D479" s="14">
        <f>IF(C479&lt;33,1,0)</f>
        <v>0</v>
      </c>
      <c r="E479" s="14">
        <f>IF(AND(C479&gt;=33,C479&lt;66),1,0)</f>
        <v>1</v>
      </c>
      <c r="F479" s="14">
        <f>IF(D479+E479&gt;0,0,1)</f>
        <v>0</v>
      </c>
      <c r="G479" s="14">
        <f>INT(CHOOSE(1+MOD($C479+RANDBETWEEN(0,1),7),1,2,3,5,8,13,21)+$B479)</f>
        <v>16</v>
      </c>
      <c r="H479" s="14">
        <f>INT(CHOOSE(1+MOD($C479+RANDBETWEEN(0,1),7),1,2,3,5,8,13,21)+$B479)</f>
        <v>16</v>
      </c>
      <c r="I479" s="14">
        <f>INT(CHOOSE(1+MOD($C479+RANDBETWEEN(0,1),7),1,2,3,5,8,13,21)+$B479)</f>
        <v>24</v>
      </c>
      <c r="J479" s="14">
        <f>AVERAGE(G479:I479)</f>
        <v>18.66666666666667</v>
      </c>
      <c r="K479" s="14">
        <f>IF(OR(AND(D479,IF($C479&lt;80,1,0)),AND(E479,IF($C479&lt;20,1,0))),1,0)*$J479</f>
        <v>0</v>
      </c>
      <c r="L479" s="14">
        <f>IF(AND(K479=0,E479=1),1,0)*$J479</f>
        <v>18.66666666666667</v>
      </c>
      <c r="M479" s="14">
        <f>IF(K479+L479=0,1,0)*$J479</f>
        <v>0</v>
      </c>
      <c r="N479" s="14">
        <f>MATCH(C479,INDEX('Task Durations - Poisson'!$B$2:$AZ$73,,5),-1)</f>
        <v>7</v>
      </c>
      <c r="O479" s="14">
        <f>INT(SUMPRODUCT(B479:N479,'Task Durations - Table 1'!$A$3:$M$3))</f>
        <v>22</v>
      </c>
      <c r="P479" s="14">
        <f>MATCH(100-C479,INDEX('Task Durations - Poisson'!$B$2:$AZ$73,,O479),-1)</f>
        <v>23</v>
      </c>
    </row>
    <row r="480" ht="20.05" customHeight="1">
      <c r="A480" s="12">
        <v>478</v>
      </c>
      <c r="B480" s="13">
        <f>2*EXP(A480/750)</f>
        <v>3.782860668026884</v>
      </c>
      <c r="C480" s="14">
        <f t="shared" si="3826"/>
        <v>57</v>
      </c>
      <c r="D480" s="14">
        <f>IF(C480&lt;33,1,0)</f>
        <v>0</v>
      </c>
      <c r="E480" s="14">
        <f>IF(AND(C480&gt;=33,C480&lt;66),1,0)</f>
        <v>1</v>
      </c>
      <c r="F480" s="14">
        <f>IF(D480+E480&gt;0,0,1)</f>
        <v>0</v>
      </c>
      <c r="G480" s="14">
        <f>INT(CHOOSE(1+MOD($C480+RANDBETWEEN(0,1),7),1,2,3,5,8,13,21)+$B480)</f>
        <v>5</v>
      </c>
      <c r="H480" s="14">
        <f>INT(CHOOSE(1+MOD($C480+RANDBETWEEN(0,1),7),1,2,3,5,8,13,21)+$B480)</f>
        <v>5</v>
      </c>
      <c r="I480" s="14">
        <f>INT(CHOOSE(1+MOD($C480+RANDBETWEEN(0,1),7),1,2,3,5,8,13,21)+$B480)</f>
        <v>5</v>
      </c>
      <c r="J480" s="14">
        <f>AVERAGE(G480:I480)</f>
        <v>5</v>
      </c>
      <c r="K480" s="14">
        <f>IF(OR(AND(D480,IF($C480&lt;80,1,0)),AND(E480,IF($C480&lt;20,1,0))),1,0)*$J480</f>
        <v>0</v>
      </c>
      <c r="L480" s="14">
        <f>IF(AND(K480=0,E480=1),1,0)*$J480</f>
        <v>5</v>
      </c>
      <c r="M480" s="14">
        <f>IF(K480+L480=0,1,0)*$J480</f>
        <v>0</v>
      </c>
      <c r="N480" s="14">
        <f>MATCH(C480,INDEX('Task Durations - Poisson'!$B$2:$AZ$73,,5),-1)</f>
        <v>7</v>
      </c>
      <c r="O480" s="14">
        <f>INT(SUMPRODUCT(B480:N480,'Task Durations - Table 1'!$A$3:$M$3))</f>
        <v>10</v>
      </c>
      <c r="P480" s="14">
        <f>MATCH(100-C480,INDEX('Task Durations - Poisson'!$B$2:$AZ$73,,O480),-1)</f>
        <v>11</v>
      </c>
    </row>
    <row r="481" ht="20.05" customHeight="1">
      <c r="A481" s="12">
        <v>479</v>
      </c>
      <c r="B481" s="13">
        <f>2*EXP(A481/750)</f>
        <v>3.787907846288698</v>
      </c>
      <c r="C481" s="14">
        <f t="shared" si="3826"/>
        <v>52</v>
      </c>
      <c r="D481" s="14">
        <f>IF(C481&lt;33,1,0)</f>
        <v>0</v>
      </c>
      <c r="E481" s="14">
        <f>IF(AND(C481&gt;=33,C481&lt;66),1,0)</f>
        <v>1</v>
      </c>
      <c r="F481" s="14">
        <f>IF(D481+E481&gt;0,0,1)</f>
        <v>0</v>
      </c>
      <c r="G481" s="14">
        <f>INT(CHOOSE(1+MOD($C481+RANDBETWEEN(0,1),7),1,2,3,5,8,13,21)+$B481)</f>
        <v>8</v>
      </c>
      <c r="H481" s="14">
        <f>INT(CHOOSE(1+MOD($C481+RANDBETWEEN(0,1),7),1,2,3,5,8,13,21)+$B481)</f>
        <v>11</v>
      </c>
      <c r="I481" s="14">
        <f>INT(CHOOSE(1+MOD($C481+RANDBETWEEN(0,1),7),1,2,3,5,8,13,21)+$B481)</f>
        <v>11</v>
      </c>
      <c r="J481" s="14">
        <f>AVERAGE(G481:I481)</f>
        <v>10</v>
      </c>
      <c r="K481" s="14">
        <f>IF(OR(AND(D481,IF($C481&lt;80,1,0)),AND(E481,IF($C481&lt;20,1,0))),1,0)*$J481</f>
        <v>0</v>
      </c>
      <c r="L481" s="14">
        <f>IF(AND(K481=0,E481=1),1,0)*$J481</f>
        <v>10</v>
      </c>
      <c r="M481" s="14">
        <f>IF(K481+L481=0,1,0)*$J481</f>
        <v>0</v>
      </c>
      <c r="N481" s="14">
        <f>MATCH(C481,INDEX('Task Durations - Poisson'!$B$2:$AZ$73,,5),-1)</f>
        <v>7</v>
      </c>
      <c r="O481" s="14">
        <f>INT(SUMPRODUCT(B481:N481,'Task Durations - Table 1'!$A$3:$M$3))</f>
        <v>14</v>
      </c>
      <c r="P481" s="14">
        <f>MATCH(100-C481,INDEX('Task Durations - Poisson'!$B$2:$AZ$73,,O481),-1)</f>
        <v>16</v>
      </c>
    </row>
    <row r="482" ht="20.05" customHeight="1">
      <c r="A482" s="12">
        <v>480</v>
      </c>
      <c r="B482" s="13">
        <f>2*EXP(A482/750)</f>
        <v>3.792961758609903</v>
      </c>
      <c r="C482" s="14">
        <f t="shared" si="3826"/>
        <v>39</v>
      </c>
      <c r="D482" s="14">
        <f>IF(C482&lt;33,1,0)</f>
        <v>0</v>
      </c>
      <c r="E482" s="14">
        <f>IF(AND(C482&gt;=33,C482&lt;66),1,0)</f>
        <v>1</v>
      </c>
      <c r="F482" s="14">
        <f>IF(D482+E482&gt;0,0,1)</f>
        <v>0</v>
      </c>
      <c r="G482" s="14">
        <f>INT(CHOOSE(1+MOD($C482+RANDBETWEEN(0,1),7),1,2,3,5,8,13,21)+$B482)</f>
        <v>16</v>
      </c>
      <c r="H482" s="14">
        <f>INT(CHOOSE(1+MOD($C482+RANDBETWEEN(0,1),7),1,2,3,5,8,13,21)+$B482)</f>
        <v>16</v>
      </c>
      <c r="I482" s="14">
        <f>INT(CHOOSE(1+MOD($C482+RANDBETWEEN(0,1),7),1,2,3,5,8,13,21)+$B482)</f>
        <v>16</v>
      </c>
      <c r="J482" s="14">
        <f>AVERAGE(G482:I482)</f>
        <v>16</v>
      </c>
      <c r="K482" s="14">
        <f>IF(OR(AND(D482,IF($C482&lt;80,1,0)),AND(E482,IF($C482&lt;20,1,0))),1,0)*$J482</f>
        <v>0</v>
      </c>
      <c r="L482" s="14">
        <f>IF(AND(K482=0,E482=1),1,0)*$J482</f>
        <v>16</v>
      </c>
      <c r="M482" s="14">
        <f>IF(K482+L482=0,1,0)*$J482</f>
        <v>0</v>
      </c>
      <c r="N482" s="14">
        <f>MATCH(C482,INDEX('Task Durations - Poisson'!$B$2:$AZ$73,,5),-1)</f>
        <v>6</v>
      </c>
      <c r="O482" s="14">
        <f>INT(SUMPRODUCT(B482:N482,'Task Durations - Table 1'!$A$3:$M$3))</f>
        <v>18</v>
      </c>
      <c r="P482" s="14">
        <f>MATCH(100-C482,INDEX('Task Durations - Poisson'!$B$2:$AZ$73,,O482),-1)</f>
        <v>21</v>
      </c>
    </row>
    <row r="483" ht="20.05" customHeight="1">
      <c r="A483" s="12">
        <v>481</v>
      </c>
      <c r="B483" s="13">
        <f>2*EXP(A483/750)</f>
        <v>3.798022413975233</v>
      </c>
      <c r="C483" s="14">
        <f t="shared" si="3826"/>
        <v>88</v>
      </c>
      <c r="D483" s="14">
        <f>IF(C483&lt;33,1,0)</f>
        <v>0</v>
      </c>
      <c r="E483" s="14">
        <f>IF(AND(C483&gt;=33,C483&lt;66),1,0)</f>
        <v>0</v>
      </c>
      <c r="F483" s="14">
        <f>IF(D483+E483&gt;0,0,1)</f>
        <v>1</v>
      </c>
      <c r="G483" s="14">
        <f>INT(CHOOSE(1+MOD($C483+RANDBETWEEN(0,1),7),1,2,3,5,8,13,21)+$B483)</f>
        <v>16</v>
      </c>
      <c r="H483" s="14">
        <f>INT(CHOOSE(1+MOD($C483+RANDBETWEEN(0,1),7),1,2,3,5,8,13,21)+$B483)</f>
        <v>11</v>
      </c>
      <c r="I483" s="14">
        <f>INT(CHOOSE(1+MOD($C483+RANDBETWEEN(0,1),7),1,2,3,5,8,13,21)+$B483)</f>
        <v>11</v>
      </c>
      <c r="J483" s="14">
        <f>AVERAGE(G483:I483)</f>
        <v>12.66666666666667</v>
      </c>
      <c r="K483" s="14">
        <f>IF(OR(AND(D483,IF($C483&lt;80,1,0)),AND(E483,IF($C483&lt;20,1,0))),1,0)*$J483</f>
        <v>0</v>
      </c>
      <c r="L483" s="14">
        <f>IF(AND(K483=0,E483=1),1,0)*$J483</f>
        <v>0</v>
      </c>
      <c r="M483" s="14">
        <f>IF(K483+L483=0,1,0)*$J483</f>
        <v>12.66666666666667</v>
      </c>
      <c r="N483" s="14">
        <f>MATCH(C483,INDEX('Task Durations - Poisson'!$B$2:$AZ$73,,5),-1)</f>
        <v>10</v>
      </c>
      <c r="O483" s="14">
        <f>INT(SUMPRODUCT(B483:N483,'Task Durations - Table 1'!$A$3:$M$3))</f>
        <v>23</v>
      </c>
      <c r="P483" s="14">
        <f>MATCH(100-C483,INDEX('Task Durations - Poisson'!$B$2:$AZ$73,,O483),-1)</f>
        <v>19</v>
      </c>
    </row>
    <row r="484" ht="20.05" customHeight="1">
      <c r="A484" s="12">
        <v>482</v>
      </c>
      <c r="B484" s="13">
        <f>2*EXP(A484/750)</f>
        <v>3.80308982138141</v>
      </c>
      <c r="C484" s="14">
        <f t="shared" si="3826"/>
        <v>25</v>
      </c>
      <c r="D484" s="14">
        <f>IF(C484&lt;33,1,0)</f>
        <v>1</v>
      </c>
      <c r="E484" s="14">
        <f>IF(AND(C484&gt;=33,C484&lt;66),1,0)</f>
        <v>0</v>
      </c>
      <c r="F484" s="14">
        <f>IF(D484+E484&gt;0,0,1)</f>
        <v>0</v>
      </c>
      <c r="G484" s="14">
        <f>INT(CHOOSE(1+MOD($C484+RANDBETWEEN(0,1),7),1,2,3,5,8,13,21)+$B484)</f>
        <v>11</v>
      </c>
      <c r="H484" s="14">
        <f>INT(CHOOSE(1+MOD($C484+RANDBETWEEN(0,1),7),1,2,3,5,8,13,21)+$B484)</f>
        <v>11</v>
      </c>
      <c r="I484" s="14">
        <f>INT(CHOOSE(1+MOD($C484+RANDBETWEEN(0,1),7),1,2,3,5,8,13,21)+$B484)</f>
        <v>16</v>
      </c>
      <c r="J484" s="14">
        <f>AVERAGE(G484:I484)</f>
        <v>12.66666666666667</v>
      </c>
      <c r="K484" s="14">
        <f>IF(OR(AND(D484,IF($C484&lt;80,1,0)),AND(E484,IF($C484&lt;20,1,0))),1,0)*$J484</f>
        <v>12.66666666666667</v>
      </c>
      <c r="L484" s="14">
        <f>IF(AND(K484=0,E484=1),1,0)*$J484</f>
        <v>0</v>
      </c>
      <c r="M484" s="14">
        <f>IF(K484+L484=0,1,0)*$J484</f>
        <v>0</v>
      </c>
      <c r="N484" s="14">
        <f>MATCH(C484,INDEX('Task Durations - Poisson'!$B$2:$AZ$73,,5),-1)</f>
        <v>5</v>
      </c>
      <c r="O484" s="14">
        <f>INT(SUMPRODUCT(B484:N484,'Task Durations - Table 1'!$A$3:$M$3))</f>
        <v>21</v>
      </c>
      <c r="P484" s="14">
        <f>MATCH(100-C484,INDEX('Task Durations - Poisson'!$B$2:$AZ$73,,O484),-1)</f>
        <v>26</v>
      </c>
    </row>
    <row r="485" ht="20.05" customHeight="1">
      <c r="A485" s="12">
        <v>483</v>
      </c>
      <c r="B485" s="13">
        <f>2*EXP(A485/750)</f>
        <v>3.808163989837161</v>
      </c>
      <c r="C485" s="14">
        <f t="shared" si="3826"/>
        <v>38</v>
      </c>
      <c r="D485" s="14">
        <f>IF(C485&lt;33,1,0)</f>
        <v>0</v>
      </c>
      <c r="E485" s="14">
        <f>IF(AND(C485&gt;=33,C485&lt;66),1,0)</f>
        <v>1</v>
      </c>
      <c r="F485" s="14">
        <f>IF(D485+E485&gt;0,0,1)</f>
        <v>0</v>
      </c>
      <c r="G485" s="14">
        <f>INT(CHOOSE(1+MOD($C485+RANDBETWEEN(0,1),7),1,2,3,5,8,13,21)+$B485)</f>
        <v>11</v>
      </c>
      <c r="H485" s="14">
        <f>INT(CHOOSE(1+MOD($C485+RANDBETWEEN(0,1),7),1,2,3,5,8,13,21)+$B485)</f>
        <v>11</v>
      </c>
      <c r="I485" s="14">
        <f>INT(CHOOSE(1+MOD($C485+RANDBETWEEN(0,1),7),1,2,3,5,8,13,21)+$B485)</f>
        <v>11</v>
      </c>
      <c r="J485" s="14">
        <f>AVERAGE(G485:I485)</f>
        <v>11</v>
      </c>
      <c r="K485" s="14">
        <f>IF(OR(AND(D485,IF($C485&lt;80,1,0)),AND(E485,IF($C485&lt;20,1,0))),1,0)*$J485</f>
        <v>0</v>
      </c>
      <c r="L485" s="14">
        <f>IF(AND(K485=0,E485=1),1,0)*$J485</f>
        <v>11</v>
      </c>
      <c r="M485" s="14">
        <f>IF(K485+L485=0,1,0)*$J485</f>
        <v>0</v>
      </c>
      <c r="N485" s="14">
        <f>MATCH(C485,INDEX('Task Durations - Poisson'!$B$2:$AZ$73,,5),-1)</f>
        <v>6</v>
      </c>
      <c r="O485" s="14">
        <f>INT(SUMPRODUCT(B485:N485,'Task Durations - Table 1'!$A$3:$M$3))</f>
        <v>15</v>
      </c>
      <c r="P485" s="14">
        <f>MATCH(100-C485,INDEX('Task Durations - Poisson'!$B$2:$AZ$73,,O485),-1)</f>
        <v>18</v>
      </c>
    </row>
    <row r="486" ht="20.05" customHeight="1">
      <c r="A486" s="12">
        <v>484</v>
      </c>
      <c r="B486" s="13">
        <f>2*EXP(A486/750)</f>
        <v>3.813244928363229</v>
      </c>
      <c r="C486" s="14">
        <f t="shared" si="3826"/>
        <v>35</v>
      </c>
      <c r="D486" s="14">
        <f>IF(C486&lt;33,1,0)</f>
        <v>0</v>
      </c>
      <c r="E486" s="14">
        <f>IF(AND(C486&gt;=33,C486&lt;66),1,0)</f>
        <v>1</v>
      </c>
      <c r="F486" s="14">
        <f>IF(D486+E486&gt;0,0,1)</f>
        <v>0</v>
      </c>
      <c r="G486" s="14">
        <f>INT(CHOOSE(1+MOD($C486+RANDBETWEEN(0,1),7),1,2,3,5,8,13,21)+$B486)</f>
        <v>4</v>
      </c>
      <c r="H486" s="14">
        <f>INT(CHOOSE(1+MOD($C486+RANDBETWEEN(0,1),7),1,2,3,5,8,13,21)+$B486)</f>
        <v>4</v>
      </c>
      <c r="I486" s="14">
        <f>INT(CHOOSE(1+MOD($C486+RANDBETWEEN(0,1),7),1,2,3,5,8,13,21)+$B486)</f>
        <v>5</v>
      </c>
      <c r="J486" s="14">
        <f>AVERAGE(G486:I486)</f>
        <v>4.333333333333333</v>
      </c>
      <c r="K486" s="14">
        <f>IF(OR(AND(D486,IF($C486&lt;80,1,0)),AND(E486,IF($C486&lt;20,1,0))),1,0)*$J486</f>
        <v>0</v>
      </c>
      <c r="L486" s="14">
        <f>IF(AND(K486=0,E486=1),1,0)*$J486</f>
        <v>4.333333333333333</v>
      </c>
      <c r="M486" s="14">
        <f>IF(K486+L486=0,1,0)*$J486</f>
        <v>0</v>
      </c>
      <c r="N486" s="14">
        <f>MATCH(C486,INDEX('Task Durations - Poisson'!$B$2:$AZ$73,,5),-1)</f>
        <v>6</v>
      </c>
      <c r="O486" s="14">
        <f>INT(SUMPRODUCT(B486:N486,'Task Durations - Table 1'!$A$3:$M$3))</f>
        <v>9</v>
      </c>
      <c r="P486" s="14">
        <f>MATCH(100-C486,INDEX('Task Durations - Poisson'!$B$2:$AZ$73,,O486),-1)</f>
        <v>12</v>
      </c>
    </row>
    <row r="487" ht="20.05" customHeight="1">
      <c r="A487" s="12">
        <v>485</v>
      </c>
      <c r="B487" s="13">
        <f>2*EXP(A487/750)</f>
        <v>3.818332645992397</v>
      </c>
      <c r="C487" s="14">
        <f t="shared" si="3826"/>
        <v>94</v>
      </c>
      <c r="D487" s="14">
        <f>IF(C487&lt;33,1,0)</f>
        <v>0</v>
      </c>
      <c r="E487" s="14">
        <f>IF(AND(C487&gt;=33,C487&lt;66),1,0)</f>
        <v>0</v>
      </c>
      <c r="F487" s="14">
        <f>IF(D487+E487&gt;0,0,1)</f>
        <v>1</v>
      </c>
      <c r="G487" s="14">
        <f>INT(CHOOSE(1+MOD($C487+RANDBETWEEN(0,1),7),1,2,3,5,8,13,21)+$B487)</f>
        <v>11</v>
      </c>
      <c r="H487" s="14">
        <f>INT(CHOOSE(1+MOD($C487+RANDBETWEEN(0,1),7),1,2,3,5,8,13,21)+$B487)</f>
        <v>11</v>
      </c>
      <c r="I487" s="14">
        <f>INT(CHOOSE(1+MOD($C487+RANDBETWEEN(0,1),7),1,2,3,5,8,13,21)+$B487)</f>
        <v>11</v>
      </c>
      <c r="J487" s="14">
        <f>AVERAGE(G487:I487)</f>
        <v>11</v>
      </c>
      <c r="K487" s="14">
        <f>IF(OR(AND(D487,IF($C487&lt;80,1,0)),AND(E487,IF($C487&lt;20,1,0))),1,0)*$J487</f>
        <v>0</v>
      </c>
      <c r="L487" s="14">
        <f>IF(AND(K487=0,E487=1),1,0)*$J487</f>
        <v>0</v>
      </c>
      <c r="M487" s="14">
        <f>IF(K487+L487=0,1,0)*$J487</f>
        <v>11</v>
      </c>
      <c r="N487" s="14">
        <f>MATCH(C487,INDEX('Task Durations - Poisson'!$B$2:$AZ$73,,5),-1)</f>
        <v>11</v>
      </c>
      <c r="O487" s="14">
        <f>INT(SUMPRODUCT(B487:N487,'Task Durations - Table 1'!$A$3:$M$3))</f>
        <v>21</v>
      </c>
      <c r="P487" s="14">
        <f>MATCH(100-C487,INDEX('Task Durations - Poisson'!$B$2:$AZ$73,,O487),-1)</f>
        <v>16</v>
      </c>
    </row>
    <row r="488" ht="20.05" customHeight="1">
      <c r="A488" s="12">
        <v>486</v>
      </c>
      <c r="B488" s="13">
        <f>2*EXP(A488/750)</f>
        <v>3.823427151769497</v>
      </c>
      <c r="C488" s="14">
        <f t="shared" si="3826"/>
        <v>49</v>
      </c>
      <c r="D488" s="14">
        <f>IF(C488&lt;33,1,0)</f>
        <v>0</v>
      </c>
      <c r="E488" s="14">
        <f>IF(AND(C488&gt;=33,C488&lt;66),1,0)</f>
        <v>1</v>
      </c>
      <c r="F488" s="14">
        <f>IF(D488+E488&gt;0,0,1)</f>
        <v>0</v>
      </c>
      <c r="G488" s="14">
        <f>INT(CHOOSE(1+MOD($C488+RANDBETWEEN(0,1),7),1,2,3,5,8,13,21)+$B488)</f>
        <v>5</v>
      </c>
      <c r="H488" s="14">
        <f>INT(CHOOSE(1+MOD($C488+RANDBETWEEN(0,1),7),1,2,3,5,8,13,21)+$B488)</f>
        <v>5</v>
      </c>
      <c r="I488" s="14">
        <f>INT(CHOOSE(1+MOD($C488+RANDBETWEEN(0,1),7),1,2,3,5,8,13,21)+$B488)</f>
        <v>4</v>
      </c>
      <c r="J488" s="14">
        <f>AVERAGE(G488:I488)</f>
        <v>4.666666666666667</v>
      </c>
      <c r="K488" s="14">
        <f>IF(OR(AND(D488,IF($C488&lt;80,1,0)),AND(E488,IF($C488&lt;20,1,0))),1,0)*$J488</f>
        <v>0</v>
      </c>
      <c r="L488" s="14">
        <f>IF(AND(K488=0,E488=1),1,0)*$J488</f>
        <v>4.666666666666667</v>
      </c>
      <c r="M488" s="14">
        <f>IF(K488+L488=0,1,0)*$J488</f>
        <v>0</v>
      </c>
      <c r="N488" s="14">
        <f>MATCH(C488,INDEX('Task Durations - Poisson'!$B$2:$AZ$73,,5),-1)</f>
        <v>7</v>
      </c>
      <c r="O488" s="14">
        <f>INT(SUMPRODUCT(B488:N488,'Task Durations - Table 1'!$A$3:$M$3))</f>
        <v>10</v>
      </c>
      <c r="P488" s="14">
        <f>MATCH(100-C488,INDEX('Task Durations - Poisson'!$B$2:$AZ$73,,O488),-1)</f>
        <v>12</v>
      </c>
    </row>
    <row r="489" ht="20.05" customHeight="1">
      <c r="A489" s="12">
        <v>487</v>
      </c>
      <c r="B489" s="13">
        <f>2*EXP(A489/750)</f>
        <v>3.828528454751429</v>
      </c>
      <c r="C489" s="14">
        <f t="shared" si="3826"/>
        <v>1</v>
      </c>
      <c r="D489" s="14">
        <f>IF(C489&lt;33,1,0)</f>
        <v>1</v>
      </c>
      <c r="E489" s="14">
        <f>IF(AND(C489&gt;=33,C489&lt;66),1,0)</f>
        <v>0</v>
      </c>
      <c r="F489" s="14">
        <f>IF(D489+E489&gt;0,0,1)</f>
        <v>0</v>
      </c>
      <c r="G489" s="14">
        <f>INT(CHOOSE(1+MOD($C489+RANDBETWEEN(0,1),7),1,2,3,5,8,13,21)+$B489)</f>
        <v>6</v>
      </c>
      <c r="H489" s="14">
        <f>INT(CHOOSE(1+MOD($C489+RANDBETWEEN(0,1),7),1,2,3,5,8,13,21)+$B489)</f>
        <v>5</v>
      </c>
      <c r="I489" s="14">
        <f>INT(CHOOSE(1+MOD($C489+RANDBETWEEN(0,1),7),1,2,3,5,8,13,21)+$B489)</f>
        <v>5</v>
      </c>
      <c r="J489" s="14">
        <f>AVERAGE(G489:I489)</f>
        <v>5.333333333333333</v>
      </c>
      <c r="K489" s="14">
        <f>IF(OR(AND(D489,IF($C489&lt;80,1,0)),AND(E489,IF($C489&lt;20,1,0))),1,0)*$J489</f>
        <v>5.333333333333333</v>
      </c>
      <c r="L489" s="14">
        <f>IF(AND(K489=0,E489=1),1,0)*$J489</f>
        <v>0</v>
      </c>
      <c r="M489" s="14">
        <f>IF(K489+L489=0,1,0)*$J489</f>
        <v>0</v>
      </c>
      <c r="N489" s="14">
        <f>MATCH(C489,INDEX('Task Durations - Poisson'!$B$2:$AZ$73,,5),-1)</f>
        <v>3</v>
      </c>
      <c r="O489" s="14">
        <f>INT(SUMPRODUCT(B489:N489,'Task Durations - Table 1'!$A$3:$M$3))</f>
        <v>11</v>
      </c>
      <c r="P489" s="14">
        <f>MATCH(100-C489,INDEX('Task Durations - Poisson'!$B$2:$AZ$73,,O489),-1)</f>
        <v>21</v>
      </c>
    </row>
    <row r="490" ht="20.05" customHeight="1">
      <c r="A490" s="12">
        <v>488</v>
      </c>
      <c r="B490" s="13">
        <f>2*EXP(A490/750)</f>
        <v>3.833636564007178</v>
      </c>
      <c r="C490" s="14">
        <f t="shared" si="3826"/>
        <v>46</v>
      </c>
      <c r="D490" s="14">
        <f>IF(C490&lt;33,1,0)</f>
        <v>0</v>
      </c>
      <c r="E490" s="14">
        <f>IF(AND(C490&gt;=33,C490&lt;66),1,0)</f>
        <v>1</v>
      </c>
      <c r="F490" s="14">
        <f>IF(D490+E490&gt;0,0,1)</f>
        <v>0</v>
      </c>
      <c r="G490" s="14">
        <f>INT(CHOOSE(1+MOD($C490+RANDBETWEEN(0,1),7),1,2,3,5,8,13,21)+$B490)</f>
        <v>16</v>
      </c>
      <c r="H490" s="14">
        <f>INT(CHOOSE(1+MOD($C490+RANDBETWEEN(0,1),7),1,2,3,5,8,13,21)+$B490)</f>
        <v>11</v>
      </c>
      <c r="I490" s="14">
        <f>INT(CHOOSE(1+MOD($C490+RANDBETWEEN(0,1),7),1,2,3,5,8,13,21)+$B490)</f>
        <v>11</v>
      </c>
      <c r="J490" s="14">
        <f>AVERAGE(G490:I490)</f>
        <v>12.66666666666667</v>
      </c>
      <c r="K490" s="14">
        <f>IF(OR(AND(D490,IF($C490&lt;80,1,0)),AND(E490,IF($C490&lt;20,1,0))),1,0)*$J490</f>
        <v>0</v>
      </c>
      <c r="L490" s="14">
        <f>IF(AND(K490=0,E490=1),1,0)*$J490</f>
        <v>12.66666666666667</v>
      </c>
      <c r="M490" s="14">
        <f>IF(K490+L490=0,1,0)*$J490</f>
        <v>0</v>
      </c>
      <c r="N490" s="14">
        <f>MATCH(C490,INDEX('Task Durations - Poisson'!$B$2:$AZ$73,,5),-1)</f>
        <v>7</v>
      </c>
      <c r="O490" s="14">
        <f>INT(SUMPRODUCT(B490:N490,'Task Durations - Table 1'!$A$3:$M$3))</f>
        <v>16</v>
      </c>
      <c r="P490" s="14">
        <f>MATCH(100-C490,INDEX('Task Durations - Poisson'!$B$2:$AZ$73,,O490),-1)</f>
        <v>18</v>
      </c>
    </row>
    <row r="491" ht="20.05" customHeight="1">
      <c r="A491" s="12">
        <v>489</v>
      </c>
      <c r="B491" s="13">
        <f>2*EXP(A491/750)</f>
        <v>3.838751488617828</v>
      </c>
      <c r="C491" s="14">
        <f t="shared" si="3826"/>
        <v>43</v>
      </c>
      <c r="D491" s="14">
        <f>IF(C491&lt;33,1,0)</f>
        <v>0</v>
      </c>
      <c r="E491" s="14">
        <f>IF(AND(C491&gt;=33,C491&lt;66),1,0)</f>
        <v>1</v>
      </c>
      <c r="F491" s="14">
        <f>IF(D491+E491&gt;0,0,1)</f>
        <v>0</v>
      </c>
      <c r="G491" s="14">
        <f>INT(CHOOSE(1+MOD($C491+RANDBETWEEN(0,1),7),1,2,3,5,8,13,21)+$B491)</f>
        <v>6</v>
      </c>
      <c r="H491" s="14">
        <f>INT(CHOOSE(1+MOD($C491+RANDBETWEEN(0,1),7),1,2,3,5,8,13,21)+$B491)</f>
        <v>6</v>
      </c>
      <c r="I491" s="14">
        <f>INT(CHOOSE(1+MOD($C491+RANDBETWEEN(0,1),7),1,2,3,5,8,13,21)+$B491)</f>
        <v>5</v>
      </c>
      <c r="J491" s="14">
        <f>AVERAGE(G491:I491)</f>
        <v>5.666666666666667</v>
      </c>
      <c r="K491" s="14">
        <f>IF(OR(AND(D491,IF($C491&lt;80,1,0)),AND(E491,IF($C491&lt;20,1,0))),1,0)*$J491</f>
        <v>0</v>
      </c>
      <c r="L491" s="14">
        <f>IF(AND(K491=0,E491=1),1,0)*$J491</f>
        <v>5.666666666666667</v>
      </c>
      <c r="M491" s="14">
        <f>IF(K491+L491=0,1,0)*$J491</f>
        <v>0</v>
      </c>
      <c r="N491" s="14">
        <f>MATCH(C491,INDEX('Task Durations - Poisson'!$B$2:$AZ$73,,5),-1)</f>
        <v>6</v>
      </c>
      <c r="O491" s="14">
        <f>INT(SUMPRODUCT(B491:N491,'Task Durations - Table 1'!$A$3:$M$3))</f>
        <v>10</v>
      </c>
      <c r="P491" s="14">
        <f>MATCH(100-C491,INDEX('Task Durations - Poisson'!$B$2:$AZ$73,,O491),-1)</f>
        <v>12</v>
      </c>
    </row>
    <row r="492" ht="20.05" customHeight="1">
      <c r="A492" s="12">
        <v>490</v>
      </c>
      <c r="B492" s="13">
        <f>2*EXP(A492/750)</f>
        <v>3.84387323767658</v>
      </c>
      <c r="C492" s="14">
        <f t="shared" si="3826"/>
        <v>54</v>
      </c>
      <c r="D492" s="14">
        <f>IF(C492&lt;33,1,0)</f>
        <v>0</v>
      </c>
      <c r="E492" s="14">
        <f>IF(AND(C492&gt;=33,C492&lt;66),1,0)</f>
        <v>1</v>
      </c>
      <c r="F492" s="14">
        <f>IF(D492+E492&gt;0,0,1)</f>
        <v>0</v>
      </c>
      <c r="G492" s="14">
        <f>INT(CHOOSE(1+MOD($C492+RANDBETWEEN(0,1),7),1,2,3,5,8,13,21)+$B492)</f>
        <v>24</v>
      </c>
      <c r="H492" s="14">
        <f>INT(CHOOSE(1+MOD($C492+RANDBETWEEN(0,1),7),1,2,3,5,8,13,21)+$B492)</f>
        <v>16</v>
      </c>
      <c r="I492" s="14">
        <f>INT(CHOOSE(1+MOD($C492+RANDBETWEEN(0,1),7),1,2,3,5,8,13,21)+$B492)</f>
        <v>24</v>
      </c>
      <c r="J492" s="14">
        <f>AVERAGE(G492:I492)</f>
        <v>21.33333333333333</v>
      </c>
      <c r="K492" s="14">
        <f>IF(OR(AND(D492,IF($C492&lt;80,1,0)),AND(E492,IF($C492&lt;20,1,0))),1,0)*$J492</f>
        <v>0</v>
      </c>
      <c r="L492" s="14">
        <f>IF(AND(K492=0,E492=1),1,0)*$J492</f>
        <v>21.33333333333333</v>
      </c>
      <c r="M492" s="14">
        <f>IF(K492+L492=0,1,0)*$J492</f>
        <v>0</v>
      </c>
      <c r="N492" s="14">
        <f>MATCH(C492,INDEX('Task Durations - Poisson'!$B$2:$AZ$73,,5),-1)</f>
        <v>7</v>
      </c>
      <c r="O492" s="14">
        <f>INT(SUMPRODUCT(B492:N492,'Task Durations - Table 1'!$A$3:$M$3))</f>
        <v>24</v>
      </c>
      <c r="P492" s="14">
        <f>MATCH(100-C492,INDEX('Task Durations - Poisson'!$B$2:$AZ$73,,O492),-1)</f>
        <v>25</v>
      </c>
    </row>
    <row r="493" ht="20.05" customHeight="1">
      <c r="A493" s="12">
        <v>491</v>
      </c>
      <c r="B493" s="13">
        <f>2*EXP(A493/750)</f>
        <v>3.849001820288767</v>
      </c>
      <c r="C493" s="14">
        <f t="shared" si="3826"/>
        <v>76</v>
      </c>
      <c r="D493" s="14">
        <f>IF(C493&lt;33,1,0)</f>
        <v>0</v>
      </c>
      <c r="E493" s="14">
        <f>IF(AND(C493&gt;=33,C493&lt;66),1,0)</f>
        <v>0</v>
      </c>
      <c r="F493" s="14">
        <f>IF(D493+E493&gt;0,0,1)</f>
        <v>1</v>
      </c>
      <c r="G493" s="14">
        <f>INT(CHOOSE(1+MOD($C493+RANDBETWEEN(0,1),7),1,2,3,5,8,13,21)+$B493)</f>
        <v>4</v>
      </c>
      <c r="H493" s="14">
        <f>INT(CHOOSE(1+MOD($C493+RANDBETWEEN(0,1),7),1,2,3,5,8,13,21)+$B493)</f>
        <v>24</v>
      </c>
      <c r="I493" s="14">
        <f>INT(CHOOSE(1+MOD($C493+RANDBETWEEN(0,1),7),1,2,3,5,8,13,21)+$B493)</f>
        <v>24</v>
      </c>
      <c r="J493" s="14">
        <f>AVERAGE(G493:I493)</f>
        <v>17.33333333333333</v>
      </c>
      <c r="K493" s="14">
        <f>IF(OR(AND(D493,IF($C493&lt;80,1,0)),AND(E493,IF($C493&lt;20,1,0))),1,0)*$J493</f>
        <v>0</v>
      </c>
      <c r="L493" s="14">
        <f>IF(AND(K493=0,E493=1),1,0)*$J493</f>
        <v>0</v>
      </c>
      <c r="M493" s="14">
        <f>IF(K493+L493=0,1,0)*$J493</f>
        <v>17.33333333333333</v>
      </c>
      <c r="N493" s="14">
        <f>MATCH(C493,INDEX('Task Durations - Poisson'!$B$2:$AZ$73,,5),-1)</f>
        <v>8</v>
      </c>
      <c r="O493" s="14">
        <f>INT(SUMPRODUCT(B493:N493,'Task Durations - Table 1'!$A$3:$M$3))</f>
        <v>26</v>
      </c>
      <c r="P493" s="14">
        <f>MATCH(100-C493,INDEX('Task Durations - Poisson'!$B$2:$AZ$73,,O493),-1)</f>
        <v>24</v>
      </c>
    </row>
    <row r="494" ht="20.05" customHeight="1">
      <c r="A494" s="12">
        <v>492</v>
      </c>
      <c r="B494" s="13">
        <f>2*EXP(A494/750)</f>
        <v>3.85413724557187</v>
      </c>
      <c r="C494" s="14">
        <f t="shared" si="3826"/>
        <v>21</v>
      </c>
      <c r="D494" s="14">
        <f>IF(C494&lt;33,1,0)</f>
        <v>1</v>
      </c>
      <c r="E494" s="14">
        <f>IF(AND(C494&gt;=33,C494&lt;66),1,0)</f>
        <v>0</v>
      </c>
      <c r="F494" s="14">
        <f>IF(D494+E494&gt;0,0,1)</f>
        <v>0</v>
      </c>
      <c r="G494" s="14">
        <f>INT(CHOOSE(1+MOD($C494+RANDBETWEEN(0,1),7),1,2,3,5,8,13,21)+$B494)</f>
        <v>4</v>
      </c>
      <c r="H494" s="14">
        <f>INT(CHOOSE(1+MOD($C494+RANDBETWEEN(0,1),7),1,2,3,5,8,13,21)+$B494)</f>
        <v>5</v>
      </c>
      <c r="I494" s="14">
        <f>INT(CHOOSE(1+MOD($C494+RANDBETWEEN(0,1),7),1,2,3,5,8,13,21)+$B494)</f>
        <v>4</v>
      </c>
      <c r="J494" s="14">
        <f>AVERAGE(G494:I494)</f>
        <v>4.333333333333333</v>
      </c>
      <c r="K494" s="14">
        <f>IF(OR(AND(D494,IF($C494&lt;80,1,0)),AND(E494,IF($C494&lt;20,1,0))),1,0)*$J494</f>
        <v>4.333333333333333</v>
      </c>
      <c r="L494" s="14">
        <f>IF(AND(K494=0,E494=1),1,0)*$J494</f>
        <v>0</v>
      </c>
      <c r="M494" s="14">
        <f>IF(K494+L494=0,1,0)*$J494</f>
        <v>0</v>
      </c>
      <c r="N494" s="14">
        <f>MATCH(C494,INDEX('Task Durations - Poisson'!$B$2:$AZ$73,,5),-1)</f>
        <v>5</v>
      </c>
      <c r="O494" s="14">
        <f>INT(SUMPRODUCT(B494:N494,'Task Durations - Table 1'!$A$3:$M$3))</f>
        <v>11</v>
      </c>
      <c r="P494" s="14">
        <f>MATCH(100-C494,INDEX('Task Durations - Poisson'!$B$2:$AZ$73,,O494),-1)</f>
        <v>16</v>
      </c>
    </row>
    <row r="495" ht="20.05" customHeight="1">
      <c r="A495" s="12">
        <v>493</v>
      </c>
      <c r="B495" s="13">
        <f>2*EXP(A495/750)</f>
        <v>3.859279522655536</v>
      </c>
      <c r="C495" s="14">
        <f t="shared" si="3826"/>
        <v>23</v>
      </c>
      <c r="D495" s="14">
        <f>IF(C495&lt;33,1,0)</f>
        <v>1</v>
      </c>
      <c r="E495" s="14">
        <f>IF(AND(C495&gt;=33,C495&lt;66),1,0)</f>
        <v>0</v>
      </c>
      <c r="F495" s="14">
        <f>IF(D495+E495&gt;0,0,1)</f>
        <v>0</v>
      </c>
      <c r="G495" s="14">
        <f>INT(CHOOSE(1+MOD($C495+RANDBETWEEN(0,1),7),1,2,3,5,8,13,21)+$B495)</f>
        <v>6</v>
      </c>
      <c r="H495" s="14">
        <f>INT(CHOOSE(1+MOD($C495+RANDBETWEEN(0,1),7),1,2,3,5,8,13,21)+$B495)</f>
        <v>8</v>
      </c>
      <c r="I495" s="14">
        <f>INT(CHOOSE(1+MOD($C495+RANDBETWEEN(0,1),7),1,2,3,5,8,13,21)+$B495)</f>
        <v>8</v>
      </c>
      <c r="J495" s="14">
        <f>AVERAGE(G495:I495)</f>
        <v>7.333333333333333</v>
      </c>
      <c r="K495" s="14">
        <f>IF(OR(AND(D495,IF($C495&lt;80,1,0)),AND(E495,IF($C495&lt;20,1,0))),1,0)*$J495</f>
        <v>7.333333333333333</v>
      </c>
      <c r="L495" s="14">
        <f>IF(AND(K495=0,E495=1),1,0)*$J495</f>
        <v>0</v>
      </c>
      <c r="M495" s="14">
        <f>IF(K495+L495=0,1,0)*$J495</f>
        <v>0</v>
      </c>
      <c r="N495" s="14">
        <f>MATCH(C495,INDEX('Task Durations - Poisson'!$B$2:$AZ$73,,5),-1)</f>
        <v>5</v>
      </c>
      <c r="O495" s="14">
        <f>INT(SUMPRODUCT(B495:N495,'Task Durations - Table 1'!$A$3:$M$3))</f>
        <v>15</v>
      </c>
      <c r="P495" s="14">
        <f>MATCH(100-C495,INDEX('Task Durations - Poisson'!$B$2:$AZ$73,,O495),-1)</f>
        <v>20</v>
      </c>
    </row>
    <row r="496" ht="20.05" customHeight="1">
      <c r="A496" s="12">
        <v>494</v>
      </c>
      <c r="B496" s="13">
        <f>2*EXP(A496/750)</f>
        <v>3.864428660681592</v>
      </c>
      <c r="C496" s="14">
        <f t="shared" si="3826"/>
        <v>22</v>
      </c>
      <c r="D496" s="14">
        <f>IF(C496&lt;33,1,0)</f>
        <v>1</v>
      </c>
      <c r="E496" s="14">
        <f>IF(AND(C496&gt;=33,C496&lt;66),1,0)</f>
        <v>0</v>
      </c>
      <c r="F496" s="14">
        <f>IF(D496+E496&gt;0,0,1)</f>
        <v>0</v>
      </c>
      <c r="G496" s="14">
        <f>INT(CHOOSE(1+MOD($C496+RANDBETWEEN(0,1),7),1,2,3,5,8,13,21)+$B496)</f>
        <v>6</v>
      </c>
      <c r="H496" s="14">
        <f>INT(CHOOSE(1+MOD($C496+RANDBETWEEN(0,1),7),1,2,3,5,8,13,21)+$B496)</f>
        <v>5</v>
      </c>
      <c r="I496" s="14">
        <f>INT(CHOOSE(1+MOD($C496+RANDBETWEEN(0,1),7),1,2,3,5,8,13,21)+$B496)</f>
        <v>6</v>
      </c>
      <c r="J496" s="14">
        <f>AVERAGE(G496:I496)</f>
        <v>5.666666666666667</v>
      </c>
      <c r="K496" s="14">
        <f>IF(OR(AND(D496,IF($C496&lt;80,1,0)),AND(E496,IF($C496&lt;20,1,0))),1,0)*$J496</f>
        <v>5.666666666666667</v>
      </c>
      <c r="L496" s="14">
        <f>IF(AND(K496=0,E496=1),1,0)*$J496</f>
        <v>0</v>
      </c>
      <c r="M496" s="14">
        <f>IF(K496+L496=0,1,0)*$J496</f>
        <v>0</v>
      </c>
      <c r="N496" s="14">
        <f>MATCH(C496,INDEX('Task Durations - Poisson'!$B$2:$AZ$73,,5),-1)</f>
        <v>5</v>
      </c>
      <c r="O496" s="14">
        <f>INT(SUMPRODUCT(B496:N496,'Task Durations - Table 1'!$A$3:$M$3))</f>
        <v>13</v>
      </c>
      <c r="P496" s="14">
        <f>MATCH(100-C496,INDEX('Task Durations - Poisson'!$B$2:$AZ$73,,O496),-1)</f>
        <v>18</v>
      </c>
    </row>
    <row r="497" ht="20.05" customHeight="1">
      <c r="A497" s="12">
        <v>495</v>
      </c>
      <c r="B497" s="13">
        <f>2*EXP(A497/750)</f>
        <v>3.869584668804063</v>
      </c>
      <c r="C497" s="14">
        <f t="shared" si="3826"/>
        <v>52</v>
      </c>
      <c r="D497" s="14">
        <f>IF(C497&lt;33,1,0)</f>
        <v>0</v>
      </c>
      <c r="E497" s="14">
        <f>IF(AND(C497&gt;=33,C497&lt;66),1,0)</f>
        <v>1</v>
      </c>
      <c r="F497" s="14">
        <f>IF(D497+E497&gt;0,0,1)</f>
        <v>0</v>
      </c>
      <c r="G497" s="14">
        <f>INT(CHOOSE(1+MOD($C497+RANDBETWEEN(0,1),7),1,2,3,5,8,13,21)+$B497)</f>
        <v>11</v>
      </c>
      <c r="H497" s="14">
        <f>INT(CHOOSE(1+MOD($C497+RANDBETWEEN(0,1),7),1,2,3,5,8,13,21)+$B497)</f>
        <v>8</v>
      </c>
      <c r="I497" s="14">
        <f>INT(CHOOSE(1+MOD($C497+RANDBETWEEN(0,1),7),1,2,3,5,8,13,21)+$B497)</f>
        <v>11</v>
      </c>
      <c r="J497" s="14">
        <f>AVERAGE(G497:I497)</f>
        <v>10</v>
      </c>
      <c r="K497" s="14">
        <f>IF(OR(AND(D497,IF($C497&lt;80,1,0)),AND(E497,IF($C497&lt;20,1,0))),1,0)*$J497</f>
        <v>0</v>
      </c>
      <c r="L497" s="14">
        <f>IF(AND(K497=0,E497=1),1,0)*$J497</f>
        <v>10</v>
      </c>
      <c r="M497" s="14">
        <f>IF(K497+L497=0,1,0)*$J497</f>
        <v>0</v>
      </c>
      <c r="N497" s="14">
        <f>MATCH(C497,INDEX('Task Durations - Poisson'!$B$2:$AZ$73,,5),-1)</f>
        <v>7</v>
      </c>
      <c r="O497" s="14">
        <f>INT(SUMPRODUCT(B497:N497,'Task Durations - Table 1'!$A$3:$M$3))</f>
        <v>14</v>
      </c>
      <c r="P497" s="14">
        <f>MATCH(100-C497,INDEX('Task Durations - Poisson'!$B$2:$AZ$73,,O497),-1)</f>
        <v>16</v>
      </c>
    </row>
    <row r="498" ht="20.05" customHeight="1">
      <c r="A498" s="12">
        <v>496</v>
      </c>
      <c r="B498" s="13">
        <f>2*EXP(A498/750)</f>
        <v>3.874747556189186</v>
      </c>
      <c r="C498" s="14">
        <f t="shared" si="3826"/>
        <v>88</v>
      </c>
      <c r="D498" s="14">
        <f>IF(C498&lt;33,1,0)</f>
        <v>0</v>
      </c>
      <c r="E498" s="14">
        <f>IF(AND(C498&gt;=33,C498&lt;66),1,0)</f>
        <v>0</v>
      </c>
      <c r="F498" s="14">
        <f>IF(D498+E498&gt;0,0,1)</f>
        <v>1</v>
      </c>
      <c r="G498" s="14">
        <f>INT(CHOOSE(1+MOD($C498+RANDBETWEEN(0,1),7),1,2,3,5,8,13,21)+$B498)</f>
        <v>16</v>
      </c>
      <c r="H498" s="14">
        <f>INT(CHOOSE(1+MOD($C498+RANDBETWEEN(0,1),7),1,2,3,5,8,13,21)+$B498)</f>
        <v>16</v>
      </c>
      <c r="I498" s="14">
        <f>INT(CHOOSE(1+MOD($C498+RANDBETWEEN(0,1),7),1,2,3,5,8,13,21)+$B498)</f>
        <v>11</v>
      </c>
      <c r="J498" s="14">
        <f>AVERAGE(G498:I498)</f>
        <v>14.33333333333333</v>
      </c>
      <c r="K498" s="14">
        <f>IF(OR(AND(D498,IF($C498&lt;80,1,0)),AND(E498,IF($C498&lt;20,1,0))),1,0)*$J498</f>
        <v>0</v>
      </c>
      <c r="L498" s="14">
        <f>IF(AND(K498=0,E498=1),1,0)*$J498</f>
        <v>0</v>
      </c>
      <c r="M498" s="14">
        <f>IF(K498+L498=0,1,0)*$J498</f>
        <v>14.33333333333333</v>
      </c>
      <c r="N498" s="14">
        <f>MATCH(C498,INDEX('Task Durations - Poisson'!$B$2:$AZ$73,,5),-1)</f>
        <v>10</v>
      </c>
      <c r="O498" s="14">
        <f>INT(SUMPRODUCT(B498:N498,'Task Durations - Table 1'!$A$3:$M$3))</f>
        <v>24</v>
      </c>
      <c r="P498" s="14">
        <f>MATCH(100-C498,INDEX('Task Durations - Poisson'!$B$2:$AZ$73,,O498),-1)</f>
        <v>20</v>
      </c>
    </row>
    <row r="499" ht="20.05" customHeight="1">
      <c r="A499" s="12">
        <v>497</v>
      </c>
      <c r="B499" s="13">
        <f>2*EXP(A499/750)</f>
        <v>3.87991733201543</v>
      </c>
      <c r="C499" s="14">
        <f t="shared" si="3826"/>
        <v>84</v>
      </c>
      <c r="D499" s="14">
        <f>IF(C499&lt;33,1,0)</f>
        <v>0</v>
      </c>
      <c r="E499" s="14">
        <f>IF(AND(C499&gt;=33,C499&lt;66),1,0)</f>
        <v>0</v>
      </c>
      <c r="F499" s="14">
        <f>IF(D499+E499&gt;0,0,1)</f>
        <v>1</v>
      </c>
      <c r="G499" s="14">
        <f>INT(CHOOSE(1+MOD($C499+RANDBETWEEN(0,1),7),1,2,3,5,8,13,21)+$B499)</f>
        <v>4</v>
      </c>
      <c r="H499" s="14">
        <f>INT(CHOOSE(1+MOD($C499+RANDBETWEEN(0,1),7),1,2,3,5,8,13,21)+$B499)</f>
        <v>4</v>
      </c>
      <c r="I499" s="14">
        <f>INT(CHOOSE(1+MOD($C499+RANDBETWEEN(0,1),7),1,2,3,5,8,13,21)+$B499)</f>
        <v>5</v>
      </c>
      <c r="J499" s="14">
        <f>AVERAGE(G499:I499)</f>
        <v>4.333333333333333</v>
      </c>
      <c r="K499" s="14">
        <f>IF(OR(AND(D499,IF($C499&lt;80,1,0)),AND(E499,IF($C499&lt;20,1,0))),1,0)*$J499</f>
        <v>0</v>
      </c>
      <c r="L499" s="14">
        <f>IF(AND(K499=0,E499=1),1,0)*$J499</f>
        <v>0</v>
      </c>
      <c r="M499" s="14">
        <f>IF(K499+L499=0,1,0)*$J499</f>
        <v>4.333333333333333</v>
      </c>
      <c r="N499" s="14">
        <f>MATCH(C499,INDEX('Task Durations - Poisson'!$B$2:$AZ$73,,5),-1)</f>
        <v>9</v>
      </c>
      <c r="O499" s="14">
        <f>INT(SUMPRODUCT(B499:N499,'Task Durations - Table 1'!$A$3:$M$3))</f>
        <v>14</v>
      </c>
      <c r="P499" s="14">
        <f>MATCH(100-C499,INDEX('Task Durations - Poisson'!$B$2:$AZ$73,,O499),-1)</f>
        <v>12</v>
      </c>
    </row>
    <row r="500" ht="20.05" customHeight="1">
      <c r="A500" s="12">
        <v>498</v>
      </c>
      <c r="B500" s="13">
        <f>2*EXP(A500/750)</f>
        <v>3.885094005473508</v>
      </c>
      <c r="C500" s="14">
        <f t="shared" si="3826"/>
        <v>17</v>
      </c>
      <c r="D500" s="14">
        <f>IF(C500&lt;33,1,0)</f>
        <v>1</v>
      </c>
      <c r="E500" s="14">
        <f>IF(AND(C500&gt;=33,C500&lt;66),1,0)</f>
        <v>0</v>
      </c>
      <c r="F500" s="14">
        <f>IF(D500+E500&gt;0,0,1)</f>
        <v>0</v>
      </c>
      <c r="G500" s="14">
        <f>INT(CHOOSE(1+MOD($C500+RANDBETWEEN(0,1),7),1,2,3,5,8,13,21)+$B500)</f>
        <v>11</v>
      </c>
      <c r="H500" s="14">
        <f>INT(CHOOSE(1+MOD($C500+RANDBETWEEN(0,1),7),1,2,3,5,8,13,21)+$B500)</f>
        <v>8</v>
      </c>
      <c r="I500" s="14">
        <f>INT(CHOOSE(1+MOD($C500+RANDBETWEEN(0,1),7),1,2,3,5,8,13,21)+$B500)</f>
        <v>8</v>
      </c>
      <c r="J500" s="14">
        <f>AVERAGE(G500:I500)</f>
        <v>9</v>
      </c>
      <c r="K500" s="14">
        <f>IF(OR(AND(D500,IF($C500&lt;80,1,0)),AND(E500,IF($C500&lt;20,1,0))),1,0)*$J500</f>
        <v>9</v>
      </c>
      <c r="L500" s="14">
        <f>IF(AND(K500=0,E500=1),1,0)*$J500</f>
        <v>0</v>
      </c>
      <c r="M500" s="14">
        <f>IF(K500+L500=0,1,0)*$J500</f>
        <v>0</v>
      </c>
      <c r="N500" s="14">
        <f>MATCH(C500,INDEX('Task Durations - Poisson'!$B$2:$AZ$73,,5),-1)</f>
        <v>5</v>
      </c>
      <c r="O500" s="14">
        <f>INT(SUMPRODUCT(B500:N500,'Task Durations - Table 1'!$A$3:$M$3))</f>
        <v>17</v>
      </c>
      <c r="P500" s="14">
        <f>MATCH(100-C500,INDEX('Task Durations - Poisson'!$B$2:$AZ$73,,O500),-1)</f>
        <v>23</v>
      </c>
    </row>
    <row r="501" ht="20.05" customHeight="1">
      <c r="A501" s="12">
        <v>499</v>
      </c>
      <c r="B501" s="13">
        <f>2*EXP(A501/750)</f>
        <v>3.890277585766397</v>
      </c>
      <c r="C501" s="14">
        <f t="shared" si="3826"/>
        <v>49</v>
      </c>
      <c r="D501" s="14">
        <f>IF(C501&lt;33,1,0)</f>
        <v>0</v>
      </c>
      <c r="E501" s="14">
        <f>IF(AND(C501&gt;=33,C501&lt;66),1,0)</f>
        <v>1</v>
      </c>
      <c r="F501" s="14">
        <f>IF(D501+E501&gt;0,0,1)</f>
        <v>0</v>
      </c>
      <c r="G501" s="14">
        <f>INT(CHOOSE(1+MOD($C501+RANDBETWEEN(0,1),7),1,2,3,5,8,13,21)+$B501)</f>
        <v>5</v>
      </c>
      <c r="H501" s="14">
        <f>INT(CHOOSE(1+MOD($C501+RANDBETWEEN(0,1),7),1,2,3,5,8,13,21)+$B501)</f>
        <v>4</v>
      </c>
      <c r="I501" s="14">
        <f>INT(CHOOSE(1+MOD($C501+RANDBETWEEN(0,1),7),1,2,3,5,8,13,21)+$B501)</f>
        <v>4</v>
      </c>
      <c r="J501" s="14">
        <f>AVERAGE(G501:I501)</f>
        <v>4.333333333333333</v>
      </c>
      <c r="K501" s="14">
        <f>IF(OR(AND(D501,IF($C501&lt;80,1,0)),AND(E501,IF($C501&lt;20,1,0))),1,0)*$J501</f>
        <v>0</v>
      </c>
      <c r="L501" s="14">
        <f>IF(AND(K501=0,E501=1),1,0)*$J501</f>
        <v>4.333333333333333</v>
      </c>
      <c r="M501" s="14">
        <f>IF(K501+L501=0,1,0)*$J501</f>
        <v>0</v>
      </c>
      <c r="N501" s="14">
        <f>MATCH(C501,INDEX('Task Durations - Poisson'!$B$2:$AZ$73,,5),-1)</f>
        <v>7</v>
      </c>
      <c r="O501" s="14">
        <f>INT(SUMPRODUCT(B501:N501,'Task Durations - Table 1'!$A$3:$M$3))</f>
        <v>10</v>
      </c>
      <c r="P501" s="14">
        <f>MATCH(100-C501,INDEX('Task Durations - Poisson'!$B$2:$AZ$73,,O501),-1)</f>
        <v>12</v>
      </c>
    </row>
    <row r="502" ht="20.05" customHeight="1">
      <c r="A502" s="12">
        <v>500</v>
      </c>
      <c r="B502" s="13">
        <f>2*EXP(A502/750)</f>
        <v>3.895468082109351</v>
      </c>
      <c r="C502" s="14">
        <f t="shared" si="3826"/>
        <v>5</v>
      </c>
      <c r="D502" s="14">
        <f>IF(C502&lt;33,1,0)</f>
        <v>1</v>
      </c>
      <c r="E502" s="14">
        <f>IF(AND(C502&gt;=33,C502&lt;66),1,0)</f>
        <v>0</v>
      </c>
      <c r="F502" s="14">
        <f>IF(D502+E502&gt;0,0,1)</f>
        <v>0</v>
      </c>
      <c r="G502" s="14">
        <f>INT(CHOOSE(1+MOD($C502+RANDBETWEEN(0,1),7),1,2,3,5,8,13,21)+$B502)</f>
        <v>24</v>
      </c>
      <c r="H502" s="14">
        <f>INT(CHOOSE(1+MOD($C502+RANDBETWEEN(0,1),7),1,2,3,5,8,13,21)+$B502)</f>
        <v>16</v>
      </c>
      <c r="I502" s="14">
        <f>INT(CHOOSE(1+MOD($C502+RANDBETWEEN(0,1),7),1,2,3,5,8,13,21)+$B502)</f>
        <v>24</v>
      </c>
      <c r="J502" s="14">
        <f>AVERAGE(G502:I502)</f>
        <v>21.33333333333333</v>
      </c>
      <c r="K502" s="14">
        <f>IF(OR(AND(D502,IF($C502&lt;80,1,0)),AND(E502,IF($C502&lt;20,1,0))),1,0)*$J502</f>
        <v>21.33333333333333</v>
      </c>
      <c r="L502" s="14">
        <f>IF(AND(K502=0,E502=1),1,0)*$J502</f>
        <v>0</v>
      </c>
      <c r="M502" s="14">
        <f>IF(K502+L502=0,1,0)*$J502</f>
        <v>0</v>
      </c>
      <c r="N502" s="14">
        <f>MATCH(C502,INDEX('Task Durations - Poisson'!$B$2:$AZ$73,,5),-1)</f>
        <v>1</v>
      </c>
      <c r="O502" s="14">
        <f>INT(SUMPRODUCT(B502:N502,'Task Durations - Table 1'!$A$3:$M$3))</f>
        <v>29</v>
      </c>
      <c r="P502" s="14">
        <f>MATCH(100-C502,INDEX('Task Durations - Poisson'!$B$2:$AZ$73,,O502),-1)</f>
        <v>40</v>
      </c>
    </row>
    <row r="503" ht="20.05" customHeight="1">
      <c r="A503" s="12">
        <v>501</v>
      </c>
      <c r="B503" s="13">
        <f>2*EXP(A503/750)</f>
        <v>3.900665503729923</v>
      </c>
      <c r="C503" s="14">
        <f t="shared" si="3826"/>
        <v>47</v>
      </c>
      <c r="D503" s="14">
        <f>IF(C503&lt;33,1,0)</f>
        <v>0</v>
      </c>
      <c r="E503" s="14">
        <f>IF(AND(C503&gt;=33,C503&lt;66),1,0)</f>
        <v>1</v>
      </c>
      <c r="F503" s="14">
        <f>IF(D503+E503&gt;0,0,1)</f>
        <v>0</v>
      </c>
      <c r="G503" s="14">
        <f>INT(CHOOSE(1+MOD($C503+RANDBETWEEN(0,1),7),1,2,3,5,8,13,21)+$B503)</f>
        <v>24</v>
      </c>
      <c r="H503" s="14">
        <f>INT(CHOOSE(1+MOD($C503+RANDBETWEEN(0,1),7),1,2,3,5,8,13,21)+$B503)</f>
        <v>16</v>
      </c>
      <c r="I503" s="14">
        <f>INT(CHOOSE(1+MOD($C503+RANDBETWEEN(0,1),7),1,2,3,5,8,13,21)+$B503)</f>
        <v>16</v>
      </c>
      <c r="J503" s="14">
        <f>AVERAGE(G503:I503)</f>
        <v>18.66666666666667</v>
      </c>
      <c r="K503" s="14">
        <f>IF(OR(AND(D503,IF($C503&lt;80,1,0)),AND(E503,IF($C503&lt;20,1,0))),1,0)*$J503</f>
        <v>0</v>
      </c>
      <c r="L503" s="14">
        <f>IF(AND(K503=0,E503=1),1,0)*$J503</f>
        <v>18.66666666666667</v>
      </c>
      <c r="M503" s="14">
        <f>IF(K503+L503=0,1,0)*$J503</f>
        <v>0</v>
      </c>
      <c r="N503" s="14">
        <f>MATCH(C503,INDEX('Task Durations - Poisson'!$B$2:$AZ$73,,5),-1)</f>
        <v>7</v>
      </c>
      <c r="O503" s="14">
        <f>INT(SUMPRODUCT(B503:N503,'Task Durations - Table 1'!$A$3:$M$3))</f>
        <v>21</v>
      </c>
      <c r="P503" s="14">
        <f>MATCH(100-C503,INDEX('Task Durations - Poisson'!$B$2:$AZ$73,,O503),-1)</f>
        <v>23</v>
      </c>
    </row>
    <row r="504" ht="20.05" customHeight="1">
      <c r="A504" s="12">
        <v>502</v>
      </c>
      <c r="B504" s="13">
        <f>2*EXP(A504/750)</f>
        <v>3.905869859867972</v>
      </c>
      <c r="C504" s="14">
        <f t="shared" si="3826"/>
        <v>2</v>
      </c>
      <c r="D504" s="14">
        <f>IF(C504&lt;33,1,0)</f>
        <v>1</v>
      </c>
      <c r="E504" s="14">
        <f>IF(AND(C504&gt;=33,C504&lt;66),1,0)</f>
        <v>0</v>
      </c>
      <c r="F504" s="14">
        <f>IF(D504+E504&gt;0,0,1)</f>
        <v>0</v>
      </c>
      <c r="G504" s="14">
        <f>INT(CHOOSE(1+MOD($C504+RANDBETWEEN(0,1),7),1,2,3,5,8,13,21)+$B504)</f>
        <v>8</v>
      </c>
      <c r="H504" s="14">
        <f>INT(CHOOSE(1+MOD($C504+RANDBETWEEN(0,1),7),1,2,3,5,8,13,21)+$B504)</f>
        <v>8</v>
      </c>
      <c r="I504" s="14">
        <f>INT(CHOOSE(1+MOD($C504+RANDBETWEEN(0,1),7),1,2,3,5,8,13,21)+$B504)</f>
        <v>6</v>
      </c>
      <c r="J504" s="14">
        <f>AVERAGE(G504:I504)</f>
        <v>7.333333333333333</v>
      </c>
      <c r="K504" s="14">
        <f>IF(OR(AND(D504,IF($C504&lt;80,1,0)),AND(E504,IF($C504&lt;20,1,0))),1,0)*$J504</f>
        <v>7.333333333333333</v>
      </c>
      <c r="L504" s="14">
        <f>IF(AND(K504=0,E504=1),1,0)*$J504</f>
        <v>0</v>
      </c>
      <c r="M504" s="14">
        <f>IF(K504+L504=0,1,0)*$J504</f>
        <v>0</v>
      </c>
      <c r="N504" s="14">
        <f>MATCH(C504,INDEX('Task Durations - Poisson'!$B$2:$AZ$73,,5),-1)</f>
        <v>3</v>
      </c>
      <c r="O504" s="14">
        <f>INT(SUMPRODUCT(B504:N504,'Task Durations - Table 1'!$A$3:$M$3))</f>
        <v>13</v>
      </c>
      <c r="P504" s="14">
        <f>MATCH(100-C504,INDEX('Task Durations - Poisson'!$B$2:$AZ$73,,O504),-1)</f>
        <v>23</v>
      </c>
    </row>
    <row r="505" ht="20.05" customHeight="1">
      <c r="A505" s="12">
        <v>503</v>
      </c>
      <c r="B505" s="13">
        <f>2*EXP(A505/750)</f>
        <v>3.91108115977569</v>
      </c>
      <c r="C505" s="14">
        <f t="shared" si="3826"/>
        <v>15</v>
      </c>
      <c r="D505" s="14">
        <f>IF(C505&lt;33,1,0)</f>
        <v>1</v>
      </c>
      <c r="E505" s="14">
        <f>IF(AND(C505&gt;=33,C505&lt;66),1,0)</f>
        <v>0</v>
      </c>
      <c r="F505" s="14">
        <f>IF(D505+E505&gt;0,0,1)</f>
        <v>0</v>
      </c>
      <c r="G505" s="14">
        <f>INT(CHOOSE(1+MOD($C505+RANDBETWEEN(0,1),7),1,2,3,5,8,13,21)+$B505)</f>
        <v>5</v>
      </c>
      <c r="H505" s="14">
        <f>INT(CHOOSE(1+MOD($C505+RANDBETWEEN(0,1),7),1,2,3,5,8,13,21)+$B505)</f>
        <v>6</v>
      </c>
      <c r="I505" s="14">
        <f>INT(CHOOSE(1+MOD($C505+RANDBETWEEN(0,1),7),1,2,3,5,8,13,21)+$B505)</f>
        <v>5</v>
      </c>
      <c r="J505" s="14">
        <f>AVERAGE(G505:I505)</f>
        <v>5.333333333333333</v>
      </c>
      <c r="K505" s="14">
        <f>IF(OR(AND(D505,IF($C505&lt;80,1,0)),AND(E505,IF($C505&lt;20,1,0))),1,0)*$J505</f>
        <v>5.333333333333333</v>
      </c>
      <c r="L505" s="14">
        <f>IF(AND(K505=0,E505=1),1,0)*$J505</f>
        <v>0</v>
      </c>
      <c r="M505" s="14">
        <f>IF(K505+L505=0,1,0)*$J505</f>
        <v>0</v>
      </c>
      <c r="N505" s="14">
        <f>MATCH(C505,INDEX('Task Durations - Poisson'!$B$2:$AZ$73,,5),-1)</f>
        <v>5</v>
      </c>
      <c r="O505" s="14">
        <f>INT(SUMPRODUCT(B505:N505,'Task Durations - Table 1'!$A$3:$M$3))</f>
        <v>12</v>
      </c>
      <c r="P505" s="14">
        <f>MATCH(100-C505,INDEX('Task Durations - Poisson'!$B$2:$AZ$73,,O505),-1)</f>
        <v>18</v>
      </c>
    </row>
    <row r="506" ht="20.05" customHeight="1">
      <c r="A506" s="12">
        <v>504</v>
      </c>
      <c r="B506" s="13">
        <f>2*EXP(A506/750)</f>
        <v>3.916299412717612</v>
      </c>
      <c r="C506" s="14">
        <f t="shared" si="3826"/>
        <v>20</v>
      </c>
      <c r="D506" s="14">
        <f>IF(C506&lt;33,1,0)</f>
        <v>1</v>
      </c>
      <c r="E506" s="14">
        <f>IF(AND(C506&gt;=33,C506&lt;66),1,0)</f>
        <v>0</v>
      </c>
      <c r="F506" s="14">
        <f>IF(D506+E506&gt;0,0,1)</f>
        <v>0</v>
      </c>
      <c r="G506" s="14">
        <f>INT(CHOOSE(1+MOD($C506+RANDBETWEEN(0,1),7),1,2,3,5,8,13,21)+$B506)</f>
        <v>4</v>
      </c>
      <c r="H506" s="14">
        <f>INT(CHOOSE(1+MOD($C506+RANDBETWEEN(0,1),7),1,2,3,5,8,13,21)+$B506)</f>
        <v>4</v>
      </c>
      <c r="I506" s="14">
        <f>INT(CHOOSE(1+MOD($C506+RANDBETWEEN(0,1),7),1,2,3,5,8,13,21)+$B506)</f>
        <v>24</v>
      </c>
      <c r="J506" s="14">
        <f>AVERAGE(G506:I506)</f>
        <v>10.66666666666667</v>
      </c>
      <c r="K506" s="14">
        <f>IF(OR(AND(D506,IF($C506&lt;80,1,0)),AND(E506,IF($C506&lt;20,1,0))),1,0)*$J506</f>
        <v>10.66666666666667</v>
      </c>
      <c r="L506" s="14">
        <f>IF(AND(K506=0,E506=1),1,0)*$J506</f>
        <v>0</v>
      </c>
      <c r="M506" s="14">
        <f>IF(K506+L506=0,1,0)*$J506</f>
        <v>0</v>
      </c>
      <c r="N506" s="14">
        <f>MATCH(C506,INDEX('Task Durations - Poisson'!$B$2:$AZ$73,,5),-1)</f>
        <v>5</v>
      </c>
      <c r="O506" s="14">
        <f>INT(SUMPRODUCT(B506:N506,'Task Durations - Table 1'!$A$3:$M$3))</f>
        <v>19</v>
      </c>
      <c r="P506" s="14">
        <f>MATCH(100-C506,INDEX('Task Durations - Poisson'!$B$2:$AZ$73,,O506),-1)</f>
        <v>25</v>
      </c>
    </row>
    <row r="507" ht="20.05" customHeight="1">
      <c r="A507" s="12">
        <v>505</v>
      </c>
      <c r="B507" s="13">
        <f>2*EXP(A507/750)</f>
        <v>3.921524627970631</v>
      </c>
      <c r="C507" s="14">
        <f t="shared" si="3826"/>
        <v>2</v>
      </c>
      <c r="D507" s="14">
        <f>IF(C507&lt;33,1,0)</f>
        <v>1</v>
      </c>
      <c r="E507" s="14">
        <f>IF(AND(C507&gt;=33,C507&lt;66),1,0)</f>
        <v>0</v>
      </c>
      <c r="F507" s="14">
        <f>IF(D507+E507&gt;0,0,1)</f>
        <v>0</v>
      </c>
      <c r="G507" s="14">
        <f>INT(CHOOSE(1+MOD($C507+RANDBETWEEN(0,1),7),1,2,3,5,8,13,21)+$B507)</f>
        <v>6</v>
      </c>
      <c r="H507" s="14">
        <f>INT(CHOOSE(1+MOD($C507+RANDBETWEEN(0,1),7),1,2,3,5,8,13,21)+$B507)</f>
        <v>6</v>
      </c>
      <c r="I507" s="14">
        <f>INT(CHOOSE(1+MOD($C507+RANDBETWEEN(0,1),7),1,2,3,5,8,13,21)+$B507)</f>
        <v>6</v>
      </c>
      <c r="J507" s="14">
        <f>AVERAGE(G507:I507)</f>
        <v>6</v>
      </c>
      <c r="K507" s="14">
        <f>IF(OR(AND(D507,IF($C507&lt;80,1,0)),AND(E507,IF($C507&lt;20,1,0))),1,0)*$J507</f>
        <v>6</v>
      </c>
      <c r="L507" s="14">
        <f>IF(AND(K507=0,E507=1),1,0)*$J507</f>
        <v>0</v>
      </c>
      <c r="M507" s="14">
        <f>IF(K507+L507=0,1,0)*$J507</f>
        <v>0</v>
      </c>
      <c r="N507" s="14">
        <f>MATCH(C507,INDEX('Task Durations - Poisson'!$B$2:$AZ$73,,5),-1)</f>
        <v>3</v>
      </c>
      <c r="O507" s="14">
        <f>INT(SUMPRODUCT(B507:N507,'Task Durations - Table 1'!$A$3:$M$3))</f>
        <v>12</v>
      </c>
      <c r="P507" s="14">
        <f>MATCH(100-C507,INDEX('Task Durations - Poisson'!$B$2:$AZ$73,,O507),-1)</f>
        <v>22</v>
      </c>
    </row>
    <row r="508" ht="20.05" customHeight="1">
      <c r="A508" s="12">
        <v>506</v>
      </c>
      <c r="B508" s="13">
        <f>2*EXP(A508/750)</f>
        <v>3.926756814824022</v>
      </c>
      <c r="C508" s="14">
        <f t="shared" si="3826"/>
        <v>49</v>
      </c>
      <c r="D508" s="14">
        <f>IF(C508&lt;33,1,0)</f>
        <v>0</v>
      </c>
      <c r="E508" s="14">
        <f>IF(AND(C508&gt;=33,C508&lt;66),1,0)</f>
        <v>1</v>
      </c>
      <c r="F508" s="14">
        <f>IF(D508+E508&gt;0,0,1)</f>
        <v>0</v>
      </c>
      <c r="G508" s="14">
        <f>INT(CHOOSE(1+MOD($C508+RANDBETWEEN(0,1),7),1,2,3,5,8,13,21)+$B508)</f>
        <v>5</v>
      </c>
      <c r="H508" s="14">
        <f>INT(CHOOSE(1+MOD($C508+RANDBETWEEN(0,1),7),1,2,3,5,8,13,21)+$B508)</f>
        <v>4</v>
      </c>
      <c r="I508" s="14">
        <f>INT(CHOOSE(1+MOD($C508+RANDBETWEEN(0,1),7),1,2,3,5,8,13,21)+$B508)</f>
        <v>4</v>
      </c>
      <c r="J508" s="14">
        <f>AVERAGE(G508:I508)</f>
        <v>4.333333333333333</v>
      </c>
      <c r="K508" s="14">
        <f>IF(OR(AND(D508,IF($C508&lt;80,1,0)),AND(E508,IF($C508&lt;20,1,0))),1,0)*$J508</f>
        <v>0</v>
      </c>
      <c r="L508" s="14">
        <f>IF(AND(K508=0,E508=1),1,0)*$J508</f>
        <v>4.333333333333333</v>
      </c>
      <c r="M508" s="14">
        <f>IF(K508+L508=0,1,0)*$J508</f>
        <v>0</v>
      </c>
      <c r="N508" s="14">
        <f>MATCH(C508,INDEX('Task Durations - Poisson'!$B$2:$AZ$73,,5),-1)</f>
        <v>7</v>
      </c>
      <c r="O508" s="14">
        <f>INT(SUMPRODUCT(B508:N508,'Task Durations - Table 1'!$A$3:$M$3))</f>
        <v>10</v>
      </c>
      <c r="P508" s="14">
        <f>MATCH(100-C508,INDEX('Task Durations - Poisson'!$B$2:$AZ$73,,O508),-1)</f>
        <v>12</v>
      </c>
    </row>
    <row r="509" ht="20.05" customHeight="1">
      <c r="A509" s="12">
        <v>507</v>
      </c>
      <c r="B509" s="13">
        <f>2*EXP(A509/750)</f>
        <v>3.931995982579452</v>
      </c>
      <c r="C509" s="14">
        <f t="shared" si="3826"/>
        <v>80</v>
      </c>
      <c r="D509" s="14">
        <f>IF(C509&lt;33,1,0)</f>
        <v>0</v>
      </c>
      <c r="E509" s="14">
        <f>IF(AND(C509&gt;=33,C509&lt;66),1,0)</f>
        <v>0</v>
      </c>
      <c r="F509" s="14">
        <f>IF(D509+E509&gt;0,0,1)</f>
        <v>1</v>
      </c>
      <c r="G509" s="14">
        <f>INT(CHOOSE(1+MOD($C509+RANDBETWEEN(0,1),7),1,2,3,5,8,13,21)+$B509)</f>
        <v>11</v>
      </c>
      <c r="H509" s="14">
        <f>INT(CHOOSE(1+MOD($C509+RANDBETWEEN(0,1),7),1,2,3,5,8,13,21)+$B509)</f>
        <v>8</v>
      </c>
      <c r="I509" s="14">
        <f>INT(CHOOSE(1+MOD($C509+RANDBETWEEN(0,1),7),1,2,3,5,8,13,21)+$B509)</f>
        <v>8</v>
      </c>
      <c r="J509" s="14">
        <f>AVERAGE(G509:I509)</f>
        <v>9</v>
      </c>
      <c r="K509" s="14">
        <f>IF(OR(AND(D509,IF($C509&lt;80,1,0)),AND(E509,IF($C509&lt;20,1,0))),1,0)*$J509</f>
        <v>0</v>
      </c>
      <c r="L509" s="14">
        <f>IF(AND(K509=0,E509=1),1,0)*$J509</f>
        <v>0</v>
      </c>
      <c r="M509" s="14">
        <f>IF(K509+L509=0,1,0)*$J509</f>
        <v>9</v>
      </c>
      <c r="N509" s="14">
        <f>MATCH(C509,INDEX('Task Durations - Poisson'!$B$2:$AZ$73,,5),-1)</f>
        <v>9</v>
      </c>
      <c r="O509" s="14">
        <f>INT(SUMPRODUCT(B509:N509,'Task Durations - Table 1'!$A$3:$M$3))</f>
        <v>18</v>
      </c>
      <c r="P509" s="14">
        <f>MATCH(100-C509,INDEX('Task Durations - Poisson'!$B$2:$AZ$73,,O509),-1)</f>
        <v>16</v>
      </c>
    </row>
    <row r="510" ht="20.05" customHeight="1">
      <c r="A510" s="12">
        <v>508</v>
      </c>
      <c r="B510" s="13">
        <f>2*EXP(A510/750)</f>
        <v>3.937242140550997</v>
      </c>
      <c r="C510" s="14">
        <f t="shared" si="3826"/>
        <v>22</v>
      </c>
      <c r="D510" s="14">
        <f>IF(C510&lt;33,1,0)</f>
        <v>1</v>
      </c>
      <c r="E510" s="14">
        <f>IF(AND(C510&gt;=33,C510&lt;66),1,0)</f>
        <v>0</v>
      </c>
      <c r="F510" s="14">
        <f>IF(D510+E510&gt;0,0,1)</f>
        <v>0</v>
      </c>
      <c r="G510" s="14">
        <f>INT(CHOOSE(1+MOD($C510+RANDBETWEEN(0,1),7),1,2,3,5,8,13,21)+$B510)</f>
        <v>6</v>
      </c>
      <c r="H510" s="14">
        <f>INT(CHOOSE(1+MOD($C510+RANDBETWEEN(0,1),7),1,2,3,5,8,13,21)+$B510)</f>
        <v>6</v>
      </c>
      <c r="I510" s="14">
        <f>INT(CHOOSE(1+MOD($C510+RANDBETWEEN(0,1),7),1,2,3,5,8,13,21)+$B510)</f>
        <v>5</v>
      </c>
      <c r="J510" s="14">
        <f>AVERAGE(G510:I510)</f>
        <v>5.666666666666667</v>
      </c>
      <c r="K510" s="14">
        <f>IF(OR(AND(D510,IF($C510&lt;80,1,0)),AND(E510,IF($C510&lt;20,1,0))),1,0)*$J510</f>
        <v>5.666666666666667</v>
      </c>
      <c r="L510" s="14">
        <f>IF(AND(K510=0,E510=1),1,0)*$J510</f>
        <v>0</v>
      </c>
      <c r="M510" s="14">
        <f>IF(K510+L510=0,1,0)*$J510</f>
        <v>0</v>
      </c>
      <c r="N510" s="14">
        <f>MATCH(C510,INDEX('Task Durations - Poisson'!$B$2:$AZ$73,,5),-1)</f>
        <v>5</v>
      </c>
      <c r="O510" s="14">
        <f>INT(SUMPRODUCT(B510:N510,'Task Durations - Table 1'!$A$3:$M$3))</f>
        <v>13</v>
      </c>
      <c r="P510" s="14">
        <f>MATCH(100-C510,INDEX('Task Durations - Poisson'!$B$2:$AZ$73,,O510),-1)</f>
        <v>18</v>
      </c>
    </row>
    <row r="511" ht="20.05" customHeight="1">
      <c r="A511" s="12">
        <v>509</v>
      </c>
      <c r="B511" s="13">
        <f>2*EXP(A511/750)</f>
        <v>3.942495298065162</v>
      </c>
      <c r="C511" s="14">
        <f t="shared" si="3826"/>
        <v>13</v>
      </c>
      <c r="D511" s="14">
        <f>IF(C511&lt;33,1,0)</f>
        <v>1</v>
      </c>
      <c r="E511" s="14">
        <f>IF(AND(C511&gt;=33,C511&lt;66),1,0)</f>
        <v>0</v>
      </c>
      <c r="F511" s="14">
        <f>IF(D511+E511&gt;0,0,1)</f>
        <v>0</v>
      </c>
      <c r="G511" s="14">
        <f>INT(CHOOSE(1+MOD($C511+RANDBETWEEN(0,1),7),1,2,3,5,8,13,21)+$B511)</f>
        <v>4</v>
      </c>
      <c r="H511" s="14">
        <f>INT(CHOOSE(1+MOD($C511+RANDBETWEEN(0,1),7),1,2,3,5,8,13,21)+$B511)</f>
        <v>24</v>
      </c>
      <c r="I511" s="14">
        <f>INT(CHOOSE(1+MOD($C511+RANDBETWEEN(0,1),7),1,2,3,5,8,13,21)+$B511)</f>
        <v>24</v>
      </c>
      <c r="J511" s="14">
        <f>AVERAGE(G511:I511)</f>
        <v>17.33333333333333</v>
      </c>
      <c r="K511" s="14">
        <f>IF(OR(AND(D511,IF($C511&lt;80,1,0)),AND(E511,IF($C511&lt;20,1,0))),1,0)*$J511</f>
        <v>17.33333333333333</v>
      </c>
      <c r="L511" s="14">
        <f>IF(AND(K511=0,E511=1),1,0)*$J511</f>
        <v>0</v>
      </c>
      <c r="M511" s="14">
        <f>IF(K511+L511=0,1,0)*$J511</f>
        <v>0</v>
      </c>
      <c r="N511" s="14">
        <f>MATCH(C511,INDEX('Task Durations - Poisson'!$B$2:$AZ$73,,5),-1)</f>
        <v>5</v>
      </c>
      <c r="O511" s="14">
        <f>INT(SUMPRODUCT(B511:N511,'Task Durations - Table 1'!$A$3:$M$3))</f>
        <v>26</v>
      </c>
      <c r="P511" s="14">
        <f>MATCH(100-C511,INDEX('Task Durations - Poisson'!$B$2:$AZ$73,,O511),-1)</f>
        <v>34</v>
      </c>
    </row>
    <row r="512" ht="20.05" customHeight="1">
      <c r="A512" s="12">
        <v>510</v>
      </c>
      <c r="B512" s="13">
        <f>2*EXP(A512/750)</f>
        <v>3.947755464460895</v>
      </c>
      <c r="C512" s="14">
        <f t="shared" si="3826"/>
        <v>80</v>
      </c>
      <c r="D512" s="14">
        <f>IF(C512&lt;33,1,0)</f>
        <v>0</v>
      </c>
      <c r="E512" s="14">
        <f>IF(AND(C512&gt;=33,C512&lt;66),1,0)</f>
        <v>0</v>
      </c>
      <c r="F512" s="14">
        <f>IF(D512+E512&gt;0,0,1)</f>
        <v>1</v>
      </c>
      <c r="G512" s="14">
        <f>INT(CHOOSE(1+MOD($C512+RANDBETWEEN(0,1),7),1,2,3,5,8,13,21)+$B512)</f>
        <v>8</v>
      </c>
      <c r="H512" s="14">
        <f>INT(CHOOSE(1+MOD($C512+RANDBETWEEN(0,1),7),1,2,3,5,8,13,21)+$B512)</f>
        <v>11</v>
      </c>
      <c r="I512" s="14">
        <f>INT(CHOOSE(1+MOD($C512+RANDBETWEEN(0,1),7),1,2,3,5,8,13,21)+$B512)</f>
        <v>11</v>
      </c>
      <c r="J512" s="14">
        <f>AVERAGE(G512:I512)</f>
        <v>10</v>
      </c>
      <c r="K512" s="14">
        <f>IF(OR(AND(D512,IF($C512&lt;80,1,0)),AND(E512,IF($C512&lt;20,1,0))),1,0)*$J512</f>
        <v>0</v>
      </c>
      <c r="L512" s="14">
        <f>IF(AND(K512=0,E512=1),1,0)*$J512</f>
        <v>0</v>
      </c>
      <c r="M512" s="14">
        <f>IF(K512+L512=0,1,0)*$J512</f>
        <v>10</v>
      </c>
      <c r="N512" s="14">
        <f>MATCH(C512,INDEX('Task Durations - Poisson'!$B$2:$AZ$73,,5),-1)</f>
        <v>9</v>
      </c>
      <c r="O512" s="14">
        <f>INT(SUMPRODUCT(B512:N512,'Task Durations - Table 1'!$A$3:$M$3))</f>
        <v>19</v>
      </c>
      <c r="P512" s="14">
        <f>MATCH(100-C512,INDEX('Task Durations - Poisson'!$B$2:$AZ$73,,O512),-1)</f>
        <v>17</v>
      </c>
    </row>
    <row r="513" ht="20.05" customHeight="1">
      <c r="A513" s="12">
        <v>511</v>
      </c>
      <c r="B513" s="13">
        <f>2*EXP(A513/750)</f>
        <v>3.953022649089605</v>
      </c>
      <c r="C513" s="14">
        <f t="shared" si="7651" ref="C513:C767">RANDBETWEEN(0,100)</f>
        <v>52</v>
      </c>
      <c r="D513" s="14">
        <f>IF(C513&lt;33,1,0)</f>
        <v>0</v>
      </c>
      <c r="E513" s="14">
        <f>IF(AND(C513&gt;=33,C513&lt;66),1,0)</f>
        <v>1</v>
      </c>
      <c r="F513" s="14">
        <f>IF(D513+E513&gt;0,0,1)</f>
        <v>0</v>
      </c>
      <c r="G513" s="14">
        <f>INT(CHOOSE(1+MOD($C513+RANDBETWEEN(0,1),7),1,2,3,5,8,13,21)+$B513)</f>
        <v>11</v>
      </c>
      <c r="H513" s="14">
        <f>INT(CHOOSE(1+MOD($C513+RANDBETWEEN(0,1),7),1,2,3,5,8,13,21)+$B513)</f>
        <v>11</v>
      </c>
      <c r="I513" s="14">
        <f>INT(CHOOSE(1+MOD($C513+RANDBETWEEN(0,1),7),1,2,3,5,8,13,21)+$B513)</f>
        <v>8</v>
      </c>
      <c r="J513" s="14">
        <f>AVERAGE(G513:I513)</f>
        <v>10</v>
      </c>
      <c r="K513" s="14">
        <f>IF(OR(AND(D513,IF($C513&lt;80,1,0)),AND(E513,IF($C513&lt;20,1,0))),1,0)*$J513</f>
        <v>0</v>
      </c>
      <c r="L513" s="14">
        <f>IF(AND(K513=0,E513=1),1,0)*$J513</f>
        <v>10</v>
      </c>
      <c r="M513" s="14">
        <f>IF(K513+L513=0,1,0)*$J513</f>
        <v>0</v>
      </c>
      <c r="N513" s="14">
        <f>MATCH(C513,INDEX('Task Durations - Poisson'!$B$2:$AZ$73,,5),-1)</f>
        <v>7</v>
      </c>
      <c r="O513" s="14">
        <f>INT(SUMPRODUCT(B513:N513,'Task Durations - Table 1'!$A$3:$M$3))</f>
        <v>14</v>
      </c>
      <c r="P513" s="14">
        <f>MATCH(100-C513,INDEX('Task Durations - Poisson'!$B$2:$AZ$73,,O513),-1)</f>
        <v>16</v>
      </c>
    </row>
    <row r="514" ht="20.05" customHeight="1">
      <c r="A514" s="12">
        <v>512</v>
      </c>
      <c r="B514" s="13">
        <f>2*EXP(A514/750)</f>
        <v>3.958296861315177</v>
      </c>
      <c r="C514" s="14">
        <f t="shared" si="7651"/>
        <v>13</v>
      </c>
      <c r="D514" s="14">
        <f>IF(C514&lt;33,1,0)</f>
        <v>1</v>
      </c>
      <c r="E514" s="14">
        <f>IF(AND(C514&gt;=33,C514&lt;66),1,0)</f>
        <v>0</v>
      </c>
      <c r="F514" s="14">
        <f>IF(D514+E514&gt;0,0,1)</f>
        <v>0</v>
      </c>
      <c r="G514" s="14">
        <f>INT(CHOOSE(1+MOD($C514+RANDBETWEEN(0,1),7),1,2,3,5,8,13,21)+$B514)</f>
        <v>24</v>
      </c>
      <c r="H514" s="14">
        <f>INT(CHOOSE(1+MOD($C514+RANDBETWEEN(0,1),7),1,2,3,5,8,13,21)+$B514)</f>
        <v>4</v>
      </c>
      <c r="I514" s="14">
        <f>INT(CHOOSE(1+MOD($C514+RANDBETWEEN(0,1),7),1,2,3,5,8,13,21)+$B514)</f>
        <v>24</v>
      </c>
      <c r="J514" s="14">
        <f>AVERAGE(G514:I514)</f>
        <v>17.33333333333333</v>
      </c>
      <c r="K514" s="14">
        <f>IF(OR(AND(D514,IF($C514&lt;80,1,0)),AND(E514,IF($C514&lt;20,1,0))),1,0)*$J514</f>
        <v>17.33333333333333</v>
      </c>
      <c r="L514" s="14">
        <f>IF(AND(K514=0,E514=1),1,0)*$J514</f>
        <v>0</v>
      </c>
      <c r="M514" s="14">
        <f>IF(K514+L514=0,1,0)*$J514</f>
        <v>0</v>
      </c>
      <c r="N514" s="14">
        <f>MATCH(C514,INDEX('Task Durations - Poisson'!$B$2:$AZ$73,,5),-1)</f>
        <v>5</v>
      </c>
      <c r="O514" s="14">
        <f>INT(SUMPRODUCT(B514:N514,'Task Durations - Table 1'!$A$3:$M$3))</f>
        <v>27</v>
      </c>
      <c r="P514" s="14">
        <f>MATCH(100-C514,INDEX('Task Durations - Poisson'!$B$2:$AZ$73,,O514),-1)</f>
        <v>35</v>
      </c>
    </row>
    <row r="515" ht="20.05" customHeight="1">
      <c r="A515" s="12">
        <v>513</v>
      </c>
      <c r="B515" s="13">
        <f>2*EXP(A515/750)</f>
        <v>3.96357811051399</v>
      </c>
      <c r="C515" s="14">
        <f t="shared" si="7651"/>
        <v>78</v>
      </c>
      <c r="D515" s="14">
        <f>IF(C515&lt;33,1,0)</f>
        <v>0</v>
      </c>
      <c r="E515" s="14">
        <f>IF(AND(C515&gt;=33,C515&lt;66),1,0)</f>
        <v>0</v>
      </c>
      <c r="F515" s="14">
        <f>IF(D515+E515&gt;0,0,1)</f>
        <v>1</v>
      </c>
      <c r="G515" s="14">
        <f>INT(CHOOSE(1+MOD($C515+RANDBETWEEN(0,1),7),1,2,3,5,8,13,21)+$B515)</f>
        <v>5</v>
      </c>
      <c r="H515" s="14">
        <f>INT(CHOOSE(1+MOD($C515+RANDBETWEEN(0,1),7),1,2,3,5,8,13,21)+$B515)</f>
        <v>5</v>
      </c>
      <c r="I515" s="14">
        <f>INT(CHOOSE(1+MOD($C515+RANDBETWEEN(0,1),7),1,2,3,5,8,13,21)+$B515)</f>
        <v>6</v>
      </c>
      <c r="J515" s="14">
        <f>AVERAGE(G515:I515)</f>
        <v>5.333333333333333</v>
      </c>
      <c r="K515" s="14">
        <f>IF(OR(AND(D515,IF($C515&lt;80,1,0)),AND(E515,IF($C515&lt;20,1,0))),1,0)*$J515</f>
        <v>0</v>
      </c>
      <c r="L515" s="14">
        <f>IF(AND(K515=0,E515=1),1,0)*$J515</f>
        <v>0</v>
      </c>
      <c r="M515" s="14">
        <f>IF(K515+L515=0,1,0)*$J515</f>
        <v>5.333333333333333</v>
      </c>
      <c r="N515" s="14">
        <f>MATCH(C515,INDEX('Task Durations - Poisson'!$B$2:$AZ$73,,5),-1)</f>
        <v>9</v>
      </c>
      <c r="O515" s="14">
        <f>INT(SUMPRODUCT(B515:N515,'Task Durations - Table 1'!$A$3:$M$3))</f>
        <v>15</v>
      </c>
      <c r="P515" s="14">
        <f>MATCH(100-C515,INDEX('Task Durations - Poisson'!$B$2:$AZ$73,,O515),-1)</f>
        <v>14</v>
      </c>
    </row>
    <row r="516" ht="20.05" customHeight="1">
      <c r="A516" s="12">
        <v>514</v>
      </c>
      <c r="B516" s="13">
        <f>2*EXP(A516/750)</f>
        <v>3.968866406074931</v>
      </c>
      <c r="C516" s="14">
        <f t="shared" si="7651"/>
        <v>26</v>
      </c>
      <c r="D516" s="14">
        <f>IF(C516&lt;33,1,0)</f>
        <v>1</v>
      </c>
      <c r="E516" s="14">
        <f>IF(AND(C516&gt;=33,C516&lt;66),1,0)</f>
        <v>0</v>
      </c>
      <c r="F516" s="14">
        <f>IF(D516+E516&gt;0,0,1)</f>
        <v>0</v>
      </c>
      <c r="G516" s="14">
        <f>INT(CHOOSE(1+MOD($C516+RANDBETWEEN(0,1),7),1,2,3,5,8,13,21)+$B516)</f>
        <v>24</v>
      </c>
      <c r="H516" s="14">
        <f>INT(CHOOSE(1+MOD($C516+RANDBETWEEN(0,1),7),1,2,3,5,8,13,21)+$B516)</f>
        <v>16</v>
      </c>
      <c r="I516" s="14">
        <f>INT(CHOOSE(1+MOD($C516+RANDBETWEEN(0,1),7),1,2,3,5,8,13,21)+$B516)</f>
        <v>16</v>
      </c>
      <c r="J516" s="14">
        <f>AVERAGE(G516:I516)</f>
        <v>18.66666666666667</v>
      </c>
      <c r="K516" s="14">
        <f>IF(OR(AND(D516,IF($C516&lt;80,1,0)),AND(E516,IF($C516&lt;20,1,0))),1,0)*$J516</f>
        <v>18.66666666666667</v>
      </c>
      <c r="L516" s="14">
        <f>IF(AND(K516=0,E516=1),1,0)*$J516</f>
        <v>0</v>
      </c>
      <c r="M516" s="14">
        <f>IF(K516+L516=0,1,0)*$J516</f>
        <v>0</v>
      </c>
      <c r="N516" s="14">
        <f>MATCH(C516,INDEX('Task Durations - Poisson'!$B$2:$AZ$73,,5),-1)</f>
        <v>5</v>
      </c>
      <c r="O516" s="14">
        <f>INT(SUMPRODUCT(B516:N516,'Task Durations - Table 1'!$A$3:$M$3))</f>
        <v>28</v>
      </c>
      <c r="P516" s="14">
        <f>MATCH(100-C516,INDEX('Task Durations - Poisson'!$B$2:$AZ$73,,O516),-1)</f>
        <v>33</v>
      </c>
    </row>
    <row r="517" ht="20.05" customHeight="1">
      <c r="A517" s="12">
        <v>515</v>
      </c>
      <c r="B517" s="13">
        <f>2*EXP(A517/750)</f>
        <v>3.974161757399417</v>
      </c>
      <c r="C517" s="14">
        <f t="shared" si="7651"/>
        <v>56</v>
      </c>
      <c r="D517" s="14">
        <f>IF(C517&lt;33,1,0)</f>
        <v>0</v>
      </c>
      <c r="E517" s="14">
        <f>IF(AND(C517&gt;=33,C517&lt;66),1,0)</f>
        <v>1</v>
      </c>
      <c r="F517" s="14">
        <f>IF(D517+E517&gt;0,0,1)</f>
        <v>0</v>
      </c>
      <c r="G517" s="14">
        <f>INT(CHOOSE(1+MOD($C517+RANDBETWEEN(0,1),7),1,2,3,5,8,13,21)+$B517)</f>
        <v>4</v>
      </c>
      <c r="H517" s="14">
        <f>INT(CHOOSE(1+MOD($C517+RANDBETWEEN(0,1),7),1,2,3,5,8,13,21)+$B517)</f>
        <v>5</v>
      </c>
      <c r="I517" s="14">
        <f>INT(CHOOSE(1+MOD($C517+RANDBETWEEN(0,1),7),1,2,3,5,8,13,21)+$B517)</f>
        <v>5</v>
      </c>
      <c r="J517" s="14">
        <f>AVERAGE(G517:I517)</f>
        <v>4.666666666666667</v>
      </c>
      <c r="K517" s="14">
        <f>IF(OR(AND(D517,IF($C517&lt;80,1,0)),AND(E517,IF($C517&lt;20,1,0))),1,0)*$J517</f>
        <v>0</v>
      </c>
      <c r="L517" s="14">
        <f>IF(AND(K517=0,E517=1),1,0)*$J517</f>
        <v>4.666666666666667</v>
      </c>
      <c r="M517" s="14">
        <f>IF(K517+L517=0,1,0)*$J517</f>
        <v>0</v>
      </c>
      <c r="N517" s="14">
        <f>MATCH(C517,INDEX('Task Durations - Poisson'!$B$2:$AZ$73,,5),-1)</f>
        <v>7</v>
      </c>
      <c r="O517" s="14">
        <f>INT(SUMPRODUCT(B517:N517,'Task Durations - Table 1'!$A$3:$M$3))</f>
        <v>10</v>
      </c>
      <c r="P517" s="14">
        <f>MATCH(100-C517,INDEX('Task Durations - Poisson'!$B$2:$AZ$73,,O517),-1)</f>
        <v>11</v>
      </c>
    </row>
    <row r="518" ht="20.05" customHeight="1">
      <c r="A518" s="12">
        <v>516</v>
      </c>
      <c r="B518" s="13">
        <f>2*EXP(A518/750)</f>
        <v>3.979464173901408</v>
      </c>
      <c r="C518" s="14">
        <f t="shared" si="7651"/>
        <v>21</v>
      </c>
      <c r="D518" s="14">
        <f>IF(C518&lt;33,1,0)</f>
        <v>1</v>
      </c>
      <c r="E518" s="14">
        <f>IF(AND(C518&gt;=33,C518&lt;66),1,0)</f>
        <v>0</v>
      </c>
      <c r="F518" s="14">
        <f>IF(D518+E518&gt;0,0,1)</f>
        <v>0</v>
      </c>
      <c r="G518" s="14">
        <f>INT(CHOOSE(1+MOD($C518+RANDBETWEEN(0,1),7),1,2,3,5,8,13,21)+$B518)</f>
        <v>4</v>
      </c>
      <c r="H518" s="14">
        <f>INT(CHOOSE(1+MOD($C518+RANDBETWEEN(0,1),7),1,2,3,5,8,13,21)+$B518)</f>
        <v>4</v>
      </c>
      <c r="I518" s="14">
        <f>INT(CHOOSE(1+MOD($C518+RANDBETWEEN(0,1),7),1,2,3,5,8,13,21)+$B518)</f>
        <v>4</v>
      </c>
      <c r="J518" s="14">
        <f>AVERAGE(G518:I518)</f>
        <v>4</v>
      </c>
      <c r="K518" s="14">
        <f>IF(OR(AND(D518,IF($C518&lt;80,1,0)),AND(E518,IF($C518&lt;20,1,0))),1,0)*$J518</f>
        <v>4</v>
      </c>
      <c r="L518" s="14">
        <f>IF(AND(K518=0,E518=1),1,0)*$J518</f>
        <v>0</v>
      </c>
      <c r="M518" s="14">
        <f>IF(K518+L518=0,1,0)*$J518</f>
        <v>0</v>
      </c>
      <c r="N518" s="14">
        <f>MATCH(C518,INDEX('Task Durations - Poisson'!$B$2:$AZ$73,,5),-1)</f>
        <v>5</v>
      </c>
      <c r="O518" s="14">
        <f>INT(SUMPRODUCT(B518:N518,'Task Durations - Table 1'!$A$3:$M$3))</f>
        <v>11</v>
      </c>
      <c r="P518" s="14">
        <f>MATCH(100-C518,INDEX('Task Durations - Poisson'!$B$2:$AZ$73,,O518),-1)</f>
        <v>16</v>
      </c>
    </row>
    <row r="519" ht="20.05" customHeight="1">
      <c r="A519" s="12">
        <v>517</v>
      </c>
      <c r="B519" s="13">
        <f>2*EXP(A519/750)</f>
        <v>3.984773665007423</v>
      </c>
      <c r="C519" s="14">
        <f t="shared" si="7651"/>
        <v>35</v>
      </c>
      <c r="D519" s="14">
        <f>IF(C519&lt;33,1,0)</f>
        <v>0</v>
      </c>
      <c r="E519" s="14">
        <f>IF(AND(C519&gt;=33,C519&lt;66),1,0)</f>
        <v>1</v>
      </c>
      <c r="F519" s="14">
        <f>IF(D519+E519&gt;0,0,1)</f>
        <v>0</v>
      </c>
      <c r="G519" s="14">
        <f>INT(CHOOSE(1+MOD($C519+RANDBETWEEN(0,1),7),1,2,3,5,8,13,21)+$B519)</f>
        <v>4</v>
      </c>
      <c r="H519" s="14">
        <f>INT(CHOOSE(1+MOD($C519+RANDBETWEEN(0,1),7),1,2,3,5,8,13,21)+$B519)</f>
        <v>4</v>
      </c>
      <c r="I519" s="14">
        <f>INT(CHOOSE(1+MOD($C519+RANDBETWEEN(0,1),7),1,2,3,5,8,13,21)+$B519)</f>
        <v>4</v>
      </c>
      <c r="J519" s="14">
        <f>AVERAGE(G519:I519)</f>
        <v>4</v>
      </c>
      <c r="K519" s="14">
        <f>IF(OR(AND(D519,IF($C519&lt;80,1,0)),AND(E519,IF($C519&lt;20,1,0))),1,0)*$J519</f>
        <v>0</v>
      </c>
      <c r="L519" s="14">
        <f>IF(AND(K519=0,E519=1),1,0)*$J519</f>
        <v>4</v>
      </c>
      <c r="M519" s="14">
        <f>IF(K519+L519=0,1,0)*$J519</f>
        <v>0</v>
      </c>
      <c r="N519" s="14">
        <f>MATCH(C519,INDEX('Task Durations - Poisson'!$B$2:$AZ$73,,5),-1)</f>
        <v>6</v>
      </c>
      <c r="O519" s="14">
        <f>INT(SUMPRODUCT(B519:N519,'Task Durations - Table 1'!$A$3:$M$3))</f>
        <v>9</v>
      </c>
      <c r="P519" s="14">
        <f>MATCH(100-C519,INDEX('Task Durations - Poisson'!$B$2:$AZ$73,,O519),-1)</f>
        <v>12</v>
      </c>
    </row>
    <row r="520" ht="20.05" customHeight="1">
      <c r="A520" s="12">
        <v>518</v>
      </c>
      <c r="B520" s="13">
        <f>2*EXP(A520/750)</f>
        <v>3.990090240156558</v>
      </c>
      <c r="C520" s="14">
        <f t="shared" si="7651"/>
        <v>27</v>
      </c>
      <c r="D520" s="14">
        <f>IF(C520&lt;33,1,0)</f>
        <v>1</v>
      </c>
      <c r="E520" s="14">
        <f>IF(AND(C520&gt;=33,C520&lt;66),1,0)</f>
        <v>0</v>
      </c>
      <c r="F520" s="14">
        <f>IF(D520+E520&gt;0,0,1)</f>
        <v>0</v>
      </c>
      <c r="G520" s="14">
        <f>INT(CHOOSE(1+MOD($C520+RANDBETWEEN(0,1),7),1,2,3,5,8,13,21)+$B520)</f>
        <v>4</v>
      </c>
      <c r="H520" s="14">
        <f>INT(CHOOSE(1+MOD($C520+RANDBETWEEN(0,1),7),1,2,3,5,8,13,21)+$B520)</f>
        <v>24</v>
      </c>
      <c r="I520" s="14">
        <f>INT(CHOOSE(1+MOD($C520+RANDBETWEEN(0,1),7),1,2,3,5,8,13,21)+$B520)</f>
        <v>4</v>
      </c>
      <c r="J520" s="14">
        <f>AVERAGE(G520:I520)</f>
        <v>10.66666666666667</v>
      </c>
      <c r="K520" s="14">
        <f>IF(OR(AND(D520,IF($C520&lt;80,1,0)),AND(E520,IF($C520&lt;20,1,0))),1,0)*$J520</f>
        <v>10.66666666666667</v>
      </c>
      <c r="L520" s="14">
        <f>IF(AND(K520=0,E520=1),1,0)*$J520</f>
        <v>0</v>
      </c>
      <c r="M520" s="14">
        <f>IF(K520+L520=0,1,0)*$J520</f>
        <v>0</v>
      </c>
      <c r="N520" s="14">
        <f>MATCH(C520,INDEX('Task Durations - Poisson'!$B$2:$AZ$73,,5),-1)</f>
        <v>6</v>
      </c>
      <c r="O520" s="14">
        <f>INT(SUMPRODUCT(B520:N520,'Task Durations - Table 1'!$A$3:$M$3))</f>
        <v>18</v>
      </c>
      <c r="P520" s="14">
        <f>MATCH(100-C520,INDEX('Task Durations - Poisson'!$B$2:$AZ$73,,O520),-1)</f>
        <v>22</v>
      </c>
    </row>
    <row r="521" ht="20.05" customHeight="1">
      <c r="A521" s="12">
        <v>519</v>
      </c>
      <c r="B521" s="13">
        <f>2*EXP(A521/750)</f>
        <v>3.995413908800504</v>
      </c>
      <c r="C521" s="14">
        <f t="shared" si="7651"/>
        <v>57</v>
      </c>
      <c r="D521" s="14">
        <f>IF(C521&lt;33,1,0)</f>
        <v>0</v>
      </c>
      <c r="E521" s="14">
        <f>IF(AND(C521&gt;=33,C521&lt;66),1,0)</f>
        <v>1</v>
      </c>
      <c r="F521" s="14">
        <f>IF(D521+E521&gt;0,0,1)</f>
        <v>0</v>
      </c>
      <c r="G521" s="14">
        <f>INT(CHOOSE(1+MOD($C521+RANDBETWEEN(0,1),7),1,2,3,5,8,13,21)+$B521)</f>
        <v>6</v>
      </c>
      <c r="H521" s="14">
        <f>INT(CHOOSE(1+MOD($C521+RANDBETWEEN(0,1),7),1,2,3,5,8,13,21)+$B521)</f>
        <v>6</v>
      </c>
      <c r="I521" s="14">
        <f>INT(CHOOSE(1+MOD($C521+RANDBETWEEN(0,1),7),1,2,3,5,8,13,21)+$B521)</f>
        <v>5</v>
      </c>
      <c r="J521" s="14">
        <f>AVERAGE(G521:I521)</f>
        <v>5.666666666666667</v>
      </c>
      <c r="K521" s="14">
        <f>IF(OR(AND(D521,IF($C521&lt;80,1,0)),AND(E521,IF($C521&lt;20,1,0))),1,0)*$J521</f>
        <v>0</v>
      </c>
      <c r="L521" s="14">
        <f>IF(AND(K521=0,E521=1),1,0)*$J521</f>
        <v>5.666666666666667</v>
      </c>
      <c r="M521" s="14">
        <f>IF(K521+L521=0,1,0)*$J521</f>
        <v>0</v>
      </c>
      <c r="N521" s="14">
        <f>MATCH(C521,INDEX('Task Durations - Poisson'!$B$2:$AZ$73,,5),-1)</f>
        <v>7</v>
      </c>
      <c r="O521" s="14">
        <f>INT(SUMPRODUCT(B521:N521,'Task Durations - Table 1'!$A$3:$M$3))</f>
        <v>11</v>
      </c>
      <c r="P521" s="14">
        <f>MATCH(100-C521,INDEX('Task Durations - Poisson'!$B$2:$AZ$73,,O521),-1)</f>
        <v>12</v>
      </c>
    </row>
    <row r="522" ht="20.05" customHeight="1">
      <c r="A522" s="12">
        <v>520</v>
      </c>
      <c r="B522" s="13">
        <f>2*EXP(A522/750)</f>
        <v>4.000744680403563</v>
      </c>
      <c r="C522" s="14">
        <f t="shared" si="7651"/>
        <v>48</v>
      </c>
      <c r="D522" s="14">
        <f>IF(C522&lt;33,1,0)</f>
        <v>0</v>
      </c>
      <c r="E522" s="14">
        <f>IF(AND(C522&gt;=33,C522&lt;66),1,0)</f>
        <v>1</v>
      </c>
      <c r="F522" s="14">
        <f>IF(D522+E522&gt;0,0,1)</f>
        <v>0</v>
      </c>
      <c r="G522" s="14">
        <f>INT(CHOOSE(1+MOD($C522+RANDBETWEEN(0,1),7),1,2,3,5,8,13,21)+$B522)</f>
        <v>5</v>
      </c>
      <c r="H522" s="14">
        <f>INT(CHOOSE(1+MOD($C522+RANDBETWEEN(0,1),7),1,2,3,5,8,13,21)+$B522)</f>
        <v>25</v>
      </c>
      <c r="I522" s="14">
        <f>INT(CHOOSE(1+MOD($C522+RANDBETWEEN(0,1),7),1,2,3,5,8,13,21)+$B522)</f>
        <v>5</v>
      </c>
      <c r="J522" s="14">
        <f>AVERAGE(G522:I522)</f>
        <v>11.66666666666667</v>
      </c>
      <c r="K522" s="14">
        <f>IF(OR(AND(D522,IF($C522&lt;80,1,0)),AND(E522,IF($C522&lt;20,1,0))),1,0)*$J522</f>
        <v>0</v>
      </c>
      <c r="L522" s="14">
        <f>IF(AND(K522=0,E522=1),1,0)*$J522</f>
        <v>11.66666666666667</v>
      </c>
      <c r="M522" s="14">
        <f>IF(K522+L522=0,1,0)*$J522</f>
        <v>0</v>
      </c>
      <c r="N522" s="14">
        <f>MATCH(C522,INDEX('Task Durations - Poisson'!$B$2:$AZ$73,,5),-1)</f>
        <v>7</v>
      </c>
      <c r="O522" s="14">
        <f>INT(SUMPRODUCT(B522:N522,'Task Durations - Table 1'!$A$3:$M$3))</f>
        <v>15</v>
      </c>
      <c r="P522" s="14">
        <f>MATCH(100-C522,INDEX('Task Durations - Poisson'!$B$2:$AZ$73,,O522),-1)</f>
        <v>17</v>
      </c>
    </row>
    <row r="523" ht="20.05" customHeight="1">
      <c r="A523" s="12">
        <v>521</v>
      </c>
      <c r="B523" s="13">
        <f>2*EXP(A523/750)</f>
        <v>4.006082564442663</v>
      </c>
      <c r="C523" s="14">
        <f t="shared" si="7651"/>
        <v>67</v>
      </c>
      <c r="D523" s="14">
        <f>IF(C523&lt;33,1,0)</f>
        <v>0</v>
      </c>
      <c r="E523" s="14">
        <f>IF(AND(C523&gt;=33,C523&lt;66),1,0)</f>
        <v>0</v>
      </c>
      <c r="F523" s="14">
        <f>IF(D523+E523&gt;0,0,1)</f>
        <v>1</v>
      </c>
      <c r="G523" s="14">
        <f>INT(CHOOSE(1+MOD($C523+RANDBETWEEN(0,1),7),1,2,3,5,8,13,21)+$B523)</f>
        <v>17</v>
      </c>
      <c r="H523" s="14">
        <f>INT(CHOOSE(1+MOD($C523+RANDBETWEEN(0,1),7),1,2,3,5,8,13,21)+$B523)</f>
        <v>12</v>
      </c>
      <c r="I523" s="14">
        <f>INT(CHOOSE(1+MOD($C523+RANDBETWEEN(0,1),7),1,2,3,5,8,13,21)+$B523)</f>
        <v>12</v>
      </c>
      <c r="J523" s="14">
        <f>AVERAGE(G523:I523)</f>
        <v>13.66666666666667</v>
      </c>
      <c r="K523" s="14">
        <f>IF(OR(AND(D523,IF($C523&lt;80,1,0)),AND(E523,IF($C523&lt;20,1,0))),1,0)*$J523</f>
        <v>0</v>
      </c>
      <c r="L523" s="14">
        <f>IF(AND(K523=0,E523=1),1,0)*$J523</f>
        <v>0</v>
      </c>
      <c r="M523" s="14">
        <f>IF(K523+L523=0,1,0)*$J523</f>
        <v>13.66666666666667</v>
      </c>
      <c r="N523" s="14">
        <f>MATCH(C523,INDEX('Task Durations - Poisson'!$B$2:$AZ$73,,5),-1)</f>
        <v>8</v>
      </c>
      <c r="O523" s="14">
        <f>INT(SUMPRODUCT(B523:N523,'Task Durations - Table 1'!$A$3:$M$3))</f>
        <v>23</v>
      </c>
      <c r="P523" s="14">
        <f>MATCH(100-C523,INDEX('Task Durations - Poisson'!$B$2:$AZ$73,,O523),-1)</f>
        <v>23</v>
      </c>
    </row>
    <row r="524" ht="20.05" customHeight="1">
      <c r="A524" s="12">
        <v>522</v>
      </c>
      <c r="B524" s="13">
        <f>2*EXP(A524/750)</f>
        <v>4.011427570407377</v>
      </c>
      <c r="C524" s="14">
        <f t="shared" si="7651"/>
        <v>77</v>
      </c>
      <c r="D524" s="14">
        <f>IF(C524&lt;33,1,0)</f>
        <v>0</v>
      </c>
      <c r="E524" s="14">
        <f>IF(AND(C524&gt;=33,C524&lt;66),1,0)</f>
        <v>0</v>
      </c>
      <c r="F524" s="14">
        <f>IF(D524+E524&gt;0,0,1)</f>
        <v>1</v>
      </c>
      <c r="G524" s="14">
        <f>INT(CHOOSE(1+MOD($C524+RANDBETWEEN(0,1),7),1,2,3,5,8,13,21)+$B524)</f>
        <v>6</v>
      </c>
      <c r="H524" s="14">
        <f>INT(CHOOSE(1+MOD($C524+RANDBETWEEN(0,1),7),1,2,3,5,8,13,21)+$B524)</f>
        <v>5</v>
      </c>
      <c r="I524" s="14">
        <f>INT(CHOOSE(1+MOD($C524+RANDBETWEEN(0,1),7),1,2,3,5,8,13,21)+$B524)</f>
        <v>6</v>
      </c>
      <c r="J524" s="14">
        <f>AVERAGE(G524:I524)</f>
        <v>5.666666666666667</v>
      </c>
      <c r="K524" s="14">
        <f>IF(OR(AND(D524,IF($C524&lt;80,1,0)),AND(E524,IF($C524&lt;20,1,0))),1,0)*$J524</f>
        <v>0</v>
      </c>
      <c r="L524" s="14">
        <f>IF(AND(K524=0,E524=1),1,0)*$J524</f>
        <v>0</v>
      </c>
      <c r="M524" s="14">
        <f>IF(K524+L524=0,1,0)*$J524</f>
        <v>5.666666666666667</v>
      </c>
      <c r="N524" s="14">
        <f>MATCH(C524,INDEX('Task Durations - Poisson'!$B$2:$AZ$73,,5),-1)</f>
        <v>9</v>
      </c>
      <c r="O524" s="14">
        <f>INT(SUMPRODUCT(B524:N524,'Task Durations - Table 1'!$A$3:$M$3))</f>
        <v>15</v>
      </c>
      <c r="P524" s="14">
        <f>MATCH(100-C524,INDEX('Task Durations - Poisson'!$B$2:$AZ$73,,O524),-1)</f>
        <v>14</v>
      </c>
    </row>
    <row r="525" ht="20.05" customHeight="1">
      <c r="A525" s="12">
        <v>523</v>
      </c>
      <c r="B525" s="13">
        <f>2*EXP(A525/750)</f>
        <v>4.016779707799939</v>
      </c>
      <c r="C525" s="14">
        <f t="shared" si="7651"/>
        <v>20</v>
      </c>
      <c r="D525" s="14">
        <f>IF(C525&lt;33,1,0)</f>
        <v>1</v>
      </c>
      <c r="E525" s="14">
        <f>IF(AND(C525&gt;=33,C525&lt;66),1,0)</f>
        <v>0</v>
      </c>
      <c r="F525" s="14">
        <f>IF(D525+E525&gt;0,0,1)</f>
        <v>0</v>
      </c>
      <c r="G525" s="14">
        <f>INT(CHOOSE(1+MOD($C525+RANDBETWEEN(0,1),7),1,2,3,5,8,13,21)+$B525)</f>
        <v>5</v>
      </c>
      <c r="H525" s="14">
        <f>INT(CHOOSE(1+MOD($C525+RANDBETWEEN(0,1),7),1,2,3,5,8,13,21)+$B525)</f>
        <v>5</v>
      </c>
      <c r="I525" s="14">
        <f>INT(CHOOSE(1+MOD($C525+RANDBETWEEN(0,1),7),1,2,3,5,8,13,21)+$B525)</f>
        <v>25</v>
      </c>
      <c r="J525" s="14">
        <f>AVERAGE(G525:I525)</f>
        <v>11.66666666666667</v>
      </c>
      <c r="K525" s="14">
        <f>IF(OR(AND(D525,IF($C525&lt;80,1,0)),AND(E525,IF($C525&lt;20,1,0))),1,0)*$J525</f>
        <v>11.66666666666667</v>
      </c>
      <c r="L525" s="14">
        <f>IF(AND(K525=0,E525=1),1,0)*$J525</f>
        <v>0</v>
      </c>
      <c r="M525" s="14">
        <f>IF(K525+L525=0,1,0)*$J525</f>
        <v>0</v>
      </c>
      <c r="N525" s="14">
        <f>MATCH(C525,INDEX('Task Durations - Poisson'!$B$2:$AZ$73,,5),-1)</f>
        <v>5</v>
      </c>
      <c r="O525" s="14">
        <f>INT(SUMPRODUCT(B525:N525,'Task Durations - Table 1'!$A$3:$M$3))</f>
        <v>21</v>
      </c>
      <c r="P525" s="14">
        <f>MATCH(100-C525,INDEX('Task Durations - Poisson'!$B$2:$AZ$73,,O525),-1)</f>
        <v>27</v>
      </c>
    </row>
    <row r="526" ht="20.05" customHeight="1">
      <c r="A526" s="12">
        <v>524</v>
      </c>
      <c r="B526" s="13">
        <f>2*EXP(A526/750)</f>
        <v>4.022138986135262</v>
      </c>
      <c r="C526" s="14">
        <f t="shared" si="7651"/>
        <v>61</v>
      </c>
      <c r="D526" s="14">
        <f>IF(C526&lt;33,1,0)</f>
        <v>0</v>
      </c>
      <c r="E526" s="14">
        <f>IF(AND(C526&gt;=33,C526&lt;66),1,0)</f>
        <v>1</v>
      </c>
      <c r="F526" s="14">
        <f>IF(D526+E526&gt;0,0,1)</f>
        <v>0</v>
      </c>
      <c r="G526" s="14">
        <f>INT(CHOOSE(1+MOD($C526+RANDBETWEEN(0,1),7),1,2,3,5,8,13,21)+$B526)</f>
        <v>17</v>
      </c>
      <c r="H526" s="14">
        <f>INT(CHOOSE(1+MOD($C526+RANDBETWEEN(0,1),7),1,2,3,5,8,13,21)+$B526)</f>
        <v>17</v>
      </c>
      <c r="I526" s="14">
        <f>INT(CHOOSE(1+MOD($C526+RANDBETWEEN(0,1),7),1,2,3,5,8,13,21)+$B526)</f>
        <v>25</v>
      </c>
      <c r="J526" s="14">
        <f>AVERAGE(G526:I526)</f>
        <v>19.66666666666667</v>
      </c>
      <c r="K526" s="14">
        <f>IF(OR(AND(D526,IF($C526&lt;80,1,0)),AND(E526,IF($C526&lt;20,1,0))),1,0)*$J526</f>
        <v>0</v>
      </c>
      <c r="L526" s="14">
        <f>IF(AND(K526=0,E526=1),1,0)*$J526</f>
        <v>19.66666666666667</v>
      </c>
      <c r="M526" s="14">
        <f>IF(K526+L526=0,1,0)*$J526</f>
        <v>0</v>
      </c>
      <c r="N526" s="14">
        <f>MATCH(C526,INDEX('Task Durations - Poisson'!$B$2:$AZ$73,,5),-1)</f>
        <v>7</v>
      </c>
      <c r="O526" s="14">
        <f>INT(SUMPRODUCT(B526:N526,'Task Durations - Table 1'!$A$3:$M$3))</f>
        <v>22</v>
      </c>
      <c r="P526" s="14">
        <f>MATCH(100-C526,INDEX('Task Durations - Poisson'!$B$2:$AZ$73,,O526),-1)</f>
        <v>23</v>
      </c>
    </row>
    <row r="527" ht="20.05" customHeight="1">
      <c r="A527" s="12">
        <v>525</v>
      </c>
      <c r="B527" s="13">
        <f>2*EXP(A527/750)</f>
        <v>4.027505414940953</v>
      </c>
      <c r="C527" s="14">
        <f t="shared" si="7651"/>
        <v>44</v>
      </c>
      <c r="D527" s="14">
        <f>IF(C527&lt;33,1,0)</f>
        <v>0</v>
      </c>
      <c r="E527" s="14">
        <f>IF(AND(C527&gt;=33,C527&lt;66),1,0)</f>
        <v>1</v>
      </c>
      <c r="F527" s="14">
        <f>IF(D527+E527&gt;0,0,1)</f>
        <v>0</v>
      </c>
      <c r="G527" s="14">
        <f>INT(CHOOSE(1+MOD($C527+RANDBETWEEN(0,1),7),1,2,3,5,8,13,21)+$B527)</f>
        <v>7</v>
      </c>
      <c r="H527" s="14">
        <f>INT(CHOOSE(1+MOD($C527+RANDBETWEEN(0,1),7),1,2,3,5,8,13,21)+$B527)</f>
        <v>9</v>
      </c>
      <c r="I527" s="14">
        <f>INT(CHOOSE(1+MOD($C527+RANDBETWEEN(0,1),7),1,2,3,5,8,13,21)+$B527)</f>
        <v>7</v>
      </c>
      <c r="J527" s="14">
        <f>AVERAGE(G527:I527)</f>
        <v>7.666666666666667</v>
      </c>
      <c r="K527" s="14">
        <f>IF(OR(AND(D527,IF($C527&lt;80,1,0)),AND(E527,IF($C527&lt;20,1,0))),1,0)*$J527</f>
        <v>0</v>
      </c>
      <c r="L527" s="14">
        <f>IF(AND(K527=0,E527=1),1,0)*$J527</f>
        <v>7.666666666666667</v>
      </c>
      <c r="M527" s="14">
        <f>IF(K527+L527=0,1,0)*$J527</f>
        <v>0</v>
      </c>
      <c r="N527" s="14">
        <f>MATCH(C527,INDEX('Task Durations - Poisson'!$B$2:$AZ$73,,5),-1)</f>
        <v>6</v>
      </c>
      <c r="O527" s="14">
        <f>INT(SUMPRODUCT(B527:N527,'Task Durations - Table 1'!$A$3:$M$3))</f>
        <v>12</v>
      </c>
      <c r="P527" s="14">
        <f>MATCH(100-C527,INDEX('Task Durations - Poisson'!$B$2:$AZ$73,,O527),-1)</f>
        <v>14</v>
      </c>
    </row>
    <row r="528" ht="20.05" customHeight="1">
      <c r="A528" s="12">
        <v>526</v>
      </c>
      <c r="B528" s="13">
        <f>2*EXP(A528/750)</f>
        <v>4.032879003757332</v>
      </c>
      <c r="C528" s="14">
        <f t="shared" si="7651"/>
        <v>90</v>
      </c>
      <c r="D528" s="14">
        <f>IF(C528&lt;33,1,0)</f>
        <v>0</v>
      </c>
      <c r="E528" s="14">
        <f>IF(AND(C528&gt;=33,C528&lt;66),1,0)</f>
        <v>0</v>
      </c>
      <c r="F528" s="14">
        <f>IF(D528+E528&gt;0,0,1)</f>
        <v>1</v>
      </c>
      <c r="G528" s="14">
        <f>INT(CHOOSE(1+MOD($C528+RANDBETWEEN(0,1),7),1,2,3,5,8,13,21)+$B528)</f>
        <v>25</v>
      </c>
      <c r="H528" s="14">
        <f>INT(CHOOSE(1+MOD($C528+RANDBETWEEN(0,1),7),1,2,3,5,8,13,21)+$B528)</f>
        <v>5</v>
      </c>
      <c r="I528" s="14">
        <f>INT(CHOOSE(1+MOD($C528+RANDBETWEEN(0,1),7),1,2,3,5,8,13,21)+$B528)</f>
        <v>5</v>
      </c>
      <c r="J528" s="14">
        <f>AVERAGE(G528:I528)</f>
        <v>11.66666666666667</v>
      </c>
      <c r="K528" s="14">
        <f>IF(OR(AND(D528,IF($C528&lt;80,1,0)),AND(E528,IF($C528&lt;20,1,0))),1,0)*$J528</f>
        <v>0</v>
      </c>
      <c r="L528" s="14">
        <f>IF(AND(K528=0,E528=1),1,0)*$J528</f>
        <v>0</v>
      </c>
      <c r="M528" s="14">
        <f>IF(K528+L528=0,1,0)*$J528</f>
        <v>11.66666666666667</v>
      </c>
      <c r="N528" s="14">
        <f>MATCH(C528,INDEX('Task Durations - Poisson'!$B$2:$AZ$73,,5),-1)</f>
        <v>10</v>
      </c>
      <c r="O528" s="14">
        <f>INT(SUMPRODUCT(B528:N528,'Task Durations - Table 1'!$A$3:$M$3))</f>
        <v>22</v>
      </c>
      <c r="P528" s="14">
        <f>MATCH(100-C528,INDEX('Task Durations - Poisson'!$B$2:$AZ$73,,O528),-1)</f>
        <v>18</v>
      </c>
    </row>
    <row r="529" ht="20.05" customHeight="1">
      <c r="A529" s="12">
        <v>527</v>
      </c>
      <c r="B529" s="13">
        <f>2*EXP(A529/750)</f>
        <v>4.038259762137445</v>
      </c>
      <c r="C529" s="14">
        <f t="shared" si="7651"/>
        <v>53</v>
      </c>
      <c r="D529" s="14">
        <f>IF(C529&lt;33,1,0)</f>
        <v>0</v>
      </c>
      <c r="E529" s="14">
        <f>IF(AND(C529&gt;=33,C529&lt;66),1,0)</f>
        <v>1</v>
      </c>
      <c r="F529" s="14">
        <f>IF(D529+E529&gt;0,0,1)</f>
        <v>0</v>
      </c>
      <c r="G529" s="14">
        <f>INT(CHOOSE(1+MOD($C529+RANDBETWEEN(0,1),7),1,2,3,5,8,13,21)+$B529)</f>
        <v>17</v>
      </c>
      <c r="H529" s="14">
        <f>INT(CHOOSE(1+MOD($C529+RANDBETWEEN(0,1),7),1,2,3,5,8,13,21)+$B529)</f>
        <v>12</v>
      </c>
      <c r="I529" s="14">
        <f>INT(CHOOSE(1+MOD($C529+RANDBETWEEN(0,1),7),1,2,3,5,8,13,21)+$B529)</f>
        <v>17</v>
      </c>
      <c r="J529" s="14">
        <f>AVERAGE(G529:I529)</f>
        <v>15.33333333333333</v>
      </c>
      <c r="K529" s="14">
        <f>IF(OR(AND(D529,IF($C529&lt;80,1,0)),AND(E529,IF($C529&lt;20,1,0))),1,0)*$J529</f>
        <v>0</v>
      </c>
      <c r="L529" s="14">
        <f>IF(AND(K529=0,E529=1),1,0)*$J529</f>
        <v>15.33333333333333</v>
      </c>
      <c r="M529" s="14">
        <f>IF(K529+L529=0,1,0)*$J529</f>
        <v>0</v>
      </c>
      <c r="N529" s="14">
        <f>MATCH(C529,INDEX('Task Durations - Poisson'!$B$2:$AZ$73,,5),-1)</f>
        <v>7</v>
      </c>
      <c r="O529" s="14">
        <f>INT(SUMPRODUCT(B529:N529,'Task Durations - Table 1'!$A$3:$M$3))</f>
        <v>19</v>
      </c>
      <c r="P529" s="14">
        <f>MATCH(100-C529,INDEX('Task Durations - Poisson'!$B$2:$AZ$73,,O529),-1)</f>
        <v>21</v>
      </c>
    </row>
    <row r="530" ht="20.05" customHeight="1">
      <c r="A530" s="12">
        <v>528</v>
      </c>
      <c r="B530" s="13">
        <f>2*EXP(A530/750)</f>
        <v>4.043647699647089</v>
      </c>
      <c r="C530" s="14">
        <f t="shared" si="7651"/>
        <v>5</v>
      </c>
      <c r="D530" s="14">
        <f>IF(C530&lt;33,1,0)</f>
        <v>1</v>
      </c>
      <c r="E530" s="14">
        <f>IF(AND(C530&gt;=33,C530&lt;66),1,0)</f>
        <v>0</v>
      </c>
      <c r="F530" s="14">
        <f>IF(D530+E530&gt;0,0,1)</f>
        <v>0</v>
      </c>
      <c r="G530" s="14">
        <f>INT(CHOOSE(1+MOD($C530+RANDBETWEEN(0,1),7),1,2,3,5,8,13,21)+$B530)</f>
        <v>17</v>
      </c>
      <c r="H530" s="14">
        <f>INT(CHOOSE(1+MOD($C530+RANDBETWEEN(0,1),7),1,2,3,5,8,13,21)+$B530)</f>
        <v>25</v>
      </c>
      <c r="I530" s="14">
        <f>INT(CHOOSE(1+MOD($C530+RANDBETWEEN(0,1),7),1,2,3,5,8,13,21)+$B530)</f>
        <v>25</v>
      </c>
      <c r="J530" s="14">
        <f>AVERAGE(G530:I530)</f>
        <v>22.33333333333333</v>
      </c>
      <c r="K530" s="14">
        <f>IF(OR(AND(D530,IF($C530&lt;80,1,0)),AND(E530,IF($C530&lt;20,1,0))),1,0)*$J530</f>
        <v>22.33333333333333</v>
      </c>
      <c r="L530" s="14">
        <f>IF(AND(K530=0,E530=1),1,0)*$J530</f>
        <v>0</v>
      </c>
      <c r="M530" s="14">
        <f>IF(K530+L530=0,1,0)*$J530</f>
        <v>0</v>
      </c>
      <c r="N530" s="14">
        <f>MATCH(C530,INDEX('Task Durations - Poisson'!$B$2:$AZ$73,,5),-1)</f>
        <v>1</v>
      </c>
      <c r="O530" s="14">
        <f>INT(SUMPRODUCT(B530:N530,'Task Durations - Table 1'!$A$3:$M$3))</f>
        <v>30</v>
      </c>
      <c r="P530" s="14">
        <f>MATCH(100-C530,INDEX('Task Durations - Poisson'!$B$2:$AZ$73,,O530),-1)</f>
        <v>41</v>
      </c>
    </row>
    <row r="531" ht="20.05" customHeight="1">
      <c r="A531" s="12">
        <v>529</v>
      </c>
      <c r="B531" s="13">
        <f>2*EXP(A531/750)</f>
        <v>4.049042825864818</v>
      </c>
      <c r="C531" s="14">
        <f t="shared" si="7651"/>
        <v>88</v>
      </c>
      <c r="D531" s="14">
        <f>IF(C531&lt;33,1,0)</f>
        <v>0</v>
      </c>
      <c r="E531" s="14">
        <f>IF(AND(C531&gt;=33,C531&lt;66),1,0)</f>
        <v>0</v>
      </c>
      <c r="F531" s="14">
        <f>IF(D531+E531&gt;0,0,1)</f>
        <v>1</v>
      </c>
      <c r="G531" s="14">
        <f>INT(CHOOSE(1+MOD($C531+RANDBETWEEN(0,1),7),1,2,3,5,8,13,21)+$B531)</f>
        <v>17</v>
      </c>
      <c r="H531" s="14">
        <f>INT(CHOOSE(1+MOD($C531+RANDBETWEEN(0,1),7),1,2,3,5,8,13,21)+$B531)</f>
        <v>17</v>
      </c>
      <c r="I531" s="14">
        <f>INT(CHOOSE(1+MOD($C531+RANDBETWEEN(0,1),7),1,2,3,5,8,13,21)+$B531)</f>
        <v>17</v>
      </c>
      <c r="J531" s="14">
        <f>AVERAGE(G531:I531)</f>
        <v>17</v>
      </c>
      <c r="K531" s="14">
        <f>IF(OR(AND(D531,IF($C531&lt;80,1,0)),AND(E531,IF($C531&lt;20,1,0))),1,0)*$J531</f>
        <v>0</v>
      </c>
      <c r="L531" s="14">
        <f>IF(AND(K531=0,E531=1),1,0)*$J531</f>
        <v>0</v>
      </c>
      <c r="M531" s="14">
        <f>IF(K531+L531=0,1,0)*$J531</f>
        <v>17</v>
      </c>
      <c r="N531" s="14">
        <f>MATCH(C531,INDEX('Task Durations - Poisson'!$B$2:$AZ$73,,5),-1)</f>
        <v>10</v>
      </c>
      <c r="O531" s="14">
        <f>INT(SUMPRODUCT(B531:N531,'Task Durations - Table 1'!$A$3:$M$3))</f>
        <v>27</v>
      </c>
      <c r="P531" s="14">
        <f>MATCH(100-C531,INDEX('Task Durations - Poisson'!$B$2:$AZ$73,,O531),-1)</f>
        <v>23</v>
      </c>
    </row>
    <row r="532" ht="20.05" customHeight="1">
      <c r="A532" s="12">
        <v>530</v>
      </c>
      <c r="B532" s="13">
        <f>2*EXP(A532/750)</f>
        <v>4.054445150381972</v>
      </c>
      <c r="C532" s="14">
        <f t="shared" si="7651"/>
        <v>52</v>
      </c>
      <c r="D532" s="14">
        <f>IF(C532&lt;33,1,0)</f>
        <v>0</v>
      </c>
      <c r="E532" s="14">
        <f>IF(AND(C532&gt;=33,C532&lt;66),1,0)</f>
        <v>1</v>
      </c>
      <c r="F532" s="14">
        <f>IF(D532+E532&gt;0,0,1)</f>
        <v>0</v>
      </c>
      <c r="G532" s="14">
        <f>INT(CHOOSE(1+MOD($C532+RANDBETWEEN(0,1),7),1,2,3,5,8,13,21)+$B532)</f>
        <v>9</v>
      </c>
      <c r="H532" s="14">
        <f>INT(CHOOSE(1+MOD($C532+RANDBETWEEN(0,1),7),1,2,3,5,8,13,21)+$B532)</f>
        <v>12</v>
      </c>
      <c r="I532" s="14">
        <f>INT(CHOOSE(1+MOD($C532+RANDBETWEEN(0,1),7),1,2,3,5,8,13,21)+$B532)</f>
        <v>12</v>
      </c>
      <c r="J532" s="14">
        <f>AVERAGE(G532:I532)</f>
        <v>11</v>
      </c>
      <c r="K532" s="14">
        <f>IF(OR(AND(D532,IF($C532&lt;80,1,0)),AND(E532,IF($C532&lt;20,1,0))),1,0)*$J532</f>
        <v>0</v>
      </c>
      <c r="L532" s="14">
        <f>IF(AND(K532=0,E532=1),1,0)*$J532</f>
        <v>11</v>
      </c>
      <c r="M532" s="14">
        <f>IF(K532+L532=0,1,0)*$J532</f>
        <v>0</v>
      </c>
      <c r="N532" s="14">
        <f>MATCH(C532,INDEX('Task Durations - Poisson'!$B$2:$AZ$73,,5),-1)</f>
        <v>7</v>
      </c>
      <c r="O532" s="14">
        <f>INT(SUMPRODUCT(B532:N532,'Task Durations - Table 1'!$A$3:$M$3))</f>
        <v>15</v>
      </c>
      <c r="P532" s="14">
        <f>MATCH(100-C532,INDEX('Task Durations - Poisson'!$B$2:$AZ$73,,O532),-1)</f>
        <v>17</v>
      </c>
    </row>
    <row r="533" ht="20.05" customHeight="1">
      <c r="A533" s="12">
        <v>531</v>
      </c>
      <c r="B533" s="13">
        <f>2*EXP(A533/750)</f>
        <v>4.059854682802682</v>
      </c>
      <c r="C533" s="14">
        <f t="shared" si="7651"/>
        <v>47</v>
      </c>
      <c r="D533" s="14">
        <f>IF(C533&lt;33,1,0)</f>
        <v>0</v>
      </c>
      <c r="E533" s="14">
        <f>IF(AND(C533&gt;=33,C533&lt;66),1,0)</f>
        <v>1</v>
      </c>
      <c r="F533" s="14">
        <f>IF(D533+E533&gt;0,0,1)</f>
        <v>0</v>
      </c>
      <c r="G533" s="14">
        <f>INT(CHOOSE(1+MOD($C533+RANDBETWEEN(0,1),7),1,2,3,5,8,13,21)+$B533)</f>
        <v>17</v>
      </c>
      <c r="H533" s="14">
        <f>INT(CHOOSE(1+MOD($C533+RANDBETWEEN(0,1),7),1,2,3,5,8,13,21)+$B533)</f>
        <v>17</v>
      </c>
      <c r="I533" s="14">
        <f>INT(CHOOSE(1+MOD($C533+RANDBETWEEN(0,1),7),1,2,3,5,8,13,21)+$B533)</f>
        <v>25</v>
      </c>
      <c r="J533" s="14">
        <f>AVERAGE(G533:I533)</f>
        <v>19.66666666666667</v>
      </c>
      <c r="K533" s="14">
        <f>IF(OR(AND(D533,IF($C533&lt;80,1,0)),AND(E533,IF($C533&lt;20,1,0))),1,0)*$J533</f>
        <v>0</v>
      </c>
      <c r="L533" s="14">
        <f>IF(AND(K533=0,E533=1),1,0)*$J533</f>
        <v>19.66666666666667</v>
      </c>
      <c r="M533" s="14">
        <f>IF(K533+L533=0,1,0)*$J533</f>
        <v>0</v>
      </c>
      <c r="N533" s="14">
        <f>MATCH(C533,INDEX('Task Durations - Poisson'!$B$2:$AZ$73,,5),-1)</f>
        <v>7</v>
      </c>
      <c r="O533" s="14">
        <f>INT(SUMPRODUCT(B533:N533,'Task Durations - Table 1'!$A$3:$M$3))</f>
        <v>23</v>
      </c>
      <c r="P533" s="14">
        <f>MATCH(100-C533,INDEX('Task Durations - Poisson'!$B$2:$AZ$73,,O533),-1)</f>
        <v>25</v>
      </c>
    </row>
    <row r="534" ht="20.05" customHeight="1">
      <c r="A534" s="12">
        <v>532</v>
      </c>
      <c r="B534" s="13">
        <f>2*EXP(A534/750)</f>
        <v>4.065271432743899</v>
      </c>
      <c r="C534" s="14">
        <f t="shared" si="7651"/>
        <v>38</v>
      </c>
      <c r="D534" s="14">
        <f>IF(C534&lt;33,1,0)</f>
        <v>0</v>
      </c>
      <c r="E534" s="14">
        <f>IF(AND(C534&gt;=33,C534&lt;66),1,0)</f>
        <v>1</v>
      </c>
      <c r="F534" s="14">
        <f>IF(D534+E534&gt;0,0,1)</f>
        <v>0</v>
      </c>
      <c r="G534" s="14">
        <f>INT(CHOOSE(1+MOD($C534+RANDBETWEEN(0,1),7),1,2,3,5,8,13,21)+$B534)</f>
        <v>9</v>
      </c>
      <c r="H534" s="14">
        <f>INT(CHOOSE(1+MOD($C534+RANDBETWEEN(0,1),7),1,2,3,5,8,13,21)+$B534)</f>
        <v>12</v>
      </c>
      <c r="I534" s="14">
        <f>INT(CHOOSE(1+MOD($C534+RANDBETWEEN(0,1),7),1,2,3,5,8,13,21)+$B534)</f>
        <v>9</v>
      </c>
      <c r="J534" s="14">
        <f>AVERAGE(G534:I534)</f>
        <v>10</v>
      </c>
      <c r="K534" s="14">
        <f>IF(OR(AND(D534,IF($C534&lt;80,1,0)),AND(E534,IF($C534&lt;20,1,0))),1,0)*$J534</f>
        <v>0</v>
      </c>
      <c r="L534" s="14">
        <f>IF(AND(K534=0,E534=1),1,0)*$J534</f>
        <v>10</v>
      </c>
      <c r="M534" s="14">
        <f>IF(K534+L534=0,1,0)*$J534</f>
        <v>0</v>
      </c>
      <c r="N534" s="14">
        <f>MATCH(C534,INDEX('Task Durations - Poisson'!$B$2:$AZ$73,,5),-1)</f>
        <v>6</v>
      </c>
      <c r="O534" s="14">
        <f>INT(SUMPRODUCT(B534:N534,'Task Durations - Table 1'!$A$3:$M$3))</f>
        <v>14</v>
      </c>
      <c r="P534" s="14">
        <f>MATCH(100-C534,INDEX('Task Durations - Poisson'!$B$2:$AZ$73,,O534),-1)</f>
        <v>17</v>
      </c>
    </row>
    <row r="535" ht="20.05" customHeight="1">
      <c r="A535" s="12">
        <v>533</v>
      </c>
      <c r="B535" s="13">
        <f>2*EXP(A535/750)</f>
        <v>4.0706954098354</v>
      </c>
      <c r="C535" s="14">
        <f t="shared" si="7651"/>
        <v>2</v>
      </c>
      <c r="D535" s="14">
        <f>IF(C535&lt;33,1,0)</f>
        <v>1</v>
      </c>
      <c r="E535" s="14">
        <f>IF(AND(C535&gt;=33,C535&lt;66),1,0)</f>
        <v>0</v>
      </c>
      <c r="F535" s="14">
        <f>IF(D535+E535&gt;0,0,1)</f>
        <v>0</v>
      </c>
      <c r="G535" s="14">
        <f>INT(CHOOSE(1+MOD($C535+RANDBETWEEN(0,1),7),1,2,3,5,8,13,21)+$B535)</f>
        <v>9</v>
      </c>
      <c r="H535" s="14">
        <f>INT(CHOOSE(1+MOD($C535+RANDBETWEEN(0,1),7),1,2,3,5,8,13,21)+$B535)</f>
        <v>9</v>
      </c>
      <c r="I535" s="14">
        <f>INT(CHOOSE(1+MOD($C535+RANDBETWEEN(0,1),7),1,2,3,5,8,13,21)+$B535)</f>
        <v>7</v>
      </c>
      <c r="J535" s="14">
        <f>AVERAGE(G535:I535)</f>
        <v>8.333333333333334</v>
      </c>
      <c r="K535" s="14">
        <f>IF(OR(AND(D535,IF($C535&lt;80,1,0)),AND(E535,IF($C535&lt;20,1,0))),1,0)*$J535</f>
        <v>8.333333333333334</v>
      </c>
      <c r="L535" s="14">
        <f>IF(AND(K535=0,E535=1),1,0)*$J535</f>
        <v>0</v>
      </c>
      <c r="M535" s="14">
        <f>IF(K535+L535=0,1,0)*$J535</f>
        <v>0</v>
      </c>
      <c r="N535" s="14">
        <f>MATCH(C535,INDEX('Task Durations - Poisson'!$B$2:$AZ$73,,5),-1)</f>
        <v>3</v>
      </c>
      <c r="O535" s="14">
        <f>INT(SUMPRODUCT(B535:N535,'Task Durations - Table 1'!$A$3:$M$3))</f>
        <v>15</v>
      </c>
      <c r="P535" s="14">
        <f>MATCH(100-C535,INDEX('Task Durations - Poisson'!$B$2:$AZ$73,,O535),-1)</f>
        <v>25</v>
      </c>
    </row>
    <row r="536" ht="20.05" customHeight="1">
      <c r="A536" s="12">
        <v>534</v>
      </c>
      <c r="B536" s="13">
        <f>2*EXP(A536/750)</f>
        <v>4.076126623719812</v>
      </c>
      <c r="C536" s="14">
        <f t="shared" si="7651"/>
        <v>67</v>
      </c>
      <c r="D536" s="14">
        <f>IF(C536&lt;33,1,0)</f>
        <v>0</v>
      </c>
      <c r="E536" s="14">
        <f>IF(AND(C536&gt;=33,C536&lt;66),1,0)</f>
        <v>0</v>
      </c>
      <c r="F536" s="14">
        <f>IF(D536+E536&gt;0,0,1)</f>
        <v>1</v>
      </c>
      <c r="G536" s="14">
        <f>INT(CHOOSE(1+MOD($C536+RANDBETWEEN(0,1),7),1,2,3,5,8,13,21)+$B536)</f>
        <v>12</v>
      </c>
      <c r="H536" s="14">
        <f>INT(CHOOSE(1+MOD($C536+RANDBETWEEN(0,1),7),1,2,3,5,8,13,21)+$B536)</f>
        <v>17</v>
      </c>
      <c r="I536" s="14">
        <f>INT(CHOOSE(1+MOD($C536+RANDBETWEEN(0,1),7),1,2,3,5,8,13,21)+$B536)</f>
        <v>17</v>
      </c>
      <c r="J536" s="14">
        <f>AVERAGE(G536:I536)</f>
        <v>15.33333333333333</v>
      </c>
      <c r="K536" s="14">
        <f>IF(OR(AND(D536,IF($C536&lt;80,1,0)),AND(E536,IF($C536&lt;20,1,0))),1,0)*$J536</f>
        <v>0</v>
      </c>
      <c r="L536" s="14">
        <f>IF(AND(K536=0,E536=1),1,0)*$J536</f>
        <v>0</v>
      </c>
      <c r="M536" s="14">
        <f>IF(K536+L536=0,1,0)*$J536</f>
        <v>15.33333333333333</v>
      </c>
      <c r="N536" s="14">
        <f>MATCH(C536,INDEX('Task Durations - Poisson'!$B$2:$AZ$73,,5),-1)</f>
        <v>8</v>
      </c>
      <c r="O536" s="14">
        <f>INT(SUMPRODUCT(B536:N536,'Task Durations - Table 1'!$A$3:$M$3))</f>
        <v>24</v>
      </c>
      <c r="P536" s="14">
        <f>MATCH(100-C536,INDEX('Task Durations - Poisson'!$B$2:$AZ$73,,O536),-1)</f>
        <v>24</v>
      </c>
    </row>
    <row r="537" ht="20.05" customHeight="1">
      <c r="A537" s="12">
        <v>535</v>
      </c>
      <c r="B537" s="13">
        <f>2*EXP(A537/750)</f>
        <v>4.08156508405263</v>
      </c>
      <c r="C537" s="14">
        <f t="shared" si="7651"/>
        <v>42</v>
      </c>
      <c r="D537" s="14">
        <f>IF(C537&lt;33,1,0)</f>
        <v>0</v>
      </c>
      <c r="E537" s="14">
        <f>IF(AND(C537&gt;=33,C537&lt;66),1,0)</f>
        <v>1</v>
      </c>
      <c r="F537" s="14">
        <f>IF(D537+E537&gt;0,0,1)</f>
        <v>0</v>
      </c>
      <c r="G537" s="14">
        <f>INT(CHOOSE(1+MOD($C537+RANDBETWEEN(0,1),7),1,2,3,5,8,13,21)+$B537)</f>
        <v>6</v>
      </c>
      <c r="H537" s="14">
        <f>INT(CHOOSE(1+MOD($C537+RANDBETWEEN(0,1),7),1,2,3,5,8,13,21)+$B537)</f>
        <v>5</v>
      </c>
      <c r="I537" s="14">
        <f>INT(CHOOSE(1+MOD($C537+RANDBETWEEN(0,1),7),1,2,3,5,8,13,21)+$B537)</f>
        <v>6</v>
      </c>
      <c r="J537" s="14">
        <f>AVERAGE(G537:I537)</f>
        <v>5.666666666666667</v>
      </c>
      <c r="K537" s="14">
        <f>IF(OR(AND(D537,IF($C537&lt;80,1,0)),AND(E537,IF($C537&lt;20,1,0))),1,0)*$J537</f>
        <v>0</v>
      </c>
      <c r="L537" s="14">
        <f>IF(AND(K537=0,E537=1),1,0)*$J537</f>
        <v>5.666666666666667</v>
      </c>
      <c r="M537" s="14">
        <f>IF(K537+L537=0,1,0)*$J537</f>
        <v>0</v>
      </c>
      <c r="N537" s="14">
        <f>MATCH(C537,INDEX('Task Durations - Poisson'!$B$2:$AZ$73,,5),-1)</f>
        <v>6</v>
      </c>
      <c r="O537" s="14">
        <f>INT(SUMPRODUCT(B537:N537,'Task Durations - Table 1'!$A$3:$M$3))</f>
        <v>10</v>
      </c>
      <c r="P537" s="14">
        <f>MATCH(100-C537,INDEX('Task Durations - Poisson'!$B$2:$AZ$73,,O537),-1)</f>
        <v>12</v>
      </c>
    </row>
    <row r="538" ht="20.05" customHeight="1">
      <c r="A538" s="12">
        <v>536</v>
      </c>
      <c r="B538" s="13">
        <f>2*EXP(A538/750)</f>
        <v>4.087010800502227</v>
      </c>
      <c r="C538" s="14">
        <f t="shared" si="7651"/>
        <v>73</v>
      </c>
      <c r="D538" s="14">
        <f>IF(C538&lt;33,1,0)</f>
        <v>0</v>
      </c>
      <c r="E538" s="14">
        <f>IF(AND(C538&gt;=33,C538&lt;66),1,0)</f>
        <v>0</v>
      </c>
      <c r="F538" s="14">
        <f>IF(D538+E538&gt;0,0,1)</f>
        <v>1</v>
      </c>
      <c r="G538" s="14">
        <f>INT(CHOOSE(1+MOD($C538+RANDBETWEEN(0,1),7),1,2,3,5,8,13,21)+$B538)</f>
        <v>12</v>
      </c>
      <c r="H538" s="14">
        <f>INT(CHOOSE(1+MOD($C538+RANDBETWEEN(0,1),7),1,2,3,5,8,13,21)+$B538)</f>
        <v>12</v>
      </c>
      <c r="I538" s="14">
        <f>INT(CHOOSE(1+MOD($C538+RANDBETWEEN(0,1),7),1,2,3,5,8,13,21)+$B538)</f>
        <v>9</v>
      </c>
      <c r="J538" s="14">
        <f>AVERAGE(G538:I538)</f>
        <v>11</v>
      </c>
      <c r="K538" s="14">
        <f>IF(OR(AND(D538,IF($C538&lt;80,1,0)),AND(E538,IF($C538&lt;20,1,0))),1,0)*$J538</f>
        <v>0</v>
      </c>
      <c r="L538" s="14">
        <f>IF(AND(K538=0,E538=1),1,0)*$J538</f>
        <v>0</v>
      </c>
      <c r="M538" s="14">
        <f>IF(K538+L538=0,1,0)*$J538</f>
        <v>11</v>
      </c>
      <c r="N538" s="14">
        <f>MATCH(C538,INDEX('Task Durations - Poisson'!$B$2:$AZ$73,,5),-1)</f>
        <v>8</v>
      </c>
      <c r="O538" s="14">
        <f>INT(SUMPRODUCT(B538:N538,'Task Durations - Table 1'!$A$3:$M$3))</f>
        <v>20</v>
      </c>
      <c r="P538" s="14">
        <f>MATCH(100-C538,INDEX('Task Durations - Poisson'!$B$2:$AZ$73,,O538),-1)</f>
        <v>19</v>
      </c>
    </row>
    <row r="539" ht="20.05" customHeight="1">
      <c r="A539" s="12">
        <v>537</v>
      </c>
      <c r="B539" s="13">
        <f>2*EXP(A539/750)</f>
        <v>4.092463782749879</v>
      </c>
      <c r="C539" s="14">
        <f t="shared" si="7651"/>
        <v>28</v>
      </c>
      <c r="D539" s="14">
        <f>IF(C539&lt;33,1,0)</f>
        <v>1</v>
      </c>
      <c r="E539" s="14">
        <f>IF(AND(C539&gt;=33,C539&lt;66),1,0)</f>
        <v>0</v>
      </c>
      <c r="F539" s="14">
        <f>IF(D539+E539&gt;0,0,1)</f>
        <v>0</v>
      </c>
      <c r="G539" s="14">
        <f>INT(CHOOSE(1+MOD($C539+RANDBETWEEN(0,1),7),1,2,3,5,8,13,21)+$B539)</f>
        <v>5</v>
      </c>
      <c r="H539" s="14">
        <f>INT(CHOOSE(1+MOD($C539+RANDBETWEEN(0,1),7),1,2,3,5,8,13,21)+$B539)</f>
        <v>5</v>
      </c>
      <c r="I539" s="14">
        <f>INT(CHOOSE(1+MOD($C539+RANDBETWEEN(0,1),7),1,2,3,5,8,13,21)+$B539)</f>
        <v>5</v>
      </c>
      <c r="J539" s="14">
        <f>AVERAGE(G539:I539)</f>
        <v>5</v>
      </c>
      <c r="K539" s="14">
        <f>IF(OR(AND(D539,IF($C539&lt;80,1,0)),AND(E539,IF($C539&lt;20,1,0))),1,0)*$J539</f>
        <v>5</v>
      </c>
      <c r="L539" s="14">
        <f>IF(AND(K539=0,E539=1),1,0)*$J539</f>
        <v>0</v>
      </c>
      <c r="M539" s="14">
        <f>IF(K539+L539=0,1,0)*$J539</f>
        <v>0</v>
      </c>
      <c r="N539" s="14">
        <f>MATCH(C539,INDEX('Task Durations - Poisson'!$B$2:$AZ$73,,5),-1)</f>
        <v>6</v>
      </c>
      <c r="O539" s="14">
        <f>INT(SUMPRODUCT(B539:N539,'Task Durations - Table 1'!$A$3:$M$3))</f>
        <v>13</v>
      </c>
      <c r="P539" s="14">
        <f>MATCH(100-C539,INDEX('Task Durations - Poisson'!$B$2:$AZ$73,,O539),-1)</f>
        <v>17</v>
      </c>
    </row>
    <row r="540" ht="20.05" customHeight="1">
      <c r="A540" s="12">
        <v>538</v>
      </c>
      <c r="B540" s="13">
        <f>2*EXP(A540/750)</f>
        <v>4.097924040489779</v>
      </c>
      <c r="C540" s="14">
        <f t="shared" si="7651"/>
        <v>13</v>
      </c>
      <c r="D540" s="14">
        <f>IF(C540&lt;33,1,0)</f>
        <v>1</v>
      </c>
      <c r="E540" s="14">
        <f>IF(AND(C540&gt;=33,C540&lt;66),1,0)</f>
        <v>0</v>
      </c>
      <c r="F540" s="14">
        <f>IF(D540+E540&gt;0,0,1)</f>
        <v>0</v>
      </c>
      <c r="G540" s="14">
        <f>INT(CHOOSE(1+MOD($C540+RANDBETWEEN(0,1),7),1,2,3,5,8,13,21)+$B540)</f>
        <v>5</v>
      </c>
      <c r="H540" s="14">
        <f>INT(CHOOSE(1+MOD($C540+RANDBETWEEN(0,1),7),1,2,3,5,8,13,21)+$B540)</f>
        <v>25</v>
      </c>
      <c r="I540" s="14">
        <f>INT(CHOOSE(1+MOD($C540+RANDBETWEEN(0,1),7),1,2,3,5,8,13,21)+$B540)</f>
        <v>25</v>
      </c>
      <c r="J540" s="14">
        <f>AVERAGE(G540:I540)</f>
        <v>18.33333333333333</v>
      </c>
      <c r="K540" s="14">
        <f>IF(OR(AND(D540,IF($C540&lt;80,1,0)),AND(E540,IF($C540&lt;20,1,0))),1,0)*$J540</f>
        <v>18.33333333333333</v>
      </c>
      <c r="L540" s="14">
        <f>IF(AND(K540=0,E540=1),1,0)*$J540</f>
        <v>0</v>
      </c>
      <c r="M540" s="14">
        <f>IF(K540+L540=0,1,0)*$J540</f>
        <v>0</v>
      </c>
      <c r="N540" s="14">
        <f>MATCH(C540,INDEX('Task Durations - Poisson'!$B$2:$AZ$73,,5),-1)</f>
        <v>5</v>
      </c>
      <c r="O540" s="14">
        <f>INT(SUMPRODUCT(B540:N540,'Task Durations - Table 1'!$A$3:$M$3))</f>
        <v>27</v>
      </c>
      <c r="P540" s="14">
        <f>MATCH(100-C540,INDEX('Task Durations - Poisson'!$B$2:$AZ$73,,O540),-1)</f>
        <v>35</v>
      </c>
    </row>
    <row r="541" ht="20.05" customHeight="1">
      <c r="A541" s="12">
        <v>539</v>
      </c>
      <c r="B541" s="13">
        <f>2*EXP(A541/750)</f>
        <v>4.103391583429051</v>
      </c>
      <c r="C541" s="14">
        <f t="shared" si="7651"/>
        <v>99</v>
      </c>
      <c r="D541" s="14">
        <f>IF(C541&lt;33,1,0)</f>
        <v>0</v>
      </c>
      <c r="E541" s="14">
        <f>IF(AND(C541&gt;=33,C541&lt;66),1,0)</f>
        <v>0</v>
      </c>
      <c r="F541" s="14">
        <f>IF(D541+E541&gt;0,0,1)</f>
        <v>1</v>
      </c>
      <c r="G541" s="14">
        <f>INT(CHOOSE(1+MOD($C541+RANDBETWEEN(0,1),7),1,2,3,5,8,13,21)+$B541)</f>
        <v>6</v>
      </c>
      <c r="H541" s="14">
        <f>INT(CHOOSE(1+MOD($C541+RANDBETWEEN(0,1),7),1,2,3,5,8,13,21)+$B541)</f>
        <v>7</v>
      </c>
      <c r="I541" s="14">
        <f>INT(CHOOSE(1+MOD($C541+RANDBETWEEN(0,1),7),1,2,3,5,8,13,21)+$B541)</f>
        <v>6</v>
      </c>
      <c r="J541" s="14">
        <f>AVERAGE(G541:I541)</f>
        <v>6.333333333333333</v>
      </c>
      <c r="K541" s="14">
        <f>IF(OR(AND(D541,IF($C541&lt;80,1,0)),AND(E541,IF($C541&lt;20,1,0))),1,0)*$J541</f>
        <v>0</v>
      </c>
      <c r="L541" s="14">
        <f>IF(AND(K541=0,E541=1),1,0)*$J541</f>
        <v>0</v>
      </c>
      <c r="M541" s="14">
        <f>IF(K541+L541=0,1,0)*$J541</f>
        <v>6.333333333333333</v>
      </c>
      <c r="N541" s="14">
        <f>MATCH(C541,INDEX('Task Durations - Poisson'!$B$2:$AZ$73,,5),-1)</f>
        <v>13</v>
      </c>
      <c r="O541" s="14">
        <f>INT(SUMPRODUCT(B541:N541,'Task Durations - Table 1'!$A$3:$M$3))</f>
        <v>18</v>
      </c>
      <c r="P541" s="14">
        <f>MATCH(100-C541,INDEX('Task Durations - Poisson'!$B$2:$AZ$73,,O541),-1)</f>
        <v>11</v>
      </c>
    </row>
    <row r="542" ht="20.05" customHeight="1">
      <c r="A542" s="12">
        <v>540</v>
      </c>
      <c r="B542" s="13">
        <f>2*EXP(A542/750)</f>
        <v>4.108866421287775</v>
      </c>
      <c r="C542" s="14">
        <f t="shared" si="7651"/>
        <v>45</v>
      </c>
      <c r="D542" s="14">
        <f>IF(C542&lt;33,1,0)</f>
        <v>0</v>
      </c>
      <c r="E542" s="14">
        <f>IF(AND(C542&gt;=33,C542&lt;66),1,0)</f>
        <v>1</v>
      </c>
      <c r="F542" s="14">
        <f>IF(D542+E542&gt;0,0,1)</f>
        <v>0</v>
      </c>
      <c r="G542" s="14">
        <f>INT(CHOOSE(1+MOD($C542+RANDBETWEEN(0,1),7),1,2,3,5,8,13,21)+$B542)</f>
        <v>9</v>
      </c>
      <c r="H542" s="14">
        <f>INT(CHOOSE(1+MOD($C542+RANDBETWEEN(0,1),7),1,2,3,5,8,13,21)+$B542)</f>
        <v>9</v>
      </c>
      <c r="I542" s="14">
        <f>INT(CHOOSE(1+MOD($C542+RANDBETWEEN(0,1),7),1,2,3,5,8,13,21)+$B542)</f>
        <v>9</v>
      </c>
      <c r="J542" s="14">
        <f>AVERAGE(G542:I542)</f>
        <v>9</v>
      </c>
      <c r="K542" s="14">
        <f>IF(OR(AND(D542,IF($C542&lt;80,1,0)),AND(E542,IF($C542&lt;20,1,0))),1,0)*$J542</f>
        <v>0</v>
      </c>
      <c r="L542" s="14">
        <f>IF(AND(K542=0,E542=1),1,0)*$J542</f>
        <v>9</v>
      </c>
      <c r="M542" s="14">
        <f>IF(K542+L542=0,1,0)*$J542</f>
        <v>0</v>
      </c>
      <c r="N542" s="14">
        <f>MATCH(C542,INDEX('Task Durations - Poisson'!$B$2:$AZ$73,,5),-1)</f>
        <v>7</v>
      </c>
      <c r="O542" s="14">
        <f>INT(SUMPRODUCT(B542:N542,'Task Durations - Table 1'!$A$3:$M$3))</f>
        <v>14</v>
      </c>
      <c r="P542" s="14">
        <f>MATCH(100-C542,INDEX('Task Durations - Poisson'!$B$2:$AZ$73,,O542),-1)</f>
        <v>16</v>
      </c>
    </row>
    <row r="543" ht="20.05" customHeight="1">
      <c r="A543" s="12">
        <v>541</v>
      </c>
      <c r="B543" s="13">
        <f>2*EXP(A543/750)</f>
        <v>4.114348563798997</v>
      </c>
      <c r="C543" s="14">
        <f t="shared" si="7651"/>
        <v>50</v>
      </c>
      <c r="D543" s="14">
        <f>IF(C543&lt;33,1,0)</f>
        <v>0</v>
      </c>
      <c r="E543" s="14">
        <f>IF(AND(C543&gt;=33,C543&lt;66),1,0)</f>
        <v>1</v>
      </c>
      <c r="F543" s="14">
        <f>IF(D543+E543&gt;0,0,1)</f>
        <v>0</v>
      </c>
      <c r="G543" s="14">
        <f>INT(CHOOSE(1+MOD($C543+RANDBETWEEN(0,1),7),1,2,3,5,8,13,21)+$B543)</f>
        <v>7</v>
      </c>
      <c r="H543" s="14">
        <f>INT(CHOOSE(1+MOD($C543+RANDBETWEEN(0,1),7),1,2,3,5,8,13,21)+$B543)</f>
        <v>7</v>
      </c>
      <c r="I543" s="14">
        <f>INT(CHOOSE(1+MOD($C543+RANDBETWEEN(0,1),7),1,2,3,5,8,13,21)+$B543)</f>
        <v>7</v>
      </c>
      <c r="J543" s="14">
        <f>AVERAGE(G543:I543)</f>
        <v>7</v>
      </c>
      <c r="K543" s="14">
        <f>IF(OR(AND(D543,IF($C543&lt;80,1,0)),AND(E543,IF($C543&lt;20,1,0))),1,0)*$J543</f>
        <v>0</v>
      </c>
      <c r="L543" s="14">
        <f>IF(AND(K543=0,E543=1),1,0)*$J543</f>
        <v>7</v>
      </c>
      <c r="M543" s="14">
        <f>IF(K543+L543=0,1,0)*$J543</f>
        <v>0</v>
      </c>
      <c r="N543" s="14">
        <f>MATCH(C543,INDEX('Task Durations - Poisson'!$B$2:$AZ$73,,5),-1)</f>
        <v>7</v>
      </c>
      <c r="O543" s="14">
        <f>INT(SUMPRODUCT(B543:N543,'Task Durations - Table 1'!$A$3:$M$3))</f>
        <v>12</v>
      </c>
      <c r="P543" s="14">
        <f>MATCH(100-C543,INDEX('Task Durations - Poisson'!$B$2:$AZ$73,,O543),-1)</f>
        <v>14</v>
      </c>
    </row>
    <row r="544" ht="20.05" customHeight="1">
      <c r="A544" s="12">
        <v>542</v>
      </c>
      <c r="B544" s="13">
        <f>2*EXP(A544/750)</f>
        <v>4.11983802070875</v>
      </c>
      <c r="C544" s="14">
        <f t="shared" si="7651"/>
        <v>39</v>
      </c>
      <c r="D544" s="14">
        <f>IF(C544&lt;33,1,0)</f>
        <v>0</v>
      </c>
      <c r="E544" s="14">
        <f>IF(AND(C544&gt;=33,C544&lt;66),1,0)</f>
        <v>1</v>
      </c>
      <c r="F544" s="14">
        <f>IF(D544+E544&gt;0,0,1)</f>
        <v>0</v>
      </c>
      <c r="G544" s="14">
        <f>INT(CHOOSE(1+MOD($C544+RANDBETWEEN(0,1),7),1,2,3,5,8,13,21)+$B544)</f>
        <v>12</v>
      </c>
      <c r="H544" s="14">
        <f>INT(CHOOSE(1+MOD($C544+RANDBETWEEN(0,1),7),1,2,3,5,8,13,21)+$B544)</f>
        <v>17</v>
      </c>
      <c r="I544" s="14">
        <f>INT(CHOOSE(1+MOD($C544+RANDBETWEEN(0,1),7),1,2,3,5,8,13,21)+$B544)</f>
        <v>12</v>
      </c>
      <c r="J544" s="14">
        <f>AVERAGE(G544:I544)</f>
        <v>13.66666666666667</v>
      </c>
      <c r="K544" s="14">
        <f>IF(OR(AND(D544,IF($C544&lt;80,1,0)),AND(E544,IF($C544&lt;20,1,0))),1,0)*$J544</f>
        <v>0</v>
      </c>
      <c r="L544" s="14">
        <f>IF(AND(K544=0,E544=1),1,0)*$J544</f>
        <v>13.66666666666667</v>
      </c>
      <c r="M544" s="14">
        <f>IF(K544+L544=0,1,0)*$J544</f>
        <v>0</v>
      </c>
      <c r="N544" s="14">
        <f>MATCH(C544,INDEX('Task Durations - Poisson'!$B$2:$AZ$73,,5),-1)</f>
        <v>6</v>
      </c>
      <c r="O544" s="14">
        <f>INT(SUMPRODUCT(B544:N544,'Task Durations - Table 1'!$A$3:$M$3))</f>
        <v>17</v>
      </c>
      <c r="P544" s="14">
        <f>MATCH(100-C544,INDEX('Task Durations - Poisson'!$B$2:$AZ$73,,O544),-1)</f>
        <v>20</v>
      </c>
    </row>
    <row r="545" ht="20.05" customHeight="1">
      <c r="A545" s="12">
        <v>543</v>
      </c>
      <c r="B545" s="13">
        <f>2*EXP(A545/750)</f>
        <v>4.125334801776068</v>
      </c>
      <c r="C545" s="14">
        <f t="shared" si="7651"/>
        <v>32</v>
      </c>
      <c r="D545" s="14">
        <f>IF(C545&lt;33,1,0)</f>
        <v>1</v>
      </c>
      <c r="E545" s="14">
        <f>IF(AND(C545&gt;=33,C545&lt;66),1,0)</f>
        <v>0</v>
      </c>
      <c r="F545" s="14">
        <f>IF(D545+E545&gt;0,0,1)</f>
        <v>0</v>
      </c>
      <c r="G545" s="14">
        <f>INT(CHOOSE(1+MOD($C545+RANDBETWEEN(0,1),7),1,2,3,5,8,13,21)+$B545)</f>
        <v>12</v>
      </c>
      <c r="H545" s="14">
        <f>INT(CHOOSE(1+MOD($C545+RANDBETWEEN(0,1),7),1,2,3,5,8,13,21)+$B545)</f>
        <v>17</v>
      </c>
      <c r="I545" s="14">
        <f>INT(CHOOSE(1+MOD($C545+RANDBETWEEN(0,1),7),1,2,3,5,8,13,21)+$B545)</f>
        <v>12</v>
      </c>
      <c r="J545" s="14">
        <f>AVERAGE(G545:I545)</f>
        <v>13.66666666666667</v>
      </c>
      <c r="K545" s="14">
        <f>IF(OR(AND(D545,IF($C545&lt;80,1,0)),AND(E545,IF($C545&lt;20,1,0))),1,0)*$J545</f>
        <v>13.66666666666667</v>
      </c>
      <c r="L545" s="14">
        <f>IF(AND(K545=0,E545=1),1,0)*$J545</f>
        <v>0</v>
      </c>
      <c r="M545" s="14">
        <f>IF(K545+L545=0,1,0)*$J545</f>
        <v>0</v>
      </c>
      <c r="N545" s="14">
        <f>MATCH(C545,INDEX('Task Durations - Poisson'!$B$2:$AZ$73,,5),-1)</f>
        <v>6</v>
      </c>
      <c r="O545" s="14">
        <f>INT(SUMPRODUCT(B545:N545,'Task Durations - Table 1'!$A$3:$M$3))</f>
        <v>22</v>
      </c>
      <c r="P545" s="14">
        <f>MATCH(100-C545,INDEX('Task Durations - Poisson'!$B$2:$AZ$73,,O545),-1)</f>
        <v>26</v>
      </c>
    </row>
    <row r="546" ht="20.05" customHeight="1">
      <c r="A546" s="12">
        <v>544</v>
      </c>
      <c r="B546" s="13">
        <f>2*EXP(A546/750)</f>
        <v>4.13083891677301</v>
      </c>
      <c r="C546" s="14">
        <f t="shared" si="7651"/>
        <v>69</v>
      </c>
      <c r="D546" s="14">
        <f>IF(C546&lt;33,1,0)</f>
        <v>0</v>
      </c>
      <c r="E546" s="14">
        <f>IF(AND(C546&gt;=33,C546&lt;66),1,0)</f>
        <v>0</v>
      </c>
      <c r="F546" s="14">
        <f>IF(D546+E546&gt;0,0,1)</f>
        <v>1</v>
      </c>
      <c r="G546" s="14">
        <f>INT(CHOOSE(1+MOD($C546+RANDBETWEEN(0,1),7),1,2,3,5,8,13,21)+$B546)</f>
        <v>5</v>
      </c>
      <c r="H546" s="14">
        <f>INT(CHOOSE(1+MOD($C546+RANDBETWEEN(0,1),7),1,2,3,5,8,13,21)+$B546)</f>
        <v>25</v>
      </c>
      <c r="I546" s="14">
        <f>INT(CHOOSE(1+MOD($C546+RANDBETWEEN(0,1),7),1,2,3,5,8,13,21)+$B546)</f>
        <v>25</v>
      </c>
      <c r="J546" s="14">
        <f>AVERAGE(G546:I546)</f>
        <v>18.33333333333333</v>
      </c>
      <c r="K546" s="14">
        <f>IF(OR(AND(D546,IF($C546&lt;80,1,0)),AND(E546,IF($C546&lt;20,1,0))),1,0)*$J546</f>
        <v>0</v>
      </c>
      <c r="L546" s="14">
        <f>IF(AND(K546=0,E546=1),1,0)*$J546</f>
        <v>0</v>
      </c>
      <c r="M546" s="14">
        <f>IF(K546+L546=0,1,0)*$J546</f>
        <v>18.33333333333333</v>
      </c>
      <c r="N546" s="14">
        <f>MATCH(C546,INDEX('Task Durations - Poisson'!$B$2:$AZ$73,,5),-1)</f>
        <v>8</v>
      </c>
      <c r="O546" s="14">
        <f>INT(SUMPRODUCT(B546:N546,'Task Durations - Table 1'!$A$3:$M$3))</f>
        <v>27</v>
      </c>
      <c r="P546" s="14">
        <f>MATCH(100-C546,INDEX('Task Durations - Poisson'!$B$2:$AZ$73,,O546),-1)</f>
        <v>26</v>
      </c>
    </row>
    <row r="547" ht="20.05" customHeight="1">
      <c r="A547" s="12">
        <v>545</v>
      </c>
      <c r="B547" s="13">
        <f>2*EXP(A547/750)</f>
        <v>4.136350375484669</v>
      </c>
      <c r="C547" s="14">
        <f t="shared" si="7651"/>
        <v>14</v>
      </c>
      <c r="D547" s="14">
        <f>IF(C547&lt;33,1,0)</f>
        <v>1</v>
      </c>
      <c r="E547" s="14">
        <f>IF(AND(C547&gt;=33,C547&lt;66),1,0)</f>
        <v>0</v>
      </c>
      <c r="F547" s="14">
        <f>IF(D547+E547&gt;0,0,1)</f>
        <v>0</v>
      </c>
      <c r="G547" s="14">
        <f>INT(CHOOSE(1+MOD($C547+RANDBETWEEN(0,1),7),1,2,3,5,8,13,21)+$B547)</f>
        <v>5</v>
      </c>
      <c r="H547" s="14">
        <f>INT(CHOOSE(1+MOD($C547+RANDBETWEEN(0,1),7),1,2,3,5,8,13,21)+$B547)</f>
        <v>5</v>
      </c>
      <c r="I547" s="14">
        <f>INT(CHOOSE(1+MOD($C547+RANDBETWEEN(0,1),7),1,2,3,5,8,13,21)+$B547)</f>
        <v>5</v>
      </c>
      <c r="J547" s="14">
        <f>AVERAGE(G547:I547)</f>
        <v>5</v>
      </c>
      <c r="K547" s="14">
        <f>IF(OR(AND(D547,IF($C547&lt;80,1,0)),AND(E547,IF($C547&lt;20,1,0))),1,0)*$J547</f>
        <v>5</v>
      </c>
      <c r="L547" s="14">
        <f>IF(AND(K547=0,E547=1),1,0)*$J547</f>
        <v>0</v>
      </c>
      <c r="M547" s="14">
        <f>IF(K547+L547=0,1,0)*$J547</f>
        <v>0</v>
      </c>
      <c r="N547" s="14">
        <f>MATCH(C547,INDEX('Task Durations - Poisson'!$B$2:$AZ$73,,5),-1)</f>
        <v>5</v>
      </c>
      <c r="O547" s="14">
        <f>INT(SUMPRODUCT(B547:N547,'Task Durations - Table 1'!$A$3:$M$3))</f>
        <v>12</v>
      </c>
      <c r="P547" s="14">
        <f>MATCH(100-C547,INDEX('Task Durations - Poisson'!$B$2:$AZ$73,,O547),-1)</f>
        <v>18</v>
      </c>
    </row>
    <row r="548" ht="20.05" customHeight="1">
      <c r="A548" s="12">
        <v>546</v>
      </c>
      <c r="B548" s="13">
        <f>2*EXP(A548/750)</f>
        <v>4.141869187709196</v>
      </c>
      <c r="C548" s="14">
        <f t="shared" si="7651"/>
        <v>40</v>
      </c>
      <c r="D548" s="14">
        <f>IF(C548&lt;33,1,0)</f>
        <v>0</v>
      </c>
      <c r="E548" s="14">
        <f>IF(AND(C548&gt;=33,C548&lt;66),1,0)</f>
        <v>1</v>
      </c>
      <c r="F548" s="14">
        <f>IF(D548+E548&gt;0,0,1)</f>
        <v>0</v>
      </c>
      <c r="G548" s="14">
        <f>INT(CHOOSE(1+MOD($C548+RANDBETWEEN(0,1),7),1,2,3,5,8,13,21)+$B548)</f>
        <v>17</v>
      </c>
      <c r="H548" s="14">
        <f>INT(CHOOSE(1+MOD($C548+RANDBETWEEN(0,1),7),1,2,3,5,8,13,21)+$B548)</f>
        <v>17</v>
      </c>
      <c r="I548" s="14">
        <f>INT(CHOOSE(1+MOD($C548+RANDBETWEEN(0,1),7),1,2,3,5,8,13,21)+$B548)</f>
        <v>25</v>
      </c>
      <c r="J548" s="14">
        <f>AVERAGE(G548:I548)</f>
        <v>19.66666666666667</v>
      </c>
      <c r="K548" s="14">
        <f>IF(OR(AND(D548,IF($C548&lt;80,1,0)),AND(E548,IF($C548&lt;20,1,0))),1,0)*$J548</f>
        <v>0</v>
      </c>
      <c r="L548" s="14">
        <f>IF(AND(K548=0,E548=1),1,0)*$J548</f>
        <v>19.66666666666667</v>
      </c>
      <c r="M548" s="14">
        <f>IF(K548+L548=0,1,0)*$J548</f>
        <v>0</v>
      </c>
      <c r="N548" s="14">
        <f>MATCH(C548,INDEX('Task Durations - Poisson'!$B$2:$AZ$73,,5),-1)</f>
        <v>6</v>
      </c>
      <c r="O548" s="14">
        <f>INT(SUMPRODUCT(B548:N548,'Task Durations - Table 1'!$A$3:$M$3))</f>
        <v>22</v>
      </c>
      <c r="P548" s="14">
        <f>MATCH(100-C548,INDEX('Task Durations - Poisson'!$B$2:$AZ$73,,O548),-1)</f>
        <v>25</v>
      </c>
    </row>
    <row r="549" ht="20.05" customHeight="1">
      <c r="A549" s="12">
        <v>547</v>
      </c>
      <c r="B549" s="13">
        <f>2*EXP(A549/750)</f>
        <v>4.147395363257815</v>
      </c>
      <c r="C549" s="14">
        <f t="shared" si="7651"/>
        <v>100</v>
      </c>
      <c r="D549" s="14">
        <f>IF(C549&lt;33,1,0)</f>
        <v>0</v>
      </c>
      <c r="E549" s="14">
        <f>IF(AND(C549&gt;=33,C549&lt;66),1,0)</f>
        <v>0</v>
      </c>
      <c r="F549" s="14">
        <f>IF(D549+E549&gt;0,0,1)</f>
        <v>1</v>
      </c>
      <c r="G549" s="14">
        <f>INT(CHOOSE(1+MOD($C549+RANDBETWEEN(0,1),7),1,2,3,5,8,13,21)+$B549)</f>
        <v>7</v>
      </c>
      <c r="H549" s="14">
        <f>INT(CHOOSE(1+MOD($C549+RANDBETWEEN(0,1),7),1,2,3,5,8,13,21)+$B549)</f>
        <v>9</v>
      </c>
      <c r="I549" s="14">
        <f>INT(CHOOSE(1+MOD($C549+RANDBETWEEN(0,1),7),1,2,3,5,8,13,21)+$B549)</f>
        <v>9</v>
      </c>
      <c r="J549" s="14">
        <f>AVERAGE(G549:I549)</f>
        <v>8.333333333333334</v>
      </c>
      <c r="K549" s="14">
        <f>IF(OR(AND(D549,IF($C549&lt;80,1,0)),AND(E549,IF($C549&lt;20,1,0))),1,0)*$J549</f>
        <v>0</v>
      </c>
      <c r="L549" s="14">
        <f>IF(AND(K549=0,E549=1),1,0)*$J549</f>
        <v>0</v>
      </c>
      <c r="M549" s="14">
        <f>IF(K549+L549=0,1,0)*$J549</f>
        <v>8.333333333333334</v>
      </c>
      <c r="N549" s="14">
        <f>MATCH(C549,INDEX('Task Durations - Poisson'!$B$2:$AZ$73,,5),-1)</f>
        <v>17</v>
      </c>
      <c r="O549" s="14">
        <f>INT(SUMPRODUCT(B549:N549,'Task Durations - Table 1'!$A$3:$M$3))</f>
        <v>22</v>
      </c>
      <c r="P549" s="14">
        <f>MATCH(100-C549,INDEX('Task Durations - Poisson'!$B$2:$AZ$73,,O549),-1)</f>
        <v>2</v>
      </c>
    </row>
    <row r="550" ht="20.05" customHeight="1">
      <c r="A550" s="12">
        <v>548</v>
      </c>
      <c r="B550" s="13">
        <f>2*EXP(A550/750)</f>
        <v>4.152928911954839</v>
      </c>
      <c r="C550" s="14">
        <f t="shared" si="7651"/>
        <v>44</v>
      </c>
      <c r="D550" s="14">
        <f>IF(C550&lt;33,1,0)</f>
        <v>0</v>
      </c>
      <c r="E550" s="14">
        <f>IF(AND(C550&gt;=33,C550&lt;66),1,0)</f>
        <v>1</v>
      </c>
      <c r="F550" s="14">
        <f>IF(D550+E550&gt;0,0,1)</f>
        <v>0</v>
      </c>
      <c r="G550" s="14">
        <f>INT(CHOOSE(1+MOD($C550+RANDBETWEEN(0,1),7),1,2,3,5,8,13,21)+$B550)</f>
        <v>9</v>
      </c>
      <c r="H550" s="14">
        <f>INT(CHOOSE(1+MOD($C550+RANDBETWEEN(0,1),7),1,2,3,5,8,13,21)+$B550)</f>
        <v>7</v>
      </c>
      <c r="I550" s="14">
        <f>INT(CHOOSE(1+MOD($C550+RANDBETWEEN(0,1),7),1,2,3,5,8,13,21)+$B550)</f>
        <v>7</v>
      </c>
      <c r="J550" s="14">
        <f>AVERAGE(G550:I550)</f>
        <v>7.666666666666667</v>
      </c>
      <c r="K550" s="14">
        <f>IF(OR(AND(D550,IF($C550&lt;80,1,0)),AND(E550,IF($C550&lt;20,1,0))),1,0)*$J550</f>
        <v>0</v>
      </c>
      <c r="L550" s="14">
        <f>IF(AND(K550=0,E550=1),1,0)*$J550</f>
        <v>7.666666666666667</v>
      </c>
      <c r="M550" s="14">
        <f>IF(K550+L550=0,1,0)*$J550</f>
        <v>0</v>
      </c>
      <c r="N550" s="14">
        <f>MATCH(C550,INDEX('Task Durations - Poisson'!$B$2:$AZ$73,,5),-1)</f>
        <v>6</v>
      </c>
      <c r="O550" s="14">
        <f>INT(SUMPRODUCT(B550:N550,'Task Durations - Table 1'!$A$3:$M$3))</f>
        <v>12</v>
      </c>
      <c r="P550" s="14">
        <f>MATCH(100-C550,INDEX('Task Durations - Poisson'!$B$2:$AZ$73,,O550),-1)</f>
        <v>14</v>
      </c>
    </row>
    <row r="551" ht="20.05" customHeight="1">
      <c r="A551" s="12">
        <v>549</v>
      </c>
      <c r="B551" s="13">
        <f>2*EXP(A551/750)</f>
        <v>4.158469843637689</v>
      </c>
      <c r="C551" s="14">
        <f t="shared" si="7651"/>
        <v>95</v>
      </c>
      <c r="D551" s="14">
        <f>IF(C551&lt;33,1,0)</f>
        <v>0</v>
      </c>
      <c r="E551" s="14">
        <f>IF(AND(C551&gt;=33,C551&lt;66),1,0)</f>
        <v>0</v>
      </c>
      <c r="F551" s="14">
        <f>IF(D551+E551&gt;0,0,1)</f>
        <v>1</v>
      </c>
      <c r="G551" s="14">
        <f>INT(CHOOSE(1+MOD($C551+RANDBETWEEN(0,1),7),1,2,3,5,8,13,21)+$B551)</f>
        <v>17</v>
      </c>
      <c r="H551" s="14">
        <f>INT(CHOOSE(1+MOD($C551+RANDBETWEEN(0,1),7),1,2,3,5,8,13,21)+$B551)</f>
        <v>12</v>
      </c>
      <c r="I551" s="14">
        <f>INT(CHOOSE(1+MOD($C551+RANDBETWEEN(0,1),7),1,2,3,5,8,13,21)+$B551)</f>
        <v>12</v>
      </c>
      <c r="J551" s="14">
        <f>AVERAGE(G551:I551)</f>
        <v>13.66666666666667</v>
      </c>
      <c r="K551" s="14">
        <f>IF(OR(AND(D551,IF($C551&lt;80,1,0)),AND(E551,IF($C551&lt;20,1,0))),1,0)*$J551</f>
        <v>0</v>
      </c>
      <c r="L551" s="14">
        <f>IF(AND(K551=0,E551=1),1,0)*$J551</f>
        <v>0</v>
      </c>
      <c r="M551" s="14">
        <f>IF(K551+L551=0,1,0)*$J551</f>
        <v>13.66666666666667</v>
      </c>
      <c r="N551" s="14">
        <f>MATCH(C551,INDEX('Task Durations - Poisson'!$B$2:$AZ$73,,5),-1)</f>
        <v>11</v>
      </c>
      <c r="O551" s="14">
        <f>INT(SUMPRODUCT(B551:N551,'Task Durations - Table 1'!$A$3:$M$3))</f>
        <v>24</v>
      </c>
      <c r="P551" s="14">
        <f>MATCH(100-C551,INDEX('Task Durations - Poisson'!$B$2:$AZ$73,,O551),-1)</f>
        <v>18</v>
      </c>
    </row>
    <row r="552" ht="20.05" customHeight="1">
      <c r="A552" s="12">
        <v>550</v>
      </c>
      <c r="B552" s="13">
        <f>2*EXP(A552/750)</f>
        <v>4.164018168156911</v>
      </c>
      <c r="C552" s="14">
        <f t="shared" si="7651"/>
        <v>54</v>
      </c>
      <c r="D552" s="14">
        <f>IF(C552&lt;33,1,0)</f>
        <v>0</v>
      </c>
      <c r="E552" s="14">
        <f>IF(AND(C552&gt;=33,C552&lt;66),1,0)</f>
        <v>1</v>
      </c>
      <c r="F552" s="14">
        <f>IF(D552+E552&gt;0,0,1)</f>
        <v>0</v>
      </c>
      <c r="G552" s="14">
        <f>INT(CHOOSE(1+MOD($C552+RANDBETWEEN(0,1),7),1,2,3,5,8,13,21)+$B552)</f>
        <v>25</v>
      </c>
      <c r="H552" s="14">
        <f>INT(CHOOSE(1+MOD($C552+RANDBETWEEN(0,1),7),1,2,3,5,8,13,21)+$B552)</f>
        <v>17</v>
      </c>
      <c r="I552" s="14">
        <f>INT(CHOOSE(1+MOD($C552+RANDBETWEEN(0,1),7),1,2,3,5,8,13,21)+$B552)</f>
        <v>17</v>
      </c>
      <c r="J552" s="14">
        <f>AVERAGE(G552:I552)</f>
        <v>19.66666666666667</v>
      </c>
      <c r="K552" s="14">
        <f>IF(OR(AND(D552,IF($C552&lt;80,1,0)),AND(E552,IF($C552&lt;20,1,0))),1,0)*$J552</f>
        <v>0</v>
      </c>
      <c r="L552" s="14">
        <f>IF(AND(K552=0,E552=1),1,0)*$J552</f>
        <v>19.66666666666667</v>
      </c>
      <c r="M552" s="14">
        <f>IF(K552+L552=0,1,0)*$J552</f>
        <v>0</v>
      </c>
      <c r="N552" s="14">
        <f>MATCH(C552,INDEX('Task Durations - Poisson'!$B$2:$AZ$73,,5),-1)</f>
        <v>7</v>
      </c>
      <c r="O552" s="14">
        <f>INT(SUMPRODUCT(B552:N552,'Task Durations - Table 1'!$A$3:$M$3))</f>
        <v>22</v>
      </c>
      <c r="P552" s="14">
        <f>MATCH(100-C552,INDEX('Task Durations - Poisson'!$B$2:$AZ$73,,O552),-1)</f>
        <v>23</v>
      </c>
    </row>
    <row r="553" ht="20.05" customHeight="1">
      <c r="A553" s="12">
        <v>551</v>
      </c>
      <c r="B553" s="13">
        <f>2*EXP(A553/750)</f>
        <v>4.169573895376196</v>
      </c>
      <c r="C553" s="14">
        <f t="shared" si="7651"/>
        <v>43</v>
      </c>
      <c r="D553" s="14">
        <f>IF(C553&lt;33,1,0)</f>
        <v>0</v>
      </c>
      <c r="E553" s="14">
        <f>IF(AND(C553&gt;=33,C553&lt;66),1,0)</f>
        <v>1</v>
      </c>
      <c r="F553" s="14">
        <f>IF(D553+E553&gt;0,0,1)</f>
        <v>0</v>
      </c>
      <c r="G553" s="14">
        <f>INT(CHOOSE(1+MOD($C553+RANDBETWEEN(0,1),7),1,2,3,5,8,13,21)+$B553)</f>
        <v>6</v>
      </c>
      <c r="H553" s="14">
        <f>INT(CHOOSE(1+MOD($C553+RANDBETWEEN(0,1),7),1,2,3,5,8,13,21)+$B553)</f>
        <v>7</v>
      </c>
      <c r="I553" s="14">
        <f>INT(CHOOSE(1+MOD($C553+RANDBETWEEN(0,1),7),1,2,3,5,8,13,21)+$B553)</f>
        <v>6</v>
      </c>
      <c r="J553" s="14">
        <f>AVERAGE(G553:I553)</f>
        <v>6.333333333333333</v>
      </c>
      <c r="K553" s="14">
        <f>IF(OR(AND(D553,IF($C553&lt;80,1,0)),AND(E553,IF($C553&lt;20,1,0))),1,0)*$J553</f>
        <v>0</v>
      </c>
      <c r="L553" s="14">
        <f>IF(AND(K553=0,E553=1),1,0)*$J553</f>
        <v>6.333333333333333</v>
      </c>
      <c r="M553" s="14">
        <f>IF(K553+L553=0,1,0)*$J553</f>
        <v>0</v>
      </c>
      <c r="N553" s="14">
        <f>MATCH(C553,INDEX('Task Durations - Poisson'!$B$2:$AZ$73,,5),-1)</f>
        <v>6</v>
      </c>
      <c r="O553" s="14">
        <f>INT(SUMPRODUCT(B553:N553,'Task Durations - Table 1'!$A$3:$M$3))</f>
        <v>11</v>
      </c>
      <c r="P553" s="14">
        <f>MATCH(100-C553,INDEX('Task Durations - Poisson'!$B$2:$AZ$73,,O553),-1)</f>
        <v>13</v>
      </c>
    </row>
    <row r="554" ht="20.05" customHeight="1">
      <c r="A554" s="12">
        <v>552</v>
      </c>
      <c r="B554" s="13">
        <f>2*EXP(A554/750)</f>
        <v>4.175137035172392</v>
      </c>
      <c r="C554" s="14">
        <f t="shared" si="7651"/>
        <v>94</v>
      </c>
      <c r="D554" s="14">
        <f>IF(C554&lt;33,1,0)</f>
        <v>0</v>
      </c>
      <c r="E554" s="14">
        <f>IF(AND(C554&gt;=33,C554&lt;66),1,0)</f>
        <v>0</v>
      </c>
      <c r="F554" s="14">
        <f>IF(D554+E554&gt;0,0,1)</f>
        <v>1</v>
      </c>
      <c r="G554" s="14">
        <f>INT(CHOOSE(1+MOD($C554+RANDBETWEEN(0,1),7),1,2,3,5,8,13,21)+$B554)</f>
        <v>12</v>
      </c>
      <c r="H554" s="14">
        <f>INT(CHOOSE(1+MOD($C554+RANDBETWEEN(0,1),7),1,2,3,5,8,13,21)+$B554)</f>
        <v>9</v>
      </c>
      <c r="I554" s="14">
        <f>INT(CHOOSE(1+MOD($C554+RANDBETWEEN(0,1),7),1,2,3,5,8,13,21)+$B554)</f>
        <v>9</v>
      </c>
      <c r="J554" s="14">
        <f>AVERAGE(G554:I554)</f>
        <v>10</v>
      </c>
      <c r="K554" s="14">
        <f>IF(OR(AND(D554,IF($C554&lt;80,1,0)),AND(E554,IF($C554&lt;20,1,0))),1,0)*$J554</f>
        <v>0</v>
      </c>
      <c r="L554" s="14">
        <f>IF(AND(K554=0,E554=1),1,0)*$J554</f>
        <v>0</v>
      </c>
      <c r="M554" s="14">
        <f>IF(K554+L554=0,1,0)*$J554</f>
        <v>10</v>
      </c>
      <c r="N554" s="14">
        <f>MATCH(C554,INDEX('Task Durations - Poisson'!$B$2:$AZ$73,,5),-1)</f>
        <v>11</v>
      </c>
      <c r="O554" s="14">
        <f>INT(SUMPRODUCT(B554:N554,'Task Durations - Table 1'!$A$3:$M$3))</f>
        <v>21</v>
      </c>
      <c r="P554" s="14">
        <f>MATCH(100-C554,INDEX('Task Durations - Poisson'!$B$2:$AZ$73,,O554),-1)</f>
        <v>16</v>
      </c>
    </row>
    <row r="555" ht="20.05" customHeight="1">
      <c r="A555" s="12">
        <v>553</v>
      </c>
      <c r="B555" s="13">
        <f>2*EXP(A555/750)</f>
        <v>4.180707597435529</v>
      </c>
      <c r="C555" s="14">
        <f t="shared" si="7651"/>
        <v>55</v>
      </c>
      <c r="D555" s="14">
        <f>IF(C555&lt;33,1,0)</f>
        <v>0</v>
      </c>
      <c r="E555" s="14">
        <f>IF(AND(C555&gt;=33,C555&lt;66),1,0)</f>
        <v>1</v>
      </c>
      <c r="F555" s="14">
        <f>IF(D555+E555&gt;0,0,1)</f>
        <v>0</v>
      </c>
      <c r="G555" s="14">
        <f>INT(CHOOSE(1+MOD($C555+RANDBETWEEN(0,1),7),1,2,3,5,8,13,21)+$B555)</f>
        <v>25</v>
      </c>
      <c r="H555" s="14">
        <f>INT(CHOOSE(1+MOD($C555+RANDBETWEEN(0,1),7),1,2,3,5,8,13,21)+$B555)</f>
        <v>25</v>
      </c>
      <c r="I555" s="14">
        <f>INT(CHOOSE(1+MOD($C555+RANDBETWEEN(0,1),7),1,2,3,5,8,13,21)+$B555)</f>
        <v>25</v>
      </c>
      <c r="J555" s="14">
        <f>AVERAGE(G555:I555)</f>
        <v>25</v>
      </c>
      <c r="K555" s="14">
        <f>IF(OR(AND(D555,IF($C555&lt;80,1,0)),AND(E555,IF($C555&lt;20,1,0))),1,0)*$J555</f>
        <v>0</v>
      </c>
      <c r="L555" s="14">
        <f>IF(AND(K555=0,E555=1),1,0)*$J555</f>
        <v>25</v>
      </c>
      <c r="M555" s="14">
        <f>IF(K555+L555=0,1,0)*$J555</f>
        <v>0</v>
      </c>
      <c r="N555" s="14">
        <f>MATCH(C555,INDEX('Task Durations - Poisson'!$B$2:$AZ$73,,5),-1)</f>
        <v>7</v>
      </c>
      <c r="O555" s="14">
        <f>INT(SUMPRODUCT(B555:N555,'Task Durations - Table 1'!$A$3:$M$3))</f>
        <v>26</v>
      </c>
      <c r="P555" s="14">
        <f>MATCH(100-C555,INDEX('Task Durations - Poisson'!$B$2:$AZ$73,,O555),-1)</f>
        <v>27</v>
      </c>
    </row>
    <row r="556" ht="20.05" customHeight="1">
      <c r="A556" s="12">
        <v>554</v>
      </c>
      <c r="B556" s="13">
        <f>2*EXP(A556/750)</f>
        <v>4.186285592068829</v>
      </c>
      <c r="C556" s="14">
        <f t="shared" si="7651"/>
        <v>9</v>
      </c>
      <c r="D556" s="14">
        <f>IF(C556&lt;33,1,0)</f>
        <v>1</v>
      </c>
      <c r="E556" s="14">
        <f>IF(AND(C556&gt;=33,C556&lt;66),1,0)</f>
        <v>0</v>
      </c>
      <c r="F556" s="14">
        <f>IF(D556+E556&gt;0,0,1)</f>
        <v>0</v>
      </c>
      <c r="G556" s="14">
        <f>INT(CHOOSE(1+MOD($C556+RANDBETWEEN(0,1),7),1,2,3,5,8,13,21)+$B556)</f>
        <v>9</v>
      </c>
      <c r="H556" s="14">
        <f>INT(CHOOSE(1+MOD($C556+RANDBETWEEN(0,1),7),1,2,3,5,8,13,21)+$B556)</f>
        <v>9</v>
      </c>
      <c r="I556" s="14">
        <f>INT(CHOOSE(1+MOD($C556+RANDBETWEEN(0,1),7),1,2,3,5,8,13,21)+$B556)</f>
        <v>9</v>
      </c>
      <c r="J556" s="14">
        <f>AVERAGE(G556:I556)</f>
        <v>9</v>
      </c>
      <c r="K556" s="14">
        <f>IF(OR(AND(D556,IF($C556&lt;80,1,0)),AND(E556,IF($C556&lt;20,1,0))),1,0)*$J556</f>
        <v>9</v>
      </c>
      <c r="L556" s="14">
        <f>IF(AND(K556=0,E556=1),1,0)*$J556</f>
        <v>0</v>
      </c>
      <c r="M556" s="14">
        <f>IF(K556+L556=0,1,0)*$J556</f>
        <v>0</v>
      </c>
      <c r="N556" s="14">
        <f>MATCH(C556,INDEX('Task Durations - Poisson'!$B$2:$AZ$73,,5),-1)</f>
        <v>4</v>
      </c>
      <c r="O556" s="14">
        <f>INT(SUMPRODUCT(B556:N556,'Task Durations - Table 1'!$A$3:$M$3))</f>
        <v>16</v>
      </c>
      <c r="P556" s="14">
        <f>MATCH(100-C556,INDEX('Task Durations - Poisson'!$B$2:$AZ$73,,O556),-1)</f>
        <v>23</v>
      </c>
    </row>
    <row r="557" ht="20.05" customHeight="1">
      <c r="A557" s="12">
        <v>555</v>
      </c>
      <c r="B557" s="13">
        <f>2*EXP(A557/750)</f>
        <v>4.191871028988729</v>
      </c>
      <c r="C557" s="14">
        <f t="shared" si="7651"/>
        <v>38</v>
      </c>
      <c r="D557" s="14">
        <f>IF(C557&lt;33,1,0)</f>
        <v>0</v>
      </c>
      <c r="E557" s="14">
        <f>IF(AND(C557&gt;=33,C557&lt;66),1,0)</f>
        <v>1</v>
      </c>
      <c r="F557" s="14">
        <f>IF(D557+E557&gt;0,0,1)</f>
        <v>0</v>
      </c>
      <c r="G557" s="14">
        <f>INT(CHOOSE(1+MOD($C557+RANDBETWEEN(0,1),7),1,2,3,5,8,13,21)+$B557)</f>
        <v>9</v>
      </c>
      <c r="H557" s="14">
        <f>INT(CHOOSE(1+MOD($C557+RANDBETWEEN(0,1),7),1,2,3,5,8,13,21)+$B557)</f>
        <v>12</v>
      </c>
      <c r="I557" s="14">
        <f>INT(CHOOSE(1+MOD($C557+RANDBETWEEN(0,1),7),1,2,3,5,8,13,21)+$B557)</f>
        <v>9</v>
      </c>
      <c r="J557" s="14">
        <f>AVERAGE(G557:I557)</f>
        <v>10</v>
      </c>
      <c r="K557" s="14">
        <f>IF(OR(AND(D557,IF($C557&lt;80,1,0)),AND(E557,IF($C557&lt;20,1,0))),1,0)*$J557</f>
        <v>0</v>
      </c>
      <c r="L557" s="14">
        <f>IF(AND(K557=0,E557=1),1,0)*$J557</f>
        <v>10</v>
      </c>
      <c r="M557" s="14">
        <f>IF(K557+L557=0,1,0)*$J557</f>
        <v>0</v>
      </c>
      <c r="N557" s="14">
        <f>MATCH(C557,INDEX('Task Durations - Poisson'!$B$2:$AZ$73,,5),-1)</f>
        <v>6</v>
      </c>
      <c r="O557" s="14">
        <f>INT(SUMPRODUCT(B557:N557,'Task Durations - Table 1'!$A$3:$M$3))</f>
        <v>14</v>
      </c>
      <c r="P557" s="14">
        <f>MATCH(100-C557,INDEX('Task Durations - Poisson'!$B$2:$AZ$73,,O557),-1)</f>
        <v>17</v>
      </c>
    </row>
    <row r="558" ht="20.05" customHeight="1">
      <c r="A558" s="12">
        <v>556</v>
      </c>
      <c r="B558" s="13">
        <f>2*EXP(A558/750)</f>
        <v>4.197463918124895</v>
      </c>
      <c r="C558" s="14">
        <f t="shared" si="7651"/>
        <v>60</v>
      </c>
      <c r="D558" s="14">
        <f>IF(C558&lt;33,1,0)</f>
        <v>0</v>
      </c>
      <c r="E558" s="14">
        <f>IF(AND(C558&gt;=33,C558&lt;66),1,0)</f>
        <v>1</v>
      </c>
      <c r="F558" s="14">
        <f>IF(D558+E558&gt;0,0,1)</f>
        <v>0</v>
      </c>
      <c r="G558" s="14">
        <f>INT(CHOOSE(1+MOD($C558+RANDBETWEEN(0,1),7),1,2,3,5,8,13,21)+$B558)</f>
        <v>17</v>
      </c>
      <c r="H558" s="14">
        <f>INT(CHOOSE(1+MOD($C558+RANDBETWEEN(0,1),7),1,2,3,5,8,13,21)+$B558)</f>
        <v>12</v>
      </c>
      <c r="I558" s="14">
        <f>INT(CHOOSE(1+MOD($C558+RANDBETWEEN(0,1),7),1,2,3,5,8,13,21)+$B558)</f>
        <v>12</v>
      </c>
      <c r="J558" s="14">
        <f>AVERAGE(G558:I558)</f>
        <v>13.66666666666667</v>
      </c>
      <c r="K558" s="14">
        <f>IF(OR(AND(D558,IF($C558&lt;80,1,0)),AND(E558,IF($C558&lt;20,1,0))),1,0)*$J558</f>
        <v>0</v>
      </c>
      <c r="L558" s="14">
        <f>IF(AND(K558=0,E558=1),1,0)*$J558</f>
        <v>13.66666666666667</v>
      </c>
      <c r="M558" s="14">
        <f>IF(K558+L558=0,1,0)*$J558</f>
        <v>0</v>
      </c>
      <c r="N558" s="14">
        <f>MATCH(C558,INDEX('Task Durations - Poisson'!$B$2:$AZ$73,,5),-1)</f>
        <v>7</v>
      </c>
      <c r="O558" s="14">
        <f>INT(SUMPRODUCT(B558:N558,'Task Durations - Table 1'!$A$3:$M$3))</f>
        <v>17</v>
      </c>
      <c r="P558" s="14">
        <f>MATCH(100-C558,INDEX('Task Durations - Poisson'!$B$2:$AZ$73,,O558),-1)</f>
        <v>18</v>
      </c>
    </row>
    <row r="559" ht="20.05" customHeight="1">
      <c r="A559" s="12">
        <v>557</v>
      </c>
      <c r="B559" s="13">
        <f>2*EXP(A559/750)</f>
        <v>4.203064269420244</v>
      </c>
      <c r="C559" s="14">
        <f t="shared" si="7651"/>
        <v>4</v>
      </c>
      <c r="D559" s="14">
        <f>IF(C559&lt;33,1,0)</f>
        <v>1</v>
      </c>
      <c r="E559" s="14">
        <f>IF(AND(C559&gt;=33,C559&lt;66),1,0)</f>
        <v>0</v>
      </c>
      <c r="F559" s="14">
        <f>IF(D559+E559&gt;0,0,1)</f>
        <v>0</v>
      </c>
      <c r="G559" s="14">
        <f>INT(CHOOSE(1+MOD($C559+RANDBETWEEN(0,1),7),1,2,3,5,8,13,21)+$B559)</f>
        <v>17</v>
      </c>
      <c r="H559" s="14">
        <f>INT(CHOOSE(1+MOD($C559+RANDBETWEEN(0,1),7),1,2,3,5,8,13,21)+$B559)</f>
        <v>12</v>
      </c>
      <c r="I559" s="14">
        <f>INT(CHOOSE(1+MOD($C559+RANDBETWEEN(0,1),7),1,2,3,5,8,13,21)+$B559)</f>
        <v>12</v>
      </c>
      <c r="J559" s="14">
        <f>AVERAGE(G559:I559)</f>
        <v>13.66666666666667</v>
      </c>
      <c r="K559" s="14">
        <f>IF(OR(AND(D559,IF($C559&lt;80,1,0)),AND(E559,IF($C559&lt;20,1,0))),1,0)*$J559</f>
        <v>13.66666666666667</v>
      </c>
      <c r="L559" s="14">
        <f>IF(AND(K559=0,E559=1),1,0)*$J559</f>
        <v>0</v>
      </c>
      <c r="M559" s="14">
        <f>IF(K559+L559=0,1,0)*$J559</f>
        <v>0</v>
      </c>
      <c r="N559" s="14">
        <f>MATCH(C559,INDEX('Task Durations - Poisson'!$B$2:$AZ$73,,5),-1)</f>
        <v>3</v>
      </c>
      <c r="O559" s="14">
        <f>INT(SUMPRODUCT(B559:N559,'Task Durations - Table 1'!$A$3:$M$3))</f>
        <v>21</v>
      </c>
      <c r="P559" s="14">
        <f>MATCH(100-C559,INDEX('Task Durations - Poisson'!$B$2:$AZ$73,,O559),-1)</f>
        <v>31</v>
      </c>
    </row>
    <row r="560" ht="20.05" customHeight="1">
      <c r="A560" s="12">
        <v>558</v>
      </c>
      <c r="B560" s="13">
        <f>2*EXP(A560/750)</f>
        <v>4.208672092830956</v>
      </c>
      <c r="C560" s="14">
        <f t="shared" si="7651"/>
        <v>20</v>
      </c>
      <c r="D560" s="14">
        <f>IF(C560&lt;33,1,0)</f>
        <v>1</v>
      </c>
      <c r="E560" s="14">
        <f>IF(AND(C560&gt;=33,C560&lt;66),1,0)</f>
        <v>0</v>
      </c>
      <c r="F560" s="14">
        <f>IF(D560+E560&gt;0,0,1)</f>
        <v>0</v>
      </c>
      <c r="G560" s="14">
        <f>INT(CHOOSE(1+MOD($C560+RANDBETWEEN(0,1),7),1,2,3,5,8,13,21)+$B560)</f>
        <v>5</v>
      </c>
      <c r="H560" s="14">
        <f>INT(CHOOSE(1+MOD($C560+RANDBETWEEN(0,1),7),1,2,3,5,8,13,21)+$B560)</f>
        <v>5</v>
      </c>
      <c r="I560" s="14">
        <f>INT(CHOOSE(1+MOD($C560+RANDBETWEEN(0,1),7),1,2,3,5,8,13,21)+$B560)</f>
        <v>25</v>
      </c>
      <c r="J560" s="14">
        <f>AVERAGE(G560:I560)</f>
        <v>11.66666666666667</v>
      </c>
      <c r="K560" s="14">
        <f>IF(OR(AND(D560,IF($C560&lt;80,1,0)),AND(E560,IF($C560&lt;20,1,0))),1,0)*$J560</f>
        <v>11.66666666666667</v>
      </c>
      <c r="L560" s="14">
        <f>IF(AND(K560=0,E560=1),1,0)*$J560</f>
        <v>0</v>
      </c>
      <c r="M560" s="14">
        <f>IF(K560+L560=0,1,0)*$J560</f>
        <v>0</v>
      </c>
      <c r="N560" s="14">
        <f>MATCH(C560,INDEX('Task Durations - Poisson'!$B$2:$AZ$73,,5),-1)</f>
        <v>5</v>
      </c>
      <c r="O560" s="14">
        <f>INT(SUMPRODUCT(B560:N560,'Task Durations - Table 1'!$A$3:$M$3))</f>
        <v>21</v>
      </c>
      <c r="P560" s="14">
        <f>MATCH(100-C560,INDEX('Task Durations - Poisson'!$B$2:$AZ$73,,O560),-1)</f>
        <v>27</v>
      </c>
    </row>
    <row r="561" ht="20.05" customHeight="1">
      <c r="A561" s="12">
        <v>559</v>
      </c>
      <c r="B561" s="13">
        <f>2*EXP(A561/750)</f>
        <v>4.214287398326497</v>
      </c>
      <c r="C561" s="14">
        <f t="shared" si="7651"/>
        <v>36</v>
      </c>
      <c r="D561" s="14">
        <f>IF(C561&lt;33,1,0)</f>
        <v>0</v>
      </c>
      <c r="E561" s="14">
        <f>IF(AND(C561&gt;=33,C561&lt;66),1,0)</f>
        <v>1</v>
      </c>
      <c r="F561" s="14">
        <f>IF(D561+E561&gt;0,0,1)</f>
        <v>0</v>
      </c>
      <c r="G561" s="14">
        <f>INT(CHOOSE(1+MOD($C561+RANDBETWEEN(0,1),7),1,2,3,5,8,13,21)+$B561)</f>
        <v>6</v>
      </c>
      <c r="H561" s="14">
        <f>INT(CHOOSE(1+MOD($C561+RANDBETWEEN(0,1),7),1,2,3,5,8,13,21)+$B561)</f>
        <v>6</v>
      </c>
      <c r="I561" s="14">
        <f>INT(CHOOSE(1+MOD($C561+RANDBETWEEN(0,1),7),1,2,3,5,8,13,21)+$B561)</f>
        <v>6</v>
      </c>
      <c r="J561" s="14">
        <f>AVERAGE(G561:I561)</f>
        <v>6</v>
      </c>
      <c r="K561" s="14">
        <f>IF(OR(AND(D561,IF($C561&lt;80,1,0)),AND(E561,IF($C561&lt;20,1,0))),1,0)*$J561</f>
        <v>0</v>
      </c>
      <c r="L561" s="14">
        <f>IF(AND(K561=0,E561=1),1,0)*$J561</f>
        <v>6</v>
      </c>
      <c r="M561" s="14">
        <f>IF(K561+L561=0,1,0)*$J561</f>
        <v>0</v>
      </c>
      <c r="N561" s="14">
        <f>MATCH(C561,INDEX('Task Durations - Poisson'!$B$2:$AZ$73,,5),-1)</f>
        <v>6</v>
      </c>
      <c r="O561" s="14">
        <f>INT(SUMPRODUCT(B561:N561,'Task Durations - Table 1'!$A$3:$M$3))</f>
        <v>11</v>
      </c>
      <c r="P561" s="14">
        <f>MATCH(100-C561,INDEX('Task Durations - Poisson'!$B$2:$AZ$73,,O561),-1)</f>
        <v>14</v>
      </c>
    </row>
    <row r="562" ht="20.05" customHeight="1">
      <c r="A562" s="12">
        <v>560</v>
      </c>
      <c r="B562" s="13">
        <f>2*EXP(A562/750)</f>
        <v>4.219910195889635</v>
      </c>
      <c r="C562" s="14">
        <f t="shared" si="7651"/>
        <v>60</v>
      </c>
      <c r="D562" s="14">
        <f>IF(C562&lt;33,1,0)</f>
        <v>0</v>
      </c>
      <c r="E562" s="14">
        <f>IF(AND(C562&gt;=33,C562&lt;66),1,0)</f>
        <v>1</v>
      </c>
      <c r="F562" s="14">
        <f>IF(D562+E562&gt;0,0,1)</f>
        <v>0</v>
      </c>
      <c r="G562" s="14">
        <f>INT(CHOOSE(1+MOD($C562+RANDBETWEEN(0,1),7),1,2,3,5,8,13,21)+$B562)</f>
        <v>17</v>
      </c>
      <c r="H562" s="14">
        <f>INT(CHOOSE(1+MOD($C562+RANDBETWEEN(0,1),7),1,2,3,5,8,13,21)+$B562)</f>
        <v>12</v>
      </c>
      <c r="I562" s="14">
        <f>INT(CHOOSE(1+MOD($C562+RANDBETWEEN(0,1),7),1,2,3,5,8,13,21)+$B562)</f>
        <v>12</v>
      </c>
      <c r="J562" s="14">
        <f>AVERAGE(G562:I562)</f>
        <v>13.66666666666667</v>
      </c>
      <c r="K562" s="14">
        <f>IF(OR(AND(D562,IF($C562&lt;80,1,0)),AND(E562,IF($C562&lt;20,1,0))),1,0)*$J562</f>
        <v>0</v>
      </c>
      <c r="L562" s="14">
        <f>IF(AND(K562=0,E562=1),1,0)*$J562</f>
        <v>13.66666666666667</v>
      </c>
      <c r="M562" s="14">
        <f>IF(K562+L562=0,1,0)*$J562</f>
        <v>0</v>
      </c>
      <c r="N562" s="14">
        <f>MATCH(C562,INDEX('Task Durations - Poisson'!$B$2:$AZ$73,,5),-1)</f>
        <v>7</v>
      </c>
      <c r="O562" s="14">
        <f>INT(SUMPRODUCT(B562:N562,'Task Durations - Table 1'!$A$3:$M$3))</f>
        <v>17</v>
      </c>
      <c r="P562" s="14">
        <f>MATCH(100-C562,INDEX('Task Durations - Poisson'!$B$2:$AZ$73,,O562),-1)</f>
        <v>18</v>
      </c>
    </row>
    <row r="563" ht="20.05" customHeight="1">
      <c r="A563" s="12">
        <v>561</v>
      </c>
      <c r="B563" s="13">
        <f>2*EXP(A563/750)</f>
        <v>4.225540495516453</v>
      </c>
      <c r="C563" s="14">
        <f t="shared" si="7651"/>
        <v>46</v>
      </c>
      <c r="D563" s="14">
        <f>IF(C563&lt;33,1,0)</f>
        <v>0</v>
      </c>
      <c r="E563" s="14">
        <f>IF(AND(C563&gt;=33,C563&lt;66),1,0)</f>
        <v>1</v>
      </c>
      <c r="F563" s="14">
        <f>IF(D563+E563&gt;0,0,1)</f>
        <v>0</v>
      </c>
      <c r="G563" s="14">
        <f>INT(CHOOSE(1+MOD($C563+RANDBETWEEN(0,1),7),1,2,3,5,8,13,21)+$B563)</f>
        <v>12</v>
      </c>
      <c r="H563" s="14">
        <f>INT(CHOOSE(1+MOD($C563+RANDBETWEEN(0,1),7),1,2,3,5,8,13,21)+$B563)</f>
        <v>17</v>
      </c>
      <c r="I563" s="14">
        <f>INT(CHOOSE(1+MOD($C563+RANDBETWEEN(0,1),7),1,2,3,5,8,13,21)+$B563)</f>
        <v>12</v>
      </c>
      <c r="J563" s="14">
        <f>AVERAGE(G563:I563)</f>
        <v>13.66666666666667</v>
      </c>
      <c r="K563" s="14">
        <f>IF(OR(AND(D563,IF($C563&lt;80,1,0)),AND(E563,IF($C563&lt;20,1,0))),1,0)*$J563</f>
        <v>0</v>
      </c>
      <c r="L563" s="14">
        <f>IF(AND(K563=0,E563=1),1,0)*$J563</f>
        <v>13.66666666666667</v>
      </c>
      <c r="M563" s="14">
        <f>IF(K563+L563=0,1,0)*$J563</f>
        <v>0</v>
      </c>
      <c r="N563" s="14">
        <f>MATCH(C563,INDEX('Task Durations - Poisson'!$B$2:$AZ$73,,5),-1)</f>
        <v>7</v>
      </c>
      <c r="O563" s="14">
        <f>INT(SUMPRODUCT(B563:N563,'Task Durations - Table 1'!$A$3:$M$3))</f>
        <v>17</v>
      </c>
      <c r="P563" s="14">
        <f>MATCH(100-C563,INDEX('Task Durations - Poisson'!$B$2:$AZ$73,,O563),-1)</f>
        <v>19</v>
      </c>
    </row>
    <row r="564" ht="20.05" customHeight="1">
      <c r="A564" s="12">
        <v>562</v>
      </c>
      <c r="B564" s="13">
        <f>2*EXP(A564/750)</f>
        <v>4.231178307216377</v>
      </c>
      <c r="C564" s="14">
        <f t="shared" si="7651"/>
        <v>49</v>
      </c>
      <c r="D564" s="14">
        <f>IF(C564&lt;33,1,0)</f>
        <v>0</v>
      </c>
      <c r="E564" s="14">
        <f>IF(AND(C564&gt;=33,C564&lt;66),1,0)</f>
        <v>1</v>
      </c>
      <c r="F564" s="14">
        <f>IF(D564+E564&gt;0,0,1)</f>
        <v>0</v>
      </c>
      <c r="G564" s="14">
        <f>INT(CHOOSE(1+MOD($C564+RANDBETWEEN(0,1),7),1,2,3,5,8,13,21)+$B564)</f>
        <v>6</v>
      </c>
      <c r="H564" s="14">
        <f>INT(CHOOSE(1+MOD($C564+RANDBETWEEN(0,1),7),1,2,3,5,8,13,21)+$B564)</f>
        <v>5</v>
      </c>
      <c r="I564" s="14">
        <f>INT(CHOOSE(1+MOD($C564+RANDBETWEEN(0,1),7),1,2,3,5,8,13,21)+$B564)</f>
        <v>5</v>
      </c>
      <c r="J564" s="14">
        <f>AVERAGE(G564:I564)</f>
        <v>5.333333333333333</v>
      </c>
      <c r="K564" s="14">
        <f>IF(OR(AND(D564,IF($C564&lt;80,1,0)),AND(E564,IF($C564&lt;20,1,0))),1,0)*$J564</f>
        <v>0</v>
      </c>
      <c r="L564" s="14">
        <f>IF(AND(K564=0,E564=1),1,0)*$J564</f>
        <v>5.333333333333333</v>
      </c>
      <c r="M564" s="14">
        <f>IF(K564+L564=0,1,0)*$J564</f>
        <v>0</v>
      </c>
      <c r="N564" s="14">
        <f>MATCH(C564,INDEX('Task Durations - Poisson'!$B$2:$AZ$73,,5),-1)</f>
        <v>7</v>
      </c>
      <c r="O564" s="14">
        <f>INT(SUMPRODUCT(B564:N564,'Task Durations - Table 1'!$A$3:$M$3))</f>
        <v>11</v>
      </c>
      <c r="P564" s="14">
        <f>MATCH(100-C564,INDEX('Task Durations - Poisson'!$B$2:$AZ$73,,O564),-1)</f>
        <v>13</v>
      </c>
    </row>
    <row r="565" ht="20.05" customHeight="1">
      <c r="A565" s="12">
        <v>563</v>
      </c>
      <c r="B565" s="13">
        <f>2*EXP(A565/750)</f>
        <v>4.236823641012184</v>
      </c>
      <c r="C565" s="14">
        <f t="shared" si="7651"/>
        <v>15</v>
      </c>
      <c r="D565" s="14">
        <f>IF(C565&lt;33,1,0)</f>
        <v>1</v>
      </c>
      <c r="E565" s="14">
        <f>IF(AND(C565&gt;=33,C565&lt;66),1,0)</f>
        <v>0</v>
      </c>
      <c r="F565" s="14">
        <f>IF(D565+E565&gt;0,0,1)</f>
        <v>0</v>
      </c>
      <c r="G565" s="14">
        <f>INT(CHOOSE(1+MOD($C565+RANDBETWEEN(0,1),7),1,2,3,5,8,13,21)+$B565)</f>
        <v>6</v>
      </c>
      <c r="H565" s="14">
        <f>INT(CHOOSE(1+MOD($C565+RANDBETWEEN(0,1),7),1,2,3,5,8,13,21)+$B565)</f>
        <v>7</v>
      </c>
      <c r="I565" s="14">
        <f>INT(CHOOSE(1+MOD($C565+RANDBETWEEN(0,1),7),1,2,3,5,8,13,21)+$B565)</f>
        <v>7</v>
      </c>
      <c r="J565" s="14">
        <f>AVERAGE(G565:I565)</f>
        <v>6.666666666666667</v>
      </c>
      <c r="K565" s="14">
        <f>IF(OR(AND(D565,IF($C565&lt;80,1,0)),AND(E565,IF($C565&lt;20,1,0))),1,0)*$J565</f>
        <v>6.666666666666667</v>
      </c>
      <c r="L565" s="14">
        <f>IF(AND(K565=0,E565=1),1,0)*$J565</f>
        <v>0</v>
      </c>
      <c r="M565" s="14">
        <f>IF(K565+L565=0,1,0)*$J565</f>
        <v>0</v>
      </c>
      <c r="N565" s="14">
        <f>MATCH(C565,INDEX('Task Durations - Poisson'!$B$2:$AZ$73,,5),-1)</f>
        <v>5</v>
      </c>
      <c r="O565" s="14">
        <f>INT(SUMPRODUCT(B565:N565,'Task Durations - Table 1'!$A$3:$M$3))</f>
        <v>14</v>
      </c>
      <c r="P565" s="14">
        <f>MATCH(100-C565,INDEX('Task Durations - Poisson'!$B$2:$AZ$73,,O565),-1)</f>
        <v>20</v>
      </c>
    </row>
    <row r="566" ht="20.05" customHeight="1">
      <c r="A566" s="12">
        <v>564</v>
      </c>
      <c r="B566" s="13">
        <f>2*EXP(A566/750)</f>
        <v>4.242476506940024</v>
      </c>
      <c r="C566" s="14">
        <f t="shared" si="7651"/>
        <v>33</v>
      </c>
      <c r="D566" s="14">
        <f>IF(C566&lt;33,1,0)</f>
        <v>0</v>
      </c>
      <c r="E566" s="14">
        <f>IF(AND(C566&gt;=33,C566&lt;66),1,0)</f>
        <v>1</v>
      </c>
      <c r="F566" s="14">
        <f>IF(D566+E566&gt;0,0,1)</f>
        <v>0</v>
      </c>
      <c r="G566" s="14">
        <f>INT(CHOOSE(1+MOD($C566+RANDBETWEEN(0,1),7),1,2,3,5,8,13,21)+$B566)</f>
        <v>17</v>
      </c>
      <c r="H566" s="14">
        <f>INT(CHOOSE(1+MOD($C566+RANDBETWEEN(0,1),7),1,2,3,5,8,13,21)+$B566)</f>
        <v>25</v>
      </c>
      <c r="I566" s="14">
        <f>INT(CHOOSE(1+MOD($C566+RANDBETWEEN(0,1),7),1,2,3,5,8,13,21)+$B566)</f>
        <v>17</v>
      </c>
      <c r="J566" s="14">
        <f>AVERAGE(G566:I566)</f>
        <v>19.66666666666667</v>
      </c>
      <c r="K566" s="14">
        <f>IF(OR(AND(D566,IF($C566&lt;80,1,0)),AND(E566,IF($C566&lt;20,1,0))),1,0)*$J566</f>
        <v>0</v>
      </c>
      <c r="L566" s="14">
        <f>IF(AND(K566=0,E566=1),1,0)*$J566</f>
        <v>19.66666666666667</v>
      </c>
      <c r="M566" s="14">
        <f>IF(K566+L566=0,1,0)*$J566</f>
        <v>0</v>
      </c>
      <c r="N566" s="14">
        <f>MATCH(C566,INDEX('Task Durations - Poisson'!$B$2:$AZ$73,,5),-1)</f>
        <v>6</v>
      </c>
      <c r="O566" s="14">
        <f>INT(SUMPRODUCT(B566:N566,'Task Durations - Table 1'!$A$3:$M$3))</f>
        <v>21</v>
      </c>
      <c r="P566" s="14">
        <f>MATCH(100-C566,INDEX('Task Durations - Poisson'!$B$2:$AZ$73,,O566),-1)</f>
        <v>25</v>
      </c>
    </row>
    <row r="567" ht="20.05" customHeight="1">
      <c r="A567" s="12">
        <v>565</v>
      </c>
      <c r="B567" s="13">
        <f>2*EXP(A567/750)</f>
        <v>4.248136915049438</v>
      </c>
      <c r="C567" s="14">
        <f t="shared" si="7651"/>
        <v>64</v>
      </c>
      <c r="D567" s="14">
        <f>IF(C567&lt;33,1,0)</f>
        <v>0</v>
      </c>
      <c r="E567" s="14">
        <f>IF(AND(C567&gt;=33,C567&lt;66),1,0)</f>
        <v>1</v>
      </c>
      <c r="F567" s="14">
        <f>IF(D567+E567&gt;0,0,1)</f>
        <v>0</v>
      </c>
      <c r="G567" s="14">
        <f>INT(CHOOSE(1+MOD($C567+RANDBETWEEN(0,1),7),1,2,3,5,8,13,21)+$B567)</f>
        <v>7</v>
      </c>
      <c r="H567" s="14">
        <f>INT(CHOOSE(1+MOD($C567+RANDBETWEEN(0,1),7),1,2,3,5,8,13,21)+$B567)</f>
        <v>7</v>
      </c>
      <c r="I567" s="14">
        <f>INT(CHOOSE(1+MOD($C567+RANDBETWEEN(0,1),7),1,2,3,5,8,13,21)+$B567)</f>
        <v>7</v>
      </c>
      <c r="J567" s="14">
        <f>AVERAGE(G567:I567)</f>
        <v>7</v>
      </c>
      <c r="K567" s="14">
        <f>IF(OR(AND(D567,IF($C567&lt;80,1,0)),AND(E567,IF($C567&lt;20,1,0))),1,0)*$J567</f>
        <v>0</v>
      </c>
      <c r="L567" s="14">
        <f>IF(AND(K567=0,E567=1),1,0)*$J567</f>
        <v>7</v>
      </c>
      <c r="M567" s="14">
        <f>IF(K567+L567=0,1,0)*$J567</f>
        <v>0</v>
      </c>
      <c r="N567" s="14">
        <f>MATCH(C567,INDEX('Task Durations - Poisson'!$B$2:$AZ$73,,5),-1)</f>
        <v>8</v>
      </c>
      <c r="O567" s="14">
        <f>INT(SUMPRODUCT(B567:N567,'Task Durations - Table 1'!$A$3:$M$3))</f>
        <v>13</v>
      </c>
      <c r="P567" s="14">
        <f>MATCH(100-C567,INDEX('Task Durations - Poisson'!$B$2:$AZ$73,,O567),-1)</f>
        <v>14</v>
      </c>
    </row>
    <row r="568" ht="20.05" customHeight="1">
      <c r="A568" s="12">
        <v>566</v>
      </c>
      <c r="B568" s="13">
        <f>2*EXP(A568/750)</f>
        <v>4.253804875403375</v>
      </c>
      <c r="C568" s="14">
        <f t="shared" si="7651"/>
        <v>95</v>
      </c>
      <c r="D568" s="14">
        <f>IF(C568&lt;33,1,0)</f>
        <v>0</v>
      </c>
      <c r="E568" s="14">
        <f>IF(AND(C568&gt;=33,C568&lt;66),1,0)</f>
        <v>0</v>
      </c>
      <c r="F568" s="14">
        <f>IF(D568+E568&gt;0,0,1)</f>
        <v>1</v>
      </c>
      <c r="G568" s="14">
        <f>INT(CHOOSE(1+MOD($C568+RANDBETWEEN(0,1),7),1,2,3,5,8,13,21)+$B568)</f>
        <v>17</v>
      </c>
      <c r="H568" s="14">
        <f>INT(CHOOSE(1+MOD($C568+RANDBETWEEN(0,1),7),1,2,3,5,8,13,21)+$B568)</f>
        <v>12</v>
      </c>
      <c r="I568" s="14">
        <f>INT(CHOOSE(1+MOD($C568+RANDBETWEEN(0,1),7),1,2,3,5,8,13,21)+$B568)</f>
        <v>17</v>
      </c>
      <c r="J568" s="14">
        <f>AVERAGE(G568:I568)</f>
        <v>15.33333333333333</v>
      </c>
      <c r="K568" s="14">
        <f>IF(OR(AND(D568,IF($C568&lt;80,1,0)),AND(E568,IF($C568&lt;20,1,0))),1,0)*$J568</f>
        <v>0</v>
      </c>
      <c r="L568" s="14">
        <f>IF(AND(K568=0,E568=1),1,0)*$J568</f>
        <v>0</v>
      </c>
      <c r="M568" s="14">
        <f>IF(K568+L568=0,1,0)*$J568</f>
        <v>15.33333333333333</v>
      </c>
      <c r="N568" s="14">
        <f>MATCH(C568,INDEX('Task Durations - Poisson'!$B$2:$AZ$73,,5),-1)</f>
        <v>11</v>
      </c>
      <c r="O568" s="14">
        <f>INT(SUMPRODUCT(B568:N568,'Task Durations - Table 1'!$A$3:$M$3))</f>
        <v>26</v>
      </c>
      <c r="P568" s="14">
        <f>MATCH(100-C568,INDEX('Task Durations - Poisson'!$B$2:$AZ$73,,O568),-1)</f>
        <v>20</v>
      </c>
    </row>
    <row r="569" ht="20.05" customHeight="1">
      <c r="A569" s="12">
        <v>567</v>
      </c>
      <c r="B569" s="13">
        <f>2*EXP(A569/750)</f>
        <v>4.259480398078211</v>
      </c>
      <c r="C569" s="14">
        <f t="shared" si="7651"/>
        <v>8</v>
      </c>
      <c r="D569" s="14">
        <f>IF(C569&lt;33,1,0)</f>
        <v>1</v>
      </c>
      <c r="E569" s="14">
        <f>IF(AND(C569&gt;=33,C569&lt;66),1,0)</f>
        <v>0</v>
      </c>
      <c r="F569" s="14">
        <f>IF(D569+E569&gt;0,0,1)</f>
        <v>0</v>
      </c>
      <c r="G569" s="14">
        <f>INT(CHOOSE(1+MOD($C569+RANDBETWEEN(0,1),7),1,2,3,5,8,13,21)+$B569)</f>
        <v>7</v>
      </c>
      <c r="H569" s="14">
        <f>INT(CHOOSE(1+MOD($C569+RANDBETWEEN(0,1),7),1,2,3,5,8,13,21)+$B569)</f>
        <v>6</v>
      </c>
      <c r="I569" s="14">
        <f>INT(CHOOSE(1+MOD($C569+RANDBETWEEN(0,1),7),1,2,3,5,8,13,21)+$B569)</f>
        <v>7</v>
      </c>
      <c r="J569" s="14">
        <f>AVERAGE(G569:I569)</f>
        <v>6.666666666666667</v>
      </c>
      <c r="K569" s="14">
        <f>IF(OR(AND(D569,IF($C569&lt;80,1,0)),AND(E569,IF($C569&lt;20,1,0))),1,0)*$J569</f>
        <v>6.666666666666667</v>
      </c>
      <c r="L569" s="14">
        <f>IF(AND(K569=0,E569=1),1,0)*$J569</f>
        <v>0</v>
      </c>
      <c r="M569" s="14">
        <f>IF(K569+L569=0,1,0)*$J569</f>
        <v>0</v>
      </c>
      <c r="N569" s="14">
        <f>MATCH(C569,INDEX('Task Durations - Poisson'!$B$2:$AZ$73,,5),-1)</f>
        <v>4</v>
      </c>
      <c r="O569" s="14">
        <f>INT(SUMPRODUCT(B569:N569,'Task Durations - Table 1'!$A$3:$M$3))</f>
        <v>14</v>
      </c>
      <c r="P569" s="14">
        <f>MATCH(100-C569,INDEX('Task Durations - Poisson'!$B$2:$AZ$73,,O569),-1)</f>
        <v>21</v>
      </c>
    </row>
    <row r="570" ht="20.05" customHeight="1">
      <c r="A570" s="12">
        <v>568</v>
      </c>
      <c r="B570" s="13">
        <f>2*EXP(A570/750)</f>
        <v>4.265163493163766</v>
      </c>
      <c r="C570" s="14">
        <f t="shared" si="7651"/>
        <v>35</v>
      </c>
      <c r="D570" s="14">
        <f>IF(C570&lt;33,1,0)</f>
        <v>0</v>
      </c>
      <c r="E570" s="14">
        <f>IF(AND(C570&gt;=33,C570&lt;66),1,0)</f>
        <v>1</v>
      </c>
      <c r="F570" s="14">
        <f>IF(D570+E570&gt;0,0,1)</f>
        <v>0</v>
      </c>
      <c r="G570" s="14">
        <f>INT(CHOOSE(1+MOD($C570+RANDBETWEEN(0,1),7),1,2,3,5,8,13,21)+$B570)</f>
        <v>5</v>
      </c>
      <c r="H570" s="14">
        <f>INT(CHOOSE(1+MOD($C570+RANDBETWEEN(0,1),7),1,2,3,5,8,13,21)+$B570)</f>
        <v>6</v>
      </c>
      <c r="I570" s="14">
        <f>INT(CHOOSE(1+MOD($C570+RANDBETWEEN(0,1),7),1,2,3,5,8,13,21)+$B570)</f>
        <v>6</v>
      </c>
      <c r="J570" s="14">
        <f>AVERAGE(G570:I570)</f>
        <v>5.666666666666667</v>
      </c>
      <c r="K570" s="14">
        <f>IF(OR(AND(D570,IF($C570&lt;80,1,0)),AND(E570,IF($C570&lt;20,1,0))),1,0)*$J570</f>
        <v>0</v>
      </c>
      <c r="L570" s="14">
        <f>IF(AND(K570=0,E570=1),1,0)*$J570</f>
        <v>5.666666666666667</v>
      </c>
      <c r="M570" s="14">
        <f>IF(K570+L570=0,1,0)*$J570</f>
        <v>0</v>
      </c>
      <c r="N570" s="14">
        <f>MATCH(C570,INDEX('Task Durations - Poisson'!$B$2:$AZ$73,,5),-1)</f>
        <v>6</v>
      </c>
      <c r="O570" s="14">
        <f>INT(SUMPRODUCT(B570:N570,'Task Durations - Table 1'!$A$3:$M$3))</f>
        <v>10</v>
      </c>
      <c r="P570" s="14">
        <f>MATCH(100-C570,INDEX('Task Durations - Poisson'!$B$2:$AZ$73,,O570),-1)</f>
        <v>13</v>
      </c>
    </row>
    <row r="571" ht="20.05" customHeight="1">
      <c r="A571" s="12">
        <v>569</v>
      </c>
      <c r="B571" s="13">
        <f>2*EXP(A571/750)</f>
        <v>4.270854170763321</v>
      </c>
      <c r="C571" s="14">
        <f t="shared" si="7651"/>
        <v>25</v>
      </c>
      <c r="D571" s="14">
        <f>IF(C571&lt;33,1,0)</f>
        <v>1</v>
      </c>
      <c r="E571" s="14">
        <f>IF(AND(C571&gt;=33,C571&lt;66),1,0)</f>
        <v>0</v>
      </c>
      <c r="F571" s="14">
        <f>IF(D571+E571&gt;0,0,1)</f>
        <v>0</v>
      </c>
      <c r="G571" s="14">
        <f>INT(CHOOSE(1+MOD($C571+RANDBETWEEN(0,1),7),1,2,3,5,8,13,21)+$B571)</f>
        <v>17</v>
      </c>
      <c r="H571" s="14">
        <f>INT(CHOOSE(1+MOD($C571+RANDBETWEEN(0,1),7),1,2,3,5,8,13,21)+$B571)</f>
        <v>17</v>
      </c>
      <c r="I571" s="14">
        <f>INT(CHOOSE(1+MOD($C571+RANDBETWEEN(0,1),7),1,2,3,5,8,13,21)+$B571)</f>
        <v>17</v>
      </c>
      <c r="J571" s="14">
        <f>AVERAGE(G571:I571)</f>
        <v>17</v>
      </c>
      <c r="K571" s="14">
        <f>IF(OR(AND(D571,IF($C571&lt;80,1,0)),AND(E571,IF($C571&lt;20,1,0))),1,0)*$J571</f>
        <v>17</v>
      </c>
      <c r="L571" s="14">
        <f>IF(AND(K571=0,E571=1),1,0)*$J571</f>
        <v>0</v>
      </c>
      <c r="M571" s="14">
        <f>IF(K571+L571=0,1,0)*$J571</f>
        <v>0</v>
      </c>
      <c r="N571" s="14">
        <f>MATCH(C571,INDEX('Task Durations - Poisson'!$B$2:$AZ$73,,5),-1)</f>
        <v>5</v>
      </c>
      <c r="O571" s="14">
        <f>INT(SUMPRODUCT(B571:N571,'Task Durations - Table 1'!$A$3:$M$3))</f>
        <v>26</v>
      </c>
      <c r="P571" s="14">
        <f>MATCH(100-C571,INDEX('Task Durations - Poisson'!$B$2:$AZ$73,,O571),-1)</f>
        <v>31</v>
      </c>
    </row>
    <row r="572" ht="20.05" customHeight="1">
      <c r="A572" s="12">
        <v>570</v>
      </c>
      <c r="B572" s="13">
        <f>2*EXP(A572/750)</f>
        <v>4.276552440993637</v>
      </c>
      <c r="C572" s="14">
        <f t="shared" si="7651"/>
        <v>15</v>
      </c>
      <c r="D572" s="14">
        <f>IF(C572&lt;33,1,0)</f>
        <v>1</v>
      </c>
      <c r="E572" s="14">
        <f>IF(AND(C572&gt;=33,C572&lt;66),1,0)</f>
        <v>0</v>
      </c>
      <c r="F572" s="14">
        <f>IF(D572+E572&gt;0,0,1)</f>
        <v>0</v>
      </c>
      <c r="G572" s="14">
        <f>INT(CHOOSE(1+MOD($C572+RANDBETWEEN(0,1),7),1,2,3,5,8,13,21)+$B572)</f>
        <v>6</v>
      </c>
      <c r="H572" s="14">
        <f>INT(CHOOSE(1+MOD($C572+RANDBETWEEN(0,1),7),1,2,3,5,8,13,21)+$B572)</f>
        <v>7</v>
      </c>
      <c r="I572" s="14">
        <f>INT(CHOOSE(1+MOD($C572+RANDBETWEEN(0,1),7),1,2,3,5,8,13,21)+$B572)</f>
        <v>7</v>
      </c>
      <c r="J572" s="14">
        <f>AVERAGE(G572:I572)</f>
        <v>6.666666666666667</v>
      </c>
      <c r="K572" s="14">
        <f>IF(OR(AND(D572,IF($C572&lt;80,1,0)),AND(E572,IF($C572&lt;20,1,0))),1,0)*$J572</f>
        <v>6.666666666666667</v>
      </c>
      <c r="L572" s="14">
        <f>IF(AND(K572=0,E572=1),1,0)*$J572</f>
        <v>0</v>
      </c>
      <c r="M572" s="14">
        <f>IF(K572+L572=0,1,0)*$J572</f>
        <v>0</v>
      </c>
      <c r="N572" s="14">
        <f>MATCH(C572,INDEX('Task Durations - Poisson'!$B$2:$AZ$73,,5),-1)</f>
        <v>5</v>
      </c>
      <c r="O572" s="14">
        <f>INT(SUMPRODUCT(B572:N572,'Task Durations - Table 1'!$A$3:$M$3))</f>
        <v>14</v>
      </c>
      <c r="P572" s="14">
        <f>MATCH(100-C572,INDEX('Task Durations - Poisson'!$B$2:$AZ$73,,O572),-1)</f>
        <v>20</v>
      </c>
    </row>
    <row r="573" ht="20.05" customHeight="1">
      <c r="A573" s="12">
        <v>571</v>
      </c>
      <c r="B573" s="13">
        <f>2*EXP(A573/750)</f>
        <v>4.282258313984975</v>
      </c>
      <c r="C573" s="14">
        <f t="shared" si="7651"/>
        <v>44</v>
      </c>
      <c r="D573" s="14">
        <f>IF(C573&lt;33,1,0)</f>
        <v>0</v>
      </c>
      <c r="E573" s="14">
        <f>IF(AND(C573&gt;=33,C573&lt;66),1,0)</f>
        <v>1</v>
      </c>
      <c r="F573" s="14">
        <f>IF(D573+E573&gt;0,0,1)</f>
        <v>0</v>
      </c>
      <c r="G573" s="14">
        <f>INT(CHOOSE(1+MOD($C573+RANDBETWEEN(0,1),7),1,2,3,5,8,13,21)+$B573)</f>
        <v>9</v>
      </c>
      <c r="H573" s="14">
        <f>INT(CHOOSE(1+MOD($C573+RANDBETWEEN(0,1),7),1,2,3,5,8,13,21)+$B573)</f>
        <v>7</v>
      </c>
      <c r="I573" s="14">
        <f>INT(CHOOSE(1+MOD($C573+RANDBETWEEN(0,1),7),1,2,3,5,8,13,21)+$B573)</f>
        <v>9</v>
      </c>
      <c r="J573" s="14">
        <f>AVERAGE(G573:I573)</f>
        <v>8.333333333333334</v>
      </c>
      <c r="K573" s="14">
        <f>IF(OR(AND(D573,IF($C573&lt;80,1,0)),AND(E573,IF($C573&lt;20,1,0))),1,0)*$J573</f>
        <v>0</v>
      </c>
      <c r="L573" s="14">
        <f>IF(AND(K573=0,E573=1),1,0)*$J573</f>
        <v>8.333333333333334</v>
      </c>
      <c r="M573" s="14">
        <f>IF(K573+L573=0,1,0)*$J573</f>
        <v>0</v>
      </c>
      <c r="N573" s="14">
        <f>MATCH(C573,INDEX('Task Durations - Poisson'!$B$2:$AZ$73,,5),-1)</f>
        <v>6</v>
      </c>
      <c r="O573" s="14">
        <f>INT(SUMPRODUCT(B573:N573,'Task Durations - Table 1'!$A$3:$M$3))</f>
        <v>13</v>
      </c>
      <c r="P573" s="14">
        <f>MATCH(100-C573,INDEX('Task Durations - Poisson'!$B$2:$AZ$73,,O573),-1)</f>
        <v>15</v>
      </c>
    </row>
    <row r="574" ht="20.05" customHeight="1">
      <c r="A574" s="12">
        <v>572</v>
      </c>
      <c r="B574" s="13">
        <f>2*EXP(A574/750)</f>
        <v>4.28797179988111</v>
      </c>
      <c r="C574" s="14">
        <f t="shared" si="7651"/>
        <v>97</v>
      </c>
      <c r="D574" s="14">
        <f>IF(C574&lt;33,1,0)</f>
        <v>0</v>
      </c>
      <c r="E574" s="14">
        <f>IF(AND(C574&gt;=33,C574&lt;66),1,0)</f>
        <v>0</v>
      </c>
      <c r="F574" s="14">
        <f>IF(D574+E574&gt;0,0,1)</f>
        <v>1</v>
      </c>
      <c r="G574" s="14">
        <f>INT(CHOOSE(1+MOD($C574+RANDBETWEEN(0,1),7),1,2,3,5,8,13,21)+$B574)</f>
        <v>25</v>
      </c>
      <c r="H574" s="14">
        <f>INT(CHOOSE(1+MOD($C574+RANDBETWEEN(0,1),7),1,2,3,5,8,13,21)+$B574)</f>
        <v>5</v>
      </c>
      <c r="I574" s="14">
        <f>INT(CHOOSE(1+MOD($C574+RANDBETWEEN(0,1),7),1,2,3,5,8,13,21)+$B574)</f>
        <v>5</v>
      </c>
      <c r="J574" s="14">
        <f>AVERAGE(G574:I574)</f>
        <v>11.66666666666667</v>
      </c>
      <c r="K574" s="14">
        <f>IF(OR(AND(D574,IF($C574&lt;80,1,0)),AND(E574,IF($C574&lt;20,1,0))),1,0)*$J574</f>
        <v>0</v>
      </c>
      <c r="L574" s="14">
        <f>IF(AND(K574=0,E574=1),1,0)*$J574</f>
        <v>0</v>
      </c>
      <c r="M574" s="14">
        <f>IF(K574+L574=0,1,0)*$J574</f>
        <v>11.66666666666667</v>
      </c>
      <c r="N574" s="14">
        <f>MATCH(C574,INDEX('Task Durations - Poisson'!$B$2:$AZ$73,,5),-1)</f>
        <v>12</v>
      </c>
      <c r="O574" s="14">
        <f>INT(SUMPRODUCT(B574:N574,'Task Durations - Table 1'!$A$3:$M$3))</f>
        <v>23</v>
      </c>
      <c r="P574" s="14">
        <f>MATCH(100-C574,INDEX('Task Durations - Poisson'!$B$2:$AZ$73,,O574),-1)</f>
        <v>16</v>
      </c>
    </row>
    <row r="575" ht="20.05" customHeight="1">
      <c r="A575" s="12">
        <v>573</v>
      </c>
      <c r="B575" s="13">
        <f>2*EXP(A575/750)</f>
        <v>4.293692908839352</v>
      </c>
      <c r="C575" s="14">
        <f t="shared" si="7651"/>
        <v>8</v>
      </c>
      <c r="D575" s="14">
        <f>IF(C575&lt;33,1,0)</f>
        <v>1</v>
      </c>
      <c r="E575" s="14">
        <f>IF(AND(C575&gt;=33,C575&lt;66),1,0)</f>
        <v>0</v>
      </c>
      <c r="F575" s="14">
        <f>IF(D575+E575&gt;0,0,1)</f>
        <v>0</v>
      </c>
      <c r="G575" s="14">
        <f>INT(CHOOSE(1+MOD($C575+RANDBETWEEN(0,1),7),1,2,3,5,8,13,21)+$B575)</f>
        <v>7</v>
      </c>
      <c r="H575" s="14">
        <f>INT(CHOOSE(1+MOD($C575+RANDBETWEEN(0,1),7),1,2,3,5,8,13,21)+$B575)</f>
        <v>7</v>
      </c>
      <c r="I575" s="14">
        <f>INT(CHOOSE(1+MOD($C575+RANDBETWEEN(0,1),7),1,2,3,5,8,13,21)+$B575)</f>
        <v>6</v>
      </c>
      <c r="J575" s="14">
        <f>AVERAGE(G575:I575)</f>
        <v>6.666666666666667</v>
      </c>
      <c r="K575" s="14">
        <f>IF(OR(AND(D575,IF($C575&lt;80,1,0)),AND(E575,IF($C575&lt;20,1,0))),1,0)*$J575</f>
        <v>6.666666666666667</v>
      </c>
      <c r="L575" s="14">
        <f>IF(AND(K575=0,E575=1),1,0)*$J575</f>
        <v>0</v>
      </c>
      <c r="M575" s="14">
        <f>IF(K575+L575=0,1,0)*$J575</f>
        <v>0</v>
      </c>
      <c r="N575" s="14">
        <f>MATCH(C575,INDEX('Task Durations - Poisson'!$B$2:$AZ$73,,5),-1)</f>
        <v>4</v>
      </c>
      <c r="O575" s="14">
        <f>INT(SUMPRODUCT(B575:N575,'Task Durations - Table 1'!$A$3:$M$3))</f>
        <v>13</v>
      </c>
      <c r="P575" s="14">
        <f>MATCH(100-C575,INDEX('Task Durations - Poisson'!$B$2:$AZ$73,,O575),-1)</f>
        <v>20</v>
      </c>
    </row>
    <row r="576" ht="20.05" customHeight="1">
      <c r="A576" s="12">
        <v>574</v>
      </c>
      <c r="B576" s="13">
        <f>2*EXP(A576/750)</f>
        <v>4.299421651030563</v>
      </c>
      <c r="C576" s="14">
        <f t="shared" si="7651"/>
        <v>39</v>
      </c>
      <c r="D576" s="14">
        <f>IF(C576&lt;33,1,0)</f>
        <v>0</v>
      </c>
      <c r="E576" s="14">
        <f>IF(AND(C576&gt;=33,C576&lt;66),1,0)</f>
        <v>1</v>
      </c>
      <c r="F576" s="14">
        <f>IF(D576+E576&gt;0,0,1)</f>
        <v>0</v>
      </c>
      <c r="G576" s="14">
        <f>INT(CHOOSE(1+MOD($C576+RANDBETWEEN(0,1),7),1,2,3,5,8,13,21)+$B576)</f>
        <v>12</v>
      </c>
      <c r="H576" s="14">
        <f>INT(CHOOSE(1+MOD($C576+RANDBETWEEN(0,1),7),1,2,3,5,8,13,21)+$B576)</f>
        <v>17</v>
      </c>
      <c r="I576" s="14">
        <f>INT(CHOOSE(1+MOD($C576+RANDBETWEEN(0,1),7),1,2,3,5,8,13,21)+$B576)</f>
        <v>12</v>
      </c>
      <c r="J576" s="14">
        <f>AVERAGE(G576:I576)</f>
        <v>13.66666666666667</v>
      </c>
      <c r="K576" s="14">
        <f>IF(OR(AND(D576,IF($C576&lt;80,1,0)),AND(E576,IF($C576&lt;20,1,0))),1,0)*$J576</f>
        <v>0</v>
      </c>
      <c r="L576" s="14">
        <f>IF(AND(K576=0,E576=1),1,0)*$J576</f>
        <v>13.66666666666667</v>
      </c>
      <c r="M576" s="14">
        <f>IF(K576+L576=0,1,0)*$J576</f>
        <v>0</v>
      </c>
      <c r="N576" s="14">
        <f>MATCH(C576,INDEX('Task Durations - Poisson'!$B$2:$AZ$73,,5),-1)</f>
        <v>6</v>
      </c>
      <c r="O576" s="14">
        <f>INT(SUMPRODUCT(B576:N576,'Task Durations - Table 1'!$A$3:$M$3))</f>
        <v>17</v>
      </c>
      <c r="P576" s="14">
        <f>MATCH(100-C576,INDEX('Task Durations - Poisson'!$B$2:$AZ$73,,O576),-1)</f>
        <v>20</v>
      </c>
    </row>
    <row r="577" ht="20.05" customHeight="1">
      <c r="A577" s="12">
        <v>575</v>
      </c>
      <c r="B577" s="13">
        <f>2*EXP(A577/750)</f>
        <v>4.305158036639175</v>
      </c>
      <c r="C577" s="14">
        <f t="shared" si="7651"/>
        <v>15</v>
      </c>
      <c r="D577" s="14">
        <f>IF(C577&lt;33,1,0)</f>
        <v>1</v>
      </c>
      <c r="E577" s="14">
        <f>IF(AND(C577&gt;=33,C577&lt;66),1,0)</f>
        <v>0</v>
      </c>
      <c r="F577" s="14">
        <f>IF(D577+E577&gt;0,0,1)</f>
        <v>0</v>
      </c>
      <c r="G577" s="14">
        <f>INT(CHOOSE(1+MOD($C577+RANDBETWEEN(0,1),7),1,2,3,5,8,13,21)+$B577)</f>
        <v>7</v>
      </c>
      <c r="H577" s="14">
        <f>INT(CHOOSE(1+MOD($C577+RANDBETWEEN(0,1),7),1,2,3,5,8,13,21)+$B577)</f>
        <v>7</v>
      </c>
      <c r="I577" s="14">
        <f>INT(CHOOSE(1+MOD($C577+RANDBETWEEN(0,1),7),1,2,3,5,8,13,21)+$B577)</f>
        <v>6</v>
      </c>
      <c r="J577" s="14">
        <f>AVERAGE(G577:I577)</f>
        <v>6.666666666666667</v>
      </c>
      <c r="K577" s="14">
        <f>IF(OR(AND(D577,IF($C577&lt;80,1,0)),AND(E577,IF($C577&lt;20,1,0))),1,0)*$J577</f>
        <v>6.666666666666667</v>
      </c>
      <c r="L577" s="14">
        <f>IF(AND(K577=0,E577=1),1,0)*$J577</f>
        <v>0</v>
      </c>
      <c r="M577" s="14">
        <f>IF(K577+L577=0,1,0)*$J577</f>
        <v>0</v>
      </c>
      <c r="N577" s="14">
        <f>MATCH(C577,INDEX('Task Durations - Poisson'!$B$2:$AZ$73,,5),-1)</f>
        <v>5</v>
      </c>
      <c r="O577" s="14">
        <f>INT(SUMPRODUCT(B577:N577,'Task Durations - Table 1'!$A$3:$M$3))</f>
        <v>14</v>
      </c>
      <c r="P577" s="14">
        <f>MATCH(100-C577,INDEX('Task Durations - Poisson'!$B$2:$AZ$73,,O577),-1)</f>
        <v>20</v>
      </c>
    </row>
    <row r="578" ht="20.05" customHeight="1">
      <c r="A578" s="12">
        <v>576</v>
      </c>
      <c r="B578" s="13">
        <f>2*EXP(A578/750)</f>
        <v>4.310902075863208</v>
      </c>
      <c r="C578" s="14">
        <f t="shared" si="7651"/>
        <v>69</v>
      </c>
      <c r="D578" s="14">
        <f>IF(C578&lt;33,1,0)</f>
        <v>0</v>
      </c>
      <c r="E578" s="14">
        <f>IF(AND(C578&gt;=33,C578&lt;66),1,0)</f>
        <v>0</v>
      </c>
      <c r="F578" s="14">
        <f>IF(D578+E578&gt;0,0,1)</f>
        <v>1</v>
      </c>
      <c r="G578" s="14">
        <f>INT(CHOOSE(1+MOD($C578+RANDBETWEEN(0,1),7),1,2,3,5,8,13,21)+$B578)</f>
        <v>25</v>
      </c>
      <c r="H578" s="14">
        <f>INT(CHOOSE(1+MOD($C578+RANDBETWEEN(0,1),7),1,2,3,5,8,13,21)+$B578)</f>
        <v>5</v>
      </c>
      <c r="I578" s="14">
        <f>INT(CHOOSE(1+MOD($C578+RANDBETWEEN(0,1),7),1,2,3,5,8,13,21)+$B578)</f>
        <v>5</v>
      </c>
      <c r="J578" s="14">
        <f>AVERAGE(G578:I578)</f>
        <v>11.66666666666667</v>
      </c>
      <c r="K578" s="14">
        <f>IF(OR(AND(D578,IF($C578&lt;80,1,0)),AND(E578,IF($C578&lt;20,1,0))),1,0)*$J578</f>
        <v>0</v>
      </c>
      <c r="L578" s="14">
        <f>IF(AND(K578=0,E578=1),1,0)*$J578</f>
        <v>0</v>
      </c>
      <c r="M578" s="14">
        <f>IF(K578+L578=0,1,0)*$J578</f>
        <v>11.66666666666667</v>
      </c>
      <c r="N578" s="14">
        <f>MATCH(C578,INDEX('Task Durations - Poisson'!$B$2:$AZ$73,,5),-1)</f>
        <v>8</v>
      </c>
      <c r="O578" s="14">
        <f>INT(SUMPRODUCT(B578:N578,'Task Durations - Table 1'!$A$3:$M$3))</f>
        <v>21</v>
      </c>
      <c r="P578" s="14">
        <f>MATCH(100-C578,INDEX('Task Durations - Poisson'!$B$2:$AZ$73,,O578),-1)</f>
        <v>21</v>
      </c>
    </row>
    <row r="579" ht="20.05" customHeight="1">
      <c r="A579" s="12">
        <v>577</v>
      </c>
      <c r="B579" s="13">
        <f>2*EXP(A579/750)</f>
        <v>4.316653778914288</v>
      </c>
      <c r="C579" s="14">
        <f t="shared" si="7651"/>
        <v>21</v>
      </c>
      <c r="D579" s="14">
        <f>IF(C579&lt;33,1,0)</f>
        <v>1</v>
      </c>
      <c r="E579" s="14">
        <f>IF(AND(C579&gt;=33,C579&lt;66),1,0)</f>
        <v>0</v>
      </c>
      <c r="F579" s="14">
        <f>IF(D579+E579&gt;0,0,1)</f>
        <v>0</v>
      </c>
      <c r="G579" s="14">
        <f>INT(CHOOSE(1+MOD($C579+RANDBETWEEN(0,1),7),1,2,3,5,8,13,21)+$B579)</f>
        <v>5</v>
      </c>
      <c r="H579" s="14">
        <f>INT(CHOOSE(1+MOD($C579+RANDBETWEEN(0,1),7),1,2,3,5,8,13,21)+$B579)</f>
        <v>6</v>
      </c>
      <c r="I579" s="14">
        <f>INT(CHOOSE(1+MOD($C579+RANDBETWEEN(0,1),7),1,2,3,5,8,13,21)+$B579)</f>
        <v>6</v>
      </c>
      <c r="J579" s="14">
        <f>AVERAGE(G579:I579)</f>
        <v>5.666666666666667</v>
      </c>
      <c r="K579" s="14">
        <f>IF(OR(AND(D579,IF($C579&lt;80,1,0)),AND(E579,IF($C579&lt;20,1,0))),1,0)*$J579</f>
        <v>5.666666666666667</v>
      </c>
      <c r="L579" s="14">
        <f>IF(AND(K579=0,E579=1),1,0)*$J579</f>
        <v>0</v>
      </c>
      <c r="M579" s="14">
        <f>IF(K579+L579=0,1,0)*$J579</f>
        <v>0</v>
      </c>
      <c r="N579" s="14">
        <f>MATCH(C579,INDEX('Task Durations - Poisson'!$B$2:$AZ$73,,5),-1)</f>
        <v>5</v>
      </c>
      <c r="O579" s="14">
        <f>INT(SUMPRODUCT(B579:N579,'Task Durations - Table 1'!$A$3:$M$3))</f>
        <v>13</v>
      </c>
      <c r="P579" s="14">
        <f>MATCH(100-C579,INDEX('Task Durations - Poisson'!$B$2:$AZ$73,,O579),-1)</f>
        <v>18</v>
      </c>
    </row>
    <row r="580" ht="20.05" customHeight="1">
      <c r="A580" s="12">
        <v>578</v>
      </c>
      <c r="B580" s="13">
        <f>2*EXP(A580/750)</f>
        <v>4.322413156017669</v>
      </c>
      <c r="C580" s="14">
        <f t="shared" si="7651"/>
        <v>18</v>
      </c>
      <c r="D580" s="14">
        <f>IF(C580&lt;33,1,0)</f>
        <v>1</v>
      </c>
      <c r="E580" s="14">
        <f>IF(AND(C580&gt;=33,C580&lt;66),1,0)</f>
        <v>0</v>
      </c>
      <c r="F580" s="14">
        <f>IF(D580+E580&gt;0,0,1)</f>
        <v>0</v>
      </c>
      <c r="G580" s="14">
        <f>INT(CHOOSE(1+MOD($C580+RANDBETWEEN(0,1),7),1,2,3,5,8,13,21)+$B580)</f>
        <v>17</v>
      </c>
      <c r="H580" s="14">
        <f>INT(CHOOSE(1+MOD($C580+RANDBETWEEN(0,1),7),1,2,3,5,8,13,21)+$B580)</f>
        <v>12</v>
      </c>
      <c r="I580" s="14">
        <f>INT(CHOOSE(1+MOD($C580+RANDBETWEEN(0,1),7),1,2,3,5,8,13,21)+$B580)</f>
        <v>17</v>
      </c>
      <c r="J580" s="14">
        <f>AVERAGE(G580:I580)</f>
        <v>15.33333333333333</v>
      </c>
      <c r="K580" s="14">
        <f>IF(OR(AND(D580,IF($C580&lt;80,1,0)),AND(E580,IF($C580&lt;20,1,0))),1,0)*$J580</f>
        <v>15.33333333333333</v>
      </c>
      <c r="L580" s="14">
        <f>IF(AND(K580=0,E580=1),1,0)*$J580</f>
        <v>0</v>
      </c>
      <c r="M580" s="14">
        <f>IF(K580+L580=0,1,0)*$J580</f>
        <v>0</v>
      </c>
      <c r="N580" s="14">
        <f>MATCH(C580,INDEX('Task Durations - Poisson'!$B$2:$AZ$73,,5),-1)</f>
        <v>5</v>
      </c>
      <c r="O580" s="14">
        <f>INT(SUMPRODUCT(B580:N580,'Task Durations - Table 1'!$A$3:$M$3))</f>
        <v>24</v>
      </c>
      <c r="P580" s="14">
        <f>MATCH(100-C580,INDEX('Task Durations - Poisson'!$B$2:$AZ$73,,O580),-1)</f>
        <v>30</v>
      </c>
    </row>
    <row r="581" ht="20.05" customHeight="1">
      <c r="A581" s="12">
        <v>579</v>
      </c>
      <c r="B581" s="13">
        <f>2*EXP(A581/750)</f>
        <v>4.328180217412243</v>
      </c>
      <c r="C581" s="14">
        <f t="shared" si="7651"/>
        <v>59</v>
      </c>
      <c r="D581" s="14">
        <f>IF(C581&lt;33,1,0)</f>
        <v>0</v>
      </c>
      <c r="E581" s="14">
        <f>IF(AND(C581&gt;=33,C581&lt;66),1,0)</f>
        <v>1</v>
      </c>
      <c r="F581" s="14">
        <f>IF(D581+E581&gt;0,0,1)</f>
        <v>0</v>
      </c>
      <c r="G581" s="14">
        <f>INT(CHOOSE(1+MOD($C581+RANDBETWEEN(0,1),7),1,2,3,5,8,13,21)+$B581)</f>
        <v>12</v>
      </c>
      <c r="H581" s="14">
        <f>INT(CHOOSE(1+MOD($C581+RANDBETWEEN(0,1),7),1,2,3,5,8,13,21)+$B581)</f>
        <v>9</v>
      </c>
      <c r="I581" s="14">
        <f>INT(CHOOSE(1+MOD($C581+RANDBETWEEN(0,1),7),1,2,3,5,8,13,21)+$B581)</f>
        <v>9</v>
      </c>
      <c r="J581" s="14">
        <f>AVERAGE(G581:I581)</f>
        <v>10</v>
      </c>
      <c r="K581" s="14">
        <f>IF(OR(AND(D581,IF($C581&lt;80,1,0)),AND(E581,IF($C581&lt;20,1,0))),1,0)*$J581</f>
        <v>0</v>
      </c>
      <c r="L581" s="14">
        <f>IF(AND(K581=0,E581=1),1,0)*$J581</f>
        <v>10</v>
      </c>
      <c r="M581" s="14">
        <f>IF(K581+L581=0,1,0)*$J581</f>
        <v>0</v>
      </c>
      <c r="N581" s="14">
        <f>MATCH(C581,INDEX('Task Durations - Poisson'!$B$2:$AZ$73,,5),-1)</f>
        <v>7</v>
      </c>
      <c r="O581" s="14">
        <f>INT(SUMPRODUCT(B581:N581,'Task Durations - Table 1'!$A$3:$M$3))</f>
        <v>15</v>
      </c>
      <c r="P581" s="14">
        <f>MATCH(100-C581,INDEX('Task Durations - Poisson'!$B$2:$AZ$73,,O581),-1)</f>
        <v>16</v>
      </c>
    </row>
    <row r="582" ht="20.05" customHeight="1">
      <c r="A582" s="12">
        <v>580</v>
      </c>
      <c r="B582" s="13">
        <f>2*EXP(A582/750)</f>
        <v>4.333954973350565</v>
      </c>
      <c r="C582" s="14">
        <f t="shared" si="7651"/>
        <v>36</v>
      </c>
      <c r="D582" s="14">
        <f>IF(C582&lt;33,1,0)</f>
        <v>0</v>
      </c>
      <c r="E582" s="14">
        <f>IF(AND(C582&gt;=33,C582&lt;66),1,0)</f>
        <v>1</v>
      </c>
      <c r="F582" s="14">
        <f>IF(D582+E582&gt;0,0,1)</f>
        <v>0</v>
      </c>
      <c r="G582" s="14">
        <f>INT(CHOOSE(1+MOD($C582+RANDBETWEEN(0,1),7),1,2,3,5,8,13,21)+$B582)</f>
        <v>6</v>
      </c>
      <c r="H582" s="14">
        <f>INT(CHOOSE(1+MOD($C582+RANDBETWEEN(0,1),7),1,2,3,5,8,13,21)+$B582)</f>
        <v>6</v>
      </c>
      <c r="I582" s="14">
        <f>INT(CHOOSE(1+MOD($C582+RANDBETWEEN(0,1),7),1,2,3,5,8,13,21)+$B582)</f>
        <v>7</v>
      </c>
      <c r="J582" s="14">
        <f>AVERAGE(G582:I582)</f>
        <v>6.333333333333333</v>
      </c>
      <c r="K582" s="14">
        <f>IF(OR(AND(D582,IF($C582&lt;80,1,0)),AND(E582,IF($C582&lt;20,1,0))),1,0)*$J582</f>
        <v>0</v>
      </c>
      <c r="L582" s="14">
        <f>IF(AND(K582=0,E582=1),1,0)*$J582</f>
        <v>6.333333333333333</v>
      </c>
      <c r="M582" s="14">
        <f>IF(K582+L582=0,1,0)*$J582</f>
        <v>0</v>
      </c>
      <c r="N582" s="14">
        <f>MATCH(C582,INDEX('Task Durations - Poisson'!$B$2:$AZ$73,,5),-1)</f>
        <v>6</v>
      </c>
      <c r="O582" s="14">
        <f>INT(SUMPRODUCT(B582:N582,'Task Durations - Table 1'!$A$3:$M$3))</f>
        <v>11</v>
      </c>
      <c r="P582" s="14">
        <f>MATCH(100-C582,INDEX('Task Durations - Poisson'!$B$2:$AZ$73,,O582),-1)</f>
        <v>14</v>
      </c>
    </row>
    <row r="583" ht="20.05" customHeight="1">
      <c r="A583" s="12">
        <v>581</v>
      </c>
      <c r="B583" s="13">
        <f>2*EXP(A583/750)</f>
        <v>4.33973743409887</v>
      </c>
      <c r="C583" s="14">
        <f t="shared" si="7651"/>
        <v>65</v>
      </c>
      <c r="D583" s="14">
        <f>IF(C583&lt;33,1,0)</f>
        <v>0</v>
      </c>
      <c r="E583" s="14">
        <f>IF(AND(C583&gt;=33,C583&lt;66),1,0)</f>
        <v>1</v>
      </c>
      <c r="F583" s="14">
        <f>IF(D583+E583&gt;0,0,1)</f>
        <v>0</v>
      </c>
      <c r="G583" s="14">
        <f>INT(CHOOSE(1+MOD($C583+RANDBETWEEN(0,1),7),1,2,3,5,8,13,21)+$B583)</f>
        <v>7</v>
      </c>
      <c r="H583" s="14">
        <f>INT(CHOOSE(1+MOD($C583+RANDBETWEEN(0,1),7),1,2,3,5,8,13,21)+$B583)</f>
        <v>9</v>
      </c>
      <c r="I583" s="14">
        <f>INT(CHOOSE(1+MOD($C583+RANDBETWEEN(0,1),7),1,2,3,5,8,13,21)+$B583)</f>
        <v>9</v>
      </c>
      <c r="J583" s="14">
        <f>AVERAGE(G583:I583)</f>
        <v>8.333333333333334</v>
      </c>
      <c r="K583" s="14">
        <f>IF(OR(AND(D583,IF($C583&lt;80,1,0)),AND(E583,IF($C583&lt;20,1,0))),1,0)*$J583</f>
        <v>0</v>
      </c>
      <c r="L583" s="14">
        <f>IF(AND(K583=0,E583=1),1,0)*$J583</f>
        <v>8.333333333333334</v>
      </c>
      <c r="M583" s="14">
        <f>IF(K583+L583=0,1,0)*$J583</f>
        <v>0</v>
      </c>
      <c r="N583" s="14">
        <f>MATCH(C583,INDEX('Task Durations - Poisson'!$B$2:$AZ$73,,5),-1)</f>
        <v>8</v>
      </c>
      <c r="O583" s="14">
        <f>INT(SUMPRODUCT(B583:N583,'Task Durations - Table 1'!$A$3:$M$3))</f>
        <v>14</v>
      </c>
      <c r="P583" s="14">
        <f>MATCH(100-C583,INDEX('Task Durations - Poisson'!$B$2:$AZ$73,,O583),-1)</f>
        <v>14</v>
      </c>
    </row>
    <row r="584" ht="20.05" customHeight="1">
      <c r="A584" s="12">
        <v>582</v>
      </c>
      <c r="B584" s="13">
        <f>2*EXP(A584/750)</f>
        <v>4.345527609937091</v>
      </c>
      <c r="C584" s="14">
        <f t="shared" si="7651"/>
        <v>52</v>
      </c>
      <c r="D584" s="14">
        <f>IF(C584&lt;33,1,0)</f>
        <v>0</v>
      </c>
      <c r="E584" s="14">
        <f>IF(AND(C584&gt;=33,C584&lt;66),1,0)</f>
        <v>1</v>
      </c>
      <c r="F584" s="14">
        <f>IF(D584+E584&gt;0,0,1)</f>
        <v>0</v>
      </c>
      <c r="G584" s="14">
        <f>INT(CHOOSE(1+MOD($C584+RANDBETWEEN(0,1),7),1,2,3,5,8,13,21)+$B584)</f>
        <v>12</v>
      </c>
      <c r="H584" s="14">
        <f>INT(CHOOSE(1+MOD($C584+RANDBETWEEN(0,1),7),1,2,3,5,8,13,21)+$B584)</f>
        <v>12</v>
      </c>
      <c r="I584" s="14">
        <f>INT(CHOOSE(1+MOD($C584+RANDBETWEEN(0,1),7),1,2,3,5,8,13,21)+$B584)</f>
        <v>12</v>
      </c>
      <c r="J584" s="14">
        <f>AVERAGE(G584:I584)</f>
        <v>12</v>
      </c>
      <c r="K584" s="14">
        <f>IF(OR(AND(D584,IF($C584&lt;80,1,0)),AND(E584,IF($C584&lt;20,1,0))),1,0)*$J584</f>
        <v>0</v>
      </c>
      <c r="L584" s="14">
        <f>IF(AND(K584=0,E584=1),1,0)*$J584</f>
        <v>12</v>
      </c>
      <c r="M584" s="14">
        <f>IF(K584+L584=0,1,0)*$J584</f>
        <v>0</v>
      </c>
      <c r="N584" s="14">
        <f>MATCH(C584,INDEX('Task Durations - Poisson'!$B$2:$AZ$73,,5),-1)</f>
        <v>7</v>
      </c>
      <c r="O584" s="14">
        <f>INT(SUMPRODUCT(B584:N584,'Task Durations - Table 1'!$A$3:$M$3))</f>
        <v>16</v>
      </c>
      <c r="P584" s="14">
        <f>MATCH(100-C584,INDEX('Task Durations - Poisson'!$B$2:$AZ$73,,O584),-1)</f>
        <v>18</v>
      </c>
    </row>
    <row r="585" ht="20.05" customHeight="1">
      <c r="A585" s="12">
        <v>583</v>
      </c>
      <c r="B585" s="13">
        <f>2*EXP(A585/750)</f>
        <v>4.351325511158873</v>
      </c>
      <c r="C585" s="14">
        <f t="shared" si="7651"/>
        <v>0</v>
      </c>
      <c r="D585" s="14">
        <f>IF(C585&lt;33,1,0)</f>
        <v>1</v>
      </c>
      <c r="E585" s="14">
        <f>IF(AND(C585&gt;=33,C585&lt;66),1,0)</f>
        <v>0</v>
      </c>
      <c r="F585" s="14">
        <f>IF(D585+E585&gt;0,0,1)</f>
        <v>0</v>
      </c>
      <c r="G585" s="14">
        <f>INT(CHOOSE(1+MOD($C585+RANDBETWEEN(0,1),7),1,2,3,5,8,13,21)+$B585)</f>
        <v>6</v>
      </c>
      <c r="H585" s="14">
        <f>INT(CHOOSE(1+MOD($C585+RANDBETWEEN(0,1),7),1,2,3,5,8,13,21)+$B585)</f>
        <v>5</v>
      </c>
      <c r="I585" s="14">
        <f>INT(CHOOSE(1+MOD($C585+RANDBETWEEN(0,1),7),1,2,3,5,8,13,21)+$B585)</f>
        <v>6</v>
      </c>
      <c r="J585" s="14">
        <f>AVERAGE(G585:I585)</f>
        <v>5.666666666666667</v>
      </c>
      <c r="K585" s="14">
        <f>IF(OR(AND(D585,IF($C585&lt;80,1,0)),AND(E585,IF($C585&lt;20,1,0))),1,0)*$J585</f>
        <v>5.666666666666667</v>
      </c>
      <c r="L585" s="14">
        <f>IF(AND(K585=0,E585=1),1,0)*$J585</f>
        <v>0</v>
      </c>
      <c r="M585" s="14">
        <f>IF(K585+L585=0,1,0)*$J585</f>
        <v>0</v>
      </c>
      <c r="N585" s="14">
        <f>MATCH(C585,INDEX('Task Durations - Poisson'!$B$2:$AZ$73,,5),-1)</f>
        <v>2</v>
      </c>
      <c r="O585" s="14">
        <f>INT(SUMPRODUCT(B585:N585,'Task Durations - Table 1'!$A$3:$M$3))</f>
        <v>11</v>
      </c>
      <c r="P585" s="14">
        <f>MATCH(100-C585,INDEX('Task Durations - Poisson'!$B$2:$AZ$73,,O585),-1)</f>
        <v>26</v>
      </c>
    </row>
    <row r="586" ht="20.05" customHeight="1">
      <c r="A586" s="12">
        <v>584</v>
      </c>
      <c r="B586" s="13">
        <f>2*EXP(A586/750)</f>
        <v>4.357131148071598</v>
      </c>
      <c r="C586" s="14">
        <f t="shared" si="7651"/>
        <v>60</v>
      </c>
      <c r="D586" s="14">
        <f>IF(C586&lt;33,1,0)</f>
        <v>0</v>
      </c>
      <c r="E586" s="14">
        <f>IF(AND(C586&gt;=33,C586&lt;66),1,0)</f>
        <v>1</v>
      </c>
      <c r="F586" s="14">
        <f>IF(D586+E586&gt;0,0,1)</f>
        <v>0</v>
      </c>
      <c r="G586" s="14">
        <f>INT(CHOOSE(1+MOD($C586+RANDBETWEEN(0,1),7),1,2,3,5,8,13,21)+$B586)</f>
        <v>12</v>
      </c>
      <c r="H586" s="14">
        <f>INT(CHOOSE(1+MOD($C586+RANDBETWEEN(0,1),7),1,2,3,5,8,13,21)+$B586)</f>
        <v>17</v>
      </c>
      <c r="I586" s="14">
        <f>INT(CHOOSE(1+MOD($C586+RANDBETWEEN(0,1),7),1,2,3,5,8,13,21)+$B586)</f>
        <v>17</v>
      </c>
      <c r="J586" s="14">
        <f>AVERAGE(G586:I586)</f>
        <v>15.33333333333333</v>
      </c>
      <c r="K586" s="14">
        <f>IF(OR(AND(D586,IF($C586&lt;80,1,0)),AND(E586,IF($C586&lt;20,1,0))),1,0)*$J586</f>
        <v>0</v>
      </c>
      <c r="L586" s="14">
        <f>IF(AND(K586=0,E586=1),1,0)*$J586</f>
        <v>15.33333333333333</v>
      </c>
      <c r="M586" s="14">
        <f>IF(K586+L586=0,1,0)*$J586</f>
        <v>0</v>
      </c>
      <c r="N586" s="14">
        <f>MATCH(C586,INDEX('Task Durations - Poisson'!$B$2:$AZ$73,,5),-1)</f>
        <v>7</v>
      </c>
      <c r="O586" s="14">
        <f>INT(SUMPRODUCT(B586:N586,'Task Durations - Table 1'!$A$3:$M$3))</f>
        <v>19</v>
      </c>
      <c r="P586" s="14">
        <f>MATCH(100-C586,INDEX('Task Durations - Poisson'!$B$2:$AZ$73,,O586),-1)</f>
        <v>20</v>
      </c>
    </row>
    <row r="587" ht="20.05" customHeight="1">
      <c r="A587" s="12">
        <v>585</v>
      </c>
      <c r="B587" s="13">
        <f>2*EXP(A587/750)</f>
        <v>4.362944530996402</v>
      </c>
      <c r="C587" s="14">
        <f t="shared" si="7651"/>
        <v>56</v>
      </c>
      <c r="D587" s="14">
        <f>IF(C587&lt;33,1,0)</f>
        <v>0</v>
      </c>
      <c r="E587" s="14">
        <f>IF(AND(C587&gt;=33,C587&lt;66),1,0)</f>
        <v>1</v>
      </c>
      <c r="F587" s="14">
        <f>IF(D587+E587&gt;0,0,1)</f>
        <v>0</v>
      </c>
      <c r="G587" s="14">
        <f>INT(CHOOSE(1+MOD($C587+RANDBETWEEN(0,1),7),1,2,3,5,8,13,21)+$B587)</f>
        <v>5</v>
      </c>
      <c r="H587" s="14">
        <f>INT(CHOOSE(1+MOD($C587+RANDBETWEEN(0,1),7),1,2,3,5,8,13,21)+$B587)</f>
        <v>6</v>
      </c>
      <c r="I587" s="14">
        <f>INT(CHOOSE(1+MOD($C587+RANDBETWEEN(0,1),7),1,2,3,5,8,13,21)+$B587)</f>
        <v>5</v>
      </c>
      <c r="J587" s="14">
        <f>AVERAGE(G587:I587)</f>
        <v>5.333333333333333</v>
      </c>
      <c r="K587" s="14">
        <f>IF(OR(AND(D587,IF($C587&lt;80,1,0)),AND(E587,IF($C587&lt;20,1,0))),1,0)*$J587</f>
        <v>0</v>
      </c>
      <c r="L587" s="14">
        <f>IF(AND(K587=0,E587=1),1,0)*$J587</f>
        <v>5.333333333333333</v>
      </c>
      <c r="M587" s="14">
        <f>IF(K587+L587=0,1,0)*$J587</f>
        <v>0</v>
      </c>
      <c r="N587" s="14">
        <f>MATCH(C587,INDEX('Task Durations - Poisson'!$B$2:$AZ$73,,5),-1)</f>
        <v>7</v>
      </c>
      <c r="O587" s="14">
        <f>INT(SUMPRODUCT(B587:N587,'Task Durations - Table 1'!$A$3:$M$3))</f>
        <v>11</v>
      </c>
      <c r="P587" s="14">
        <f>MATCH(100-C587,INDEX('Task Durations - Poisson'!$B$2:$AZ$73,,O587),-1)</f>
        <v>12</v>
      </c>
    </row>
    <row r="588" ht="20.05" customHeight="1">
      <c r="A588" s="12">
        <v>586</v>
      </c>
      <c r="B588" s="13">
        <f>2*EXP(A588/750)</f>
        <v>4.368765670268187</v>
      </c>
      <c r="C588" s="14">
        <f t="shared" si="7651"/>
        <v>60</v>
      </c>
      <c r="D588" s="14">
        <f>IF(C588&lt;33,1,0)</f>
        <v>0</v>
      </c>
      <c r="E588" s="14">
        <f>IF(AND(C588&gt;=33,C588&lt;66),1,0)</f>
        <v>1</v>
      </c>
      <c r="F588" s="14">
        <f>IF(D588+E588&gt;0,0,1)</f>
        <v>0</v>
      </c>
      <c r="G588" s="14">
        <f>INT(CHOOSE(1+MOD($C588+RANDBETWEEN(0,1),7),1,2,3,5,8,13,21)+$B588)</f>
        <v>17</v>
      </c>
      <c r="H588" s="14">
        <f>INT(CHOOSE(1+MOD($C588+RANDBETWEEN(0,1),7),1,2,3,5,8,13,21)+$B588)</f>
        <v>12</v>
      </c>
      <c r="I588" s="14">
        <f>INT(CHOOSE(1+MOD($C588+RANDBETWEEN(0,1),7),1,2,3,5,8,13,21)+$B588)</f>
        <v>12</v>
      </c>
      <c r="J588" s="14">
        <f>AVERAGE(G588:I588)</f>
        <v>13.66666666666667</v>
      </c>
      <c r="K588" s="14">
        <f>IF(OR(AND(D588,IF($C588&lt;80,1,0)),AND(E588,IF($C588&lt;20,1,0))),1,0)*$J588</f>
        <v>0</v>
      </c>
      <c r="L588" s="14">
        <f>IF(AND(K588=0,E588=1),1,0)*$J588</f>
        <v>13.66666666666667</v>
      </c>
      <c r="M588" s="14">
        <f>IF(K588+L588=0,1,0)*$J588</f>
        <v>0</v>
      </c>
      <c r="N588" s="14">
        <f>MATCH(C588,INDEX('Task Durations - Poisson'!$B$2:$AZ$73,,5),-1)</f>
        <v>7</v>
      </c>
      <c r="O588" s="14">
        <f>INT(SUMPRODUCT(B588:N588,'Task Durations - Table 1'!$A$3:$M$3))</f>
        <v>17</v>
      </c>
      <c r="P588" s="14">
        <f>MATCH(100-C588,INDEX('Task Durations - Poisson'!$B$2:$AZ$73,,O588),-1)</f>
        <v>18</v>
      </c>
    </row>
    <row r="589" ht="20.05" customHeight="1">
      <c r="A589" s="12">
        <v>587</v>
      </c>
      <c r="B589" s="13">
        <f>2*EXP(A589/750)</f>
        <v>4.374594576235649</v>
      </c>
      <c r="C589" s="14">
        <f t="shared" si="7651"/>
        <v>34</v>
      </c>
      <c r="D589" s="14">
        <f>IF(C589&lt;33,1,0)</f>
        <v>0</v>
      </c>
      <c r="E589" s="14">
        <f>IF(AND(C589&gt;=33,C589&lt;66),1,0)</f>
        <v>1</v>
      </c>
      <c r="F589" s="14">
        <f>IF(D589+E589&gt;0,0,1)</f>
        <v>0</v>
      </c>
      <c r="G589" s="14">
        <f>INT(CHOOSE(1+MOD($C589+RANDBETWEEN(0,1),7),1,2,3,5,8,13,21)+$B589)</f>
        <v>5</v>
      </c>
      <c r="H589" s="14">
        <f>INT(CHOOSE(1+MOD($C589+RANDBETWEEN(0,1),7),1,2,3,5,8,13,21)+$B589)</f>
        <v>25</v>
      </c>
      <c r="I589" s="14">
        <f>INT(CHOOSE(1+MOD($C589+RANDBETWEEN(0,1),7),1,2,3,5,8,13,21)+$B589)</f>
        <v>25</v>
      </c>
      <c r="J589" s="14">
        <f>AVERAGE(G589:I589)</f>
        <v>18.33333333333333</v>
      </c>
      <c r="K589" s="14">
        <f>IF(OR(AND(D589,IF($C589&lt;80,1,0)),AND(E589,IF($C589&lt;20,1,0))),1,0)*$J589</f>
        <v>0</v>
      </c>
      <c r="L589" s="14">
        <f>IF(AND(K589=0,E589=1),1,0)*$J589</f>
        <v>18.33333333333333</v>
      </c>
      <c r="M589" s="14">
        <f>IF(K589+L589=0,1,0)*$J589</f>
        <v>0</v>
      </c>
      <c r="N589" s="14">
        <f>MATCH(C589,INDEX('Task Durations - Poisson'!$B$2:$AZ$73,,5),-1)</f>
        <v>6</v>
      </c>
      <c r="O589" s="14">
        <f>INT(SUMPRODUCT(B589:N589,'Task Durations - Table 1'!$A$3:$M$3))</f>
        <v>21</v>
      </c>
      <c r="P589" s="14">
        <f>MATCH(100-C589,INDEX('Task Durations - Poisson'!$B$2:$AZ$73,,O589),-1)</f>
        <v>25</v>
      </c>
    </row>
    <row r="590" ht="20.05" customHeight="1">
      <c r="A590" s="12">
        <v>588</v>
      </c>
      <c r="B590" s="13">
        <f>2*EXP(A590/750)</f>
        <v>4.380431259261286</v>
      </c>
      <c r="C590" s="14">
        <f t="shared" si="7651"/>
        <v>51</v>
      </c>
      <c r="D590" s="14">
        <f>IF(C590&lt;33,1,0)</f>
        <v>0</v>
      </c>
      <c r="E590" s="14">
        <f>IF(AND(C590&gt;=33,C590&lt;66),1,0)</f>
        <v>1</v>
      </c>
      <c r="F590" s="14">
        <f>IF(D590+E590&gt;0,0,1)</f>
        <v>0</v>
      </c>
      <c r="G590" s="14">
        <f>INT(CHOOSE(1+MOD($C590+RANDBETWEEN(0,1),7),1,2,3,5,8,13,21)+$B590)</f>
        <v>7</v>
      </c>
      <c r="H590" s="14">
        <f>INT(CHOOSE(1+MOD($C590+RANDBETWEEN(0,1),7),1,2,3,5,8,13,21)+$B590)</f>
        <v>9</v>
      </c>
      <c r="I590" s="14">
        <f>INT(CHOOSE(1+MOD($C590+RANDBETWEEN(0,1),7),1,2,3,5,8,13,21)+$B590)</f>
        <v>7</v>
      </c>
      <c r="J590" s="14">
        <f>AVERAGE(G590:I590)</f>
        <v>7.666666666666667</v>
      </c>
      <c r="K590" s="14">
        <f>IF(OR(AND(D590,IF($C590&lt;80,1,0)),AND(E590,IF($C590&lt;20,1,0))),1,0)*$J590</f>
        <v>0</v>
      </c>
      <c r="L590" s="14">
        <f>IF(AND(K590=0,E590=1),1,0)*$J590</f>
        <v>7.666666666666667</v>
      </c>
      <c r="M590" s="14">
        <f>IF(K590+L590=0,1,0)*$J590</f>
        <v>0</v>
      </c>
      <c r="N590" s="14">
        <f>MATCH(C590,INDEX('Task Durations - Poisson'!$B$2:$AZ$73,,5),-1)</f>
        <v>7</v>
      </c>
      <c r="O590" s="14">
        <f>INT(SUMPRODUCT(B590:N590,'Task Durations - Table 1'!$A$3:$M$3))</f>
        <v>13</v>
      </c>
      <c r="P590" s="14">
        <f>MATCH(100-C590,INDEX('Task Durations - Poisson'!$B$2:$AZ$73,,O590),-1)</f>
        <v>15</v>
      </c>
    </row>
    <row r="591" ht="20.05" customHeight="1">
      <c r="A591" s="12">
        <v>589</v>
      </c>
      <c r="B591" s="13">
        <f>2*EXP(A591/750)</f>
        <v>4.386275729721427</v>
      </c>
      <c r="C591" s="14">
        <f t="shared" si="7651"/>
        <v>15</v>
      </c>
      <c r="D591" s="14">
        <f>IF(C591&lt;33,1,0)</f>
        <v>1</v>
      </c>
      <c r="E591" s="14">
        <f>IF(AND(C591&gt;=33,C591&lt;66),1,0)</f>
        <v>0</v>
      </c>
      <c r="F591" s="14">
        <f>IF(D591+E591&gt;0,0,1)</f>
        <v>0</v>
      </c>
      <c r="G591" s="14">
        <f>INT(CHOOSE(1+MOD($C591+RANDBETWEEN(0,1),7),1,2,3,5,8,13,21)+$B591)</f>
        <v>6</v>
      </c>
      <c r="H591" s="14">
        <f>INT(CHOOSE(1+MOD($C591+RANDBETWEEN(0,1),7),1,2,3,5,8,13,21)+$B591)</f>
        <v>7</v>
      </c>
      <c r="I591" s="14">
        <f>INT(CHOOSE(1+MOD($C591+RANDBETWEEN(0,1),7),1,2,3,5,8,13,21)+$B591)</f>
        <v>6</v>
      </c>
      <c r="J591" s="14">
        <f>AVERAGE(G591:I591)</f>
        <v>6.333333333333333</v>
      </c>
      <c r="K591" s="14">
        <f>IF(OR(AND(D591,IF($C591&lt;80,1,0)),AND(E591,IF($C591&lt;20,1,0))),1,0)*$J591</f>
        <v>6.333333333333333</v>
      </c>
      <c r="L591" s="14">
        <f>IF(AND(K591=0,E591=1),1,0)*$J591</f>
        <v>0</v>
      </c>
      <c r="M591" s="14">
        <f>IF(K591+L591=0,1,0)*$J591</f>
        <v>0</v>
      </c>
      <c r="N591" s="14">
        <f>MATCH(C591,INDEX('Task Durations - Poisson'!$B$2:$AZ$73,,5),-1)</f>
        <v>5</v>
      </c>
      <c r="O591" s="14">
        <f>INT(SUMPRODUCT(B591:N591,'Task Durations - Table 1'!$A$3:$M$3))</f>
        <v>14</v>
      </c>
      <c r="P591" s="14">
        <f>MATCH(100-C591,INDEX('Task Durations - Poisson'!$B$2:$AZ$73,,O591),-1)</f>
        <v>20</v>
      </c>
    </row>
    <row r="592" ht="20.05" customHeight="1">
      <c r="A592" s="12">
        <v>590</v>
      </c>
      <c r="B592" s="13">
        <f>2*EXP(A592/750)</f>
        <v>4.392127998006242</v>
      </c>
      <c r="C592" s="14">
        <f t="shared" si="7651"/>
        <v>64</v>
      </c>
      <c r="D592" s="14">
        <f>IF(C592&lt;33,1,0)</f>
        <v>0</v>
      </c>
      <c r="E592" s="14">
        <f>IF(AND(C592&gt;=33,C592&lt;66),1,0)</f>
        <v>1</v>
      </c>
      <c r="F592" s="14">
        <f>IF(D592+E592&gt;0,0,1)</f>
        <v>0</v>
      </c>
      <c r="G592" s="14">
        <f>INT(CHOOSE(1+MOD($C592+RANDBETWEEN(0,1),7),1,2,3,5,8,13,21)+$B592)</f>
        <v>6</v>
      </c>
      <c r="H592" s="14">
        <f>INT(CHOOSE(1+MOD($C592+RANDBETWEEN(0,1),7),1,2,3,5,8,13,21)+$B592)</f>
        <v>7</v>
      </c>
      <c r="I592" s="14">
        <f>INT(CHOOSE(1+MOD($C592+RANDBETWEEN(0,1),7),1,2,3,5,8,13,21)+$B592)</f>
        <v>6</v>
      </c>
      <c r="J592" s="14">
        <f>AVERAGE(G592:I592)</f>
        <v>6.333333333333333</v>
      </c>
      <c r="K592" s="14">
        <f>IF(OR(AND(D592,IF($C592&lt;80,1,0)),AND(E592,IF($C592&lt;20,1,0))),1,0)*$J592</f>
        <v>0</v>
      </c>
      <c r="L592" s="14">
        <f>IF(AND(K592=0,E592=1),1,0)*$J592</f>
        <v>6.333333333333333</v>
      </c>
      <c r="M592" s="14">
        <f>IF(K592+L592=0,1,0)*$J592</f>
        <v>0</v>
      </c>
      <c r="N592" s="14">
        <f>MATCH(C592,INDEX('Task Durations - Poisson'!$B$2:$AZ$73,,5),-1)</f>
        <v>8</v>
      </c>
      <c r="O592" s="14">
        <f>INT(SUMPRODUCT(B592:N592,'Task Durations - Table 1'!$A$3:$M$3))</f>
        <v>12</v>
      </c>
      <c r="P592" s="14">
        <f>MATCH(100-C592,INDEX('Task Durations - Poisson'!$B$2:$AZ$73,,O592),-1)</f>
        <v>13</v>
      </c>
    </row>
    <row r="593" ht="20.05" customHeight="1">
      <c r="A593" s="12">
        <v>591</v>
      </c>
      <c r="B593" s="13">
        <f>2*EXP(A593/750)</f>
        <v>4.397988074519768</v>
      </c>
      <c r="C593" s="14">
        <f t="shared" si="7651"/>
        <v>5</v>
      </c>
      <c r="D593" s="14">
        <f>IF(C593&lt;33,1,0)</f>
        <v>1</v>
      </c>
      <c r="E593" s="14">
        <f>IF(AND(C593&gt;=33,C593&lt;66),1,0)</f>
        <v>0</v>
      </c>
      <c r="F593" s="14">
        <f>IF(D593+E593&gt;0,0,1)</f>
        <v>0</v>
      </c>
      <c r="G593" s="14">
        <f>INT(CHOOSE(1+MOD($C593+RANDBETWEEN(0,1),7),1,2,3,5,8,13,21)+$B593)</f>
        <v>25</v>
      </c>
      <c r="H593" s="14">
        <f>INT(CHOOSE(1+MOD($C593+RANDBETWEEN(0,1),7),1,2,3,5,8,13,21)+$B593)</f>
        <v>25</v>
      </c>
      <c r="I593" s="14">
        <f>INT(CHOOSE(1+MOD($C593+RANDBETWEEN(0,1),7),1,2,3,5,8,13,21)+$B593)</f>
        <v>25</v>
      </c>
      <c r="J593" s="14">
        <f>AVERAGE(G593:I593)</f>
        <v>25</v>
      </c>
      <c r="K593" s="14">
        <f>IF(OR(AND(D593,IF($C593&lt;80,1,0)),AND(E593,IF($C593&lt;20,1,0))),1,0)*$J593</f>
        <v>25</v>
      </c>
      <c r="L593" s="14">
        <f>IF(AND(K593=0,E593=1),1,0)*$J593</f>
        <v>0</v>
      </c>
      <c r="M593" s="14">
        <f>IF(K593+L593=0,1,0)*$J593</f>
        <v>0</v>
      </c>
      <c r="N593" s="14">
        <f>MATCH(C593,INDEX('Task Durations - Poisson'!$B$2:$AZ$73,,5),-1)</f>
        <v>1</v>
      </c>
      <c r="O593" s="14">
        <f>INT(SUMPRODUCT(B593:N593,'Task Durations - Table 1'!$A$3:$M$3))</f>
        <v>33</v>
      </c>
      <c r="P593" s="14">
        <f>MATCH(100-C593,INDEX('Task Durations - Poisson'!$B$2:$AZ$73,,O593),-1)</f>
        <v>45</v>
      </c>
    </row>
    <row r="594" ht="20.05" customHeight="1">
      <c r="A594" s="12">
        <v>592</v>
      </c>
      <c r="B594" s="13">
        <f>2*EXP(A594/750)</f>
        <v>4.403855969679916</v>
      </c>
      <c r="C594" s="14">
        <f t="shared" si="7651"/>
        <v>68</v>
      </c>
      <c r="D594" s="14">
        <f>IF(C594&lt;33,1,0)</f>
        <v>0</v>
      </c>
      <c r="E594" s="14">
        <f>IF(AND(C594&gt;=33,C594&lt;66),1,0)</f>
        <v>0</v>
      </c>
      <c r="F594" s="14">
        <f>IF(D594+E594&gt;0,0,1)</f>
        <v>1</v>
      </c>
      <c r="G594" s="14">
        <f>INT(CHOOSE(1+MOD($C594+RANDBETWEEN(0,1),7),1,2,3,5,8,13,21)+$B594)</f>
        <v>17</v>
      </c>
      <c r="H594" s="14">
        <f>INT(CHOOSE(1+MOD($C594+RANDBETWEEN(0,1),7),1,2,3,5,8,13,21)+$B594)</f>
        <v>25</v>
      </c>
      <c r="I594" s="14">
        <f>INT(CHOOSE(1+MOD($C594+RANDBETWEEN(0,1),7),1,2,3,5,8,13,21)+$B594)</f>
        <v>17</v>
      </c>
      <c r="J594" s="14">
        <f>AVERAGE(G594:I594)</f>
        <v>19.66666666666667</v>
      </c>
      <c r="K594" s="14">
        <f>IF(OR(AND(D594,IF($C594&lt;80,1,0)),AND(E594,IF($C594&lt;20,1,0))),1,0)*$J594</f>
        <v>0</v>
      </c>
      <c r="L594" s="14">
        <f>IF(AND(K594=0,E594=1),1,0)*$J594</f>
        <v>0</v>
      </c>
      <c r="M594" s="14">
        <f>IF(K594+L594=0,1,0)*$J594</f>
        <v>19.66666666666667</v>
      </c>
      <c r="N594" s="14">
        <f>MATCH(C594,INDEX('Task Durations - Poisson'!$B$2:$AZ$73,,5),-1)</f>
        <v>8</v>
      </c>
      <c r="O594" s="14">
        <f>INT(SUMPRODUCT(B594:N594,'Task Durations - Table 1'!$A$3:$M$3))</f>
        <v>28</v>
      </c>
      <c r="P594" s="14">
        <f>MATCH(100-C594,INDEX('Task Durations - Poisson'!$B$2:$AZ$73,,O594),-1)</f>
        <v>27</v>
      </c>
    </row>
    <row r="595" ht="20.05" customHeight="1">
      <c r="A595" s="12">
        <v>593</v>
      </c>
      <c r="B595" s="13">
        <f>2*EXP(A595/750)</f>
        <v>4.409731693918504</v>
      </c>
      <c r="C595" s="14">
        <f t="shared" si="7651"/>
        <v>53</v>
      </c>
      <c r="D595" s="14">
        <f>IF(C595&lt;33,1,0)</f>
        <v>0</v>
      </c>
      <c r="E595" s="14">
        <f>IF(AND(C595&gt;=33,C595&lt;66),1,0)</f>
        <v>1</v>
      </c>
      <c r="F595" s="14">
        <f>IF(D595+E595&gt;0,0,1)</f>
        <v>0</v>
      </c>
      <c r="G595" s="14">
        <f>INT(CHOOSE(1+MOD($C595+RANDBETWEEN(0,1),7),1,2,3,5,8,13,21)+$B595)</f>
        <v>12</v>
      </c>
      <c r="H595" s="14">
        <f>INT(CHOOSE(1+MOD($C595+RANDBETWEEN(0,1),7),1,2,3,5,8,13,21)+$B595)</f>
        <v>12</v>
      </c>
      <c r="I595" s="14">
        <f>INT(CHOOSE(1+MOD($C595+RANDBETWEEN(0,1),7),1,2,3,5,8,13,21)+$B595)</f>
        <v>17</v>
      </c>
      <c r="J595" s="14">
        <f>AVERAGE(G595:I595)</f>
        <v>13.66666666666667</v>
      </c>
      <c r="K595" s="14">
        <f>IF(OR(AND(D595,IF($C595&lt;80,1,0)),AND(E595,IF($C595&lt;20,1,0))),1,0)*$J595</f>
        <v>0</v>
      </c>
      <c r="L595" s="14">
        <f>IF(AND(K595=0,E595=1),1,0)*$J595</f>
        <v>13.66666666666667</v>
      </c>
      <c r="M595" s="14">
        <f>IF(K595+L595=0,1,0)*$J595</f>
        <v>0</v>
      </c>
      <c r="N595" s="14">
        <f>MATCH(C595,INDEX('Task Durations - Poisson'!$B$2:$AZ$73,,5),-1)</f>
        <v>7</v>
      </c>
      <c r="O595" s="14">
        <f>INT(SUMPRODUCT(B595:N595,'Task Durations - Table 1'!$A$3:$M$3))</f>
        <v>18</v>
      </c>
      <c r="P595" s="14">
        <f>MATCH(100-C595,INDEX('Task Durations - Poisson'!$B$2:$AZ$73,,O595),-1)</f>
        <v>20</v>
      </c>
    </row>
    <row r="596" ht="20.05" customHeight="1">
      <c r="A596" s="12">
        <v>594</v>
      </c>
      <c r="B596" s="13">
        <f>2*EXP(A596/750)</f>
        <v>4.415615257681266</v>
      </c>
      <c r="C596" s="14">
        <f t="shared" si="7651"/>
        <v>44</v>
      </c>
      <c r="D596" s="14">
        <f>IF(C596&lt;33,1,0)</f>
        <v>0</v>
      </c>
      <c r="E596" s="14">
        <f>IF(AND(C596&gt;=33,C596&lt;66),1,0)</f>
        <v>1</v>
      </c>
      <c r="F596" s="14">
        <f>IF(D596+E596&gt;0,0,1)</f>
        <v>0</v>
      </c>
      <c r="G596" s="14">
        <f>INT(CHOOSE(1+MOD($C596+RANDBETWEEN(0,1),7),1,2,3,5,8,13,21)+$B596)</f>
        <v>9</v>
      </c>
      <c r="H596" s="14">
        <f>INT(CHOOSE(1+MOD($C596+RANDBETWEEN(0,1),7),1,2,3,5,8,13,21)+$B596)</f>
        <v>7</v>
      </c>
      <c r="I596" s="14">
        <f>INT(CHOOSE(1+MOD($C596+RANDBETWEEN(0,1),7),1,2,3,5,8,13,21)+$B596)</f>
        <v>9</v>
      </c>
      <c r="J596" s="14">
        <f>AVERAGE(G596:I596)</f>
        <v>8.333333333333334</v>
      </c>
      <c r="K596" s="14">
        <f>IF(OR(AND(D596,IF($C596&lt;80,1,0)),AND(E596,IF($C596&lt;20,1,0))),1,0)*$J596</f>
        <v>0</v>
      </c>
      <c r="L596" s="14">
        <f>IF(AND(K596=0,E596=1),1,0)*$J596</f>
        <v>8.333333333333334</v>
      </c>
      <c r="M596" s="14">
        <f>IF(K596+L596=0,1,0)*$J596</f>
        <v>0</v>
      </c>
      <c r="N596" s="14">
        <f>MATCH(C596,INDEX('Task Durations - Poisson'!$B$2:$AZ$73,,5),-1)</f>
        <v>6</v>
      </c>
      <c r="O596" s="14">
        <f>INT(SUMPRODUCT(B596:N596,'Task Durations - Table 1'!$A$3:$M$3))</f>
        <v>13</v>
      </c>
      <c r="P596" s="14">
        <f>MATCH(100-C596,INDEX('Task Durations - Poisson'!$B$2:$AZ$73,,O596),-1)</f>
        <v>15</v>
      </c>
    </row>
    <row r="597" ht="20.05" customHeight="1">
      <c r="A597" s="12">
        <v>595</v>
      </c>
      <c r="B597" s="13">
        <f>2*EXP(A597/750)</f>
        <v>4.421506671427869</v>
      </c>
      <c r="C597" s="14">
        <f t="shared" si="7651"/>
        <v>17</v>
      </c>
      <c r="D597" s="14">
        <f>IF(C597&lt;33,1,0)</f>
        <v>1</v>
      </c>
      <c r="E597" s="14">
        <f>IF(AND(C597&gt;=33,C597&lt;66),1,0)</f>
        <v>0</v>
      </c>
      <c r="F597" s="14">
        <f>IF(D597+E597&gt;0,0,1)</f>
        <v>0</v>
      </c>
      <c r="G597" s="14">
        <f>INT(CHOOSE(1+MOD($C597+RANDBETWEEN(0,1),7),1,2,3,5,8,13,21)+$B597)</f>
        <v>9</v>
      </c>
      <c r="H597" s="14">
        <f>INT(CHOOSE(1+MOD($C597+RANDBETWEEN(0,1),7),1,2,3,5,8,13,21)+$B597)</f>
        <v>12</v>
      </c>
      <c r="I597" s="14">
        <f>INT(CHOOSE(1+MOD($C597+RANDBETWEEN(0,1),7),1,2,3,5,8,13,21)+$B597)</f>
        <v>12</v>
      </c>
      <c r="J597" s="14">
        <f>AVERAGE(G597:I597)</f>
        <v>11</v>
      </c>
      <c r="K597" s="14">
        <f>IF(OR(AND(D597,IF($C597&lt;80,1,0)),AND(E597,IF($C597&lt;20,1,0))),1,0)*$J597</f>
        <v>11</v>
      </c>
      <c r="L597" s="14">
        <f>IF(AND(K597=0,E597=1),1,0)*$J597</f>
        <v>0</v>
      </c>
      <c r="M597" s="14">
        <f>IF(K597+L597=0,1,0)*$J597</f>
        <v>0</v>
      </c>
      <c r="N597" s="14">
        <f>MATCH(C597,INDEX('Task Durations - Poisson'!$B$2:$AZ$73,,5),-1)</f>
        <v>5</v>
      </c>
      <c r="O597" s="14">
        <f>INT(SUMPRODUCT(B597:N597,'Task Durations - Table 1'!$A$3:$M$3))</f>
        <v>19</v>
      </c>
      <c r="P597" s="14">
        <f>MATCH(100-C597,INDEX('Task Durations - Poisson'!$B$2:$AZ$73,,O597),-1)</f>
        <v>25</v>
      </c>
    </row>
    <row r="598" ht="20.05" customHeight="1">
      <c r="A598" s="12">
        <v>596</v>
      </c>
      <c r="B598" s="13">
        <f>2*EXP(A598/750)</f>
        <v>4.427405945631942</v>
      </c>
      <c r="C598" s="14">
        <f t="shared" si="7651"/>
        <v>7</v>
      </c>
      <c r="D598" s="14">
        <f>IF(C598&lt;33,1,0)</f>
        <v>1</v>
      </c>
      <c r="E598" s="14">
        <f>IF(AND(C598&gt;=33,C598&lt;66),1,0)</f>
        <v>0</v>
      </c>
      <c r="F598" s="14">
        <f>IF(D598+E598&gt;0,0,1)</f>
        <v>0</v>
      </c>
      <c r="G598" s="14">
        <f>INT(CHOOSE(1+MOD($C598+RANDBETWEEN(0,1),7),1,2,3,5,8,13,21)+$B598)</f>
        <v>5</v>
      </c>
      <c r="H598" s="14">
        <f>INT(CHOOSE(1+MOD($C598+RANDBETWEEN(0,1),7),1,2,3,5,8,13,21)+$B598)</f>
        <v>5</v>
      </c>
      <c r="I598" s="14">
        <f>INT(CHOOSE(1+MOD($C598+RANDBETWEEN(0,1),7),1,2,3,5,8,13,21)+$B598)</f>
        <v>5</v>
      </c>
      <c r="J598" s="14">
        <f>AVERAGE(G598:I598)</f>
        <v>5</v>
      </c>
      <c r="K598" s="14">
        <f>IF(OR(AND(D598,IF($C598&lt;80,1,0)),AND(E598,IF($C598&lt;20,1,0))),1,0)*$J598</f>
        <v>5</v>
      </c>
      <c r="L598" s="14">
        <f>IF(AND(K598=0,E598=1),1,0)*$J598</f>
        <v>0</v>
      </c>
      <c r="M598" s="14">
        <f>IF(K598+L598=0,1,0)*$J598</f>
        <v>0</v>
      </c>
      <c r="N598" s="14">
        <f>MATCH(C598,INDEX('Task Durations - Poisson'!$B$2:$AZ$73,,5),-1)</f>
        <v>4</v>
      </c>
      <c r="O598" s="14">
        <f>INT(SUMPRODUCT(B598:N598,'Task Durations - Table 1'!$A$3:$M$3))</f>
        <v>12</v>
      </c>
      <c r="P598" s="14">
        <f>MATCH(100-C598,INDEX('Task Durations - Poisson'!$B$2:$AZ$73,,O598),-1)</f>
        <v>19</v>
      </c>
    </row>
    <row r="599" ht="20.05" customHeight="1">
      <c r="A599" s="12">
        <v>597</v>
      </c>
      <c r="B599" s="13">
        <f>2*EXP(A599/750)</f>
        <v>4.433313090781085</v>
      </c>
      <c r="C599" s="14">
        <f t="shared" si="7651"/>
        <v>50</v>
      </c>
      <c r="D599" s="14">
        <f>IF(C599&lt;33,1,0)</f>
        <v>0</v>
      </c>
      <c r="E599" s="14">
        <f>IF(AND(C599&gt;=33,C599&lt;66),1,0)</f>
        <v>1</v>
      </c>
      <c r="F599" s="14">
        <f>IF(D599+E599&gt;0,0,1)</f>
        <v>0</v>
      </c>
      <c r="G599" s="14">
        <f>INT(CHOOSE(1+MOD($C599+RANDBETWEEN(0,1),7),1,2,3,5,8,13,21)+$B599)</f>
        <v>6</v>
      </c>
      <c r="H599" s="14">
        <f>INT(CHOOSE(1+MOD($C599+RANDBETWEEN(0,1),7),1,2,3,5,8,13,21)+$B599)</f>
        <v>7</v>
      </c>
      <c r="I599" s="14">
        <f>INT(CHOOSE(1+MOD($C599+RANDBETWEEN(0,1),7),1,2,3,5,8,13,21)+$B599)</f>
        <v>6</v>
      </c>
      <c r="J599" s="14">
        <f>AVERAGE(G599:I599)</f>
        <v>6.333333333333333</v>
      </c>
      <c r="K599" s="14">
        <f>IF(OR(AND(D599,IF($C599&lt;80,1,0)),AND(E599,IF($C599&lt;20,1,0))),1,0)*$J599</f>
        <v>0</v>
      </c>
      <c r="L599" s="14">
        <f>IF(AND(K599=0,E599=1),1,0)*$J599</f>
        <v>6.333333333333333</v>
      </c>
      <c r="M599" s="14">
        <f>IF(K599+L599=0,1,0)*$J599</f>
        <v>0</v>
      </c>
      <c r="N599" s="14">
        <f>MATCH(C599,INDEX('Task Durations - Poisson'!$B$2:$AZ$73,,5),-1)</f>
        <v>7</v>
      </c>
      <c r="O599" s="14">
        <f>INT(SUMPRODUCT(B599:N599,'Task Durations - Table 1'!$A$3:$M$3))</f>
        <v>12</v>
      </c>
      <c r="P599" s="14">
        <f>MATCH(100-C599,INDEX('Task Durations - Poisson'!$B$2:$AZ$73,,O599),-1)</f>
        <v>14</v>
      </c>
    </row>
    <row r="600" ht="20.05" customHeight="1">
      <c r="A600" s="12">
        <v>598</v>
      </c>
      <c r="B600" s="13">
        <f>2*EXP(A600/750)</f>
        <v>4.43922811737689</v>
      </c>
      <c r="C600" s="14">
        <f t="shared" si="7651"/>
        <v>30</v>
      </c>
      <c r="D600" s="14">
        <f>IF(C600&lt;33,1,0)</f>
        <v>1</v>
      </c>
      <c r="E600" s="14">
        <f>IF(AND(C600&gt;=33,C600&lt;66),1,0)</f>
        <v>0</v>
      </c>
      <c r="F600" s="14">
        <f>IF(D600+E600&gt;0,0,1)</f>
        <v>0</v>
      </c>
      <c r="G600" s="14">
        <f>INT(CHOOSE(1+MOD($C600+RANDBETWEEN(0,1),7),1,2,3,5,8,13,21)+$B600)</f>
        <v>9</v>
      </c>
      <c r="H600" s="14">
        <f>INT(CHOOSE(1+MOD($C600+RANDBETWEEN(0,1),7),1,2,3,5,8,13,21)+$B600)</f>
        <v>7</v>
      </c>
      <c r="I600" s="14">
        <f>INT(CHOOSE(1+MOD($C600+RANDBETWEEN(0,1),7),1,2,3,5,8,13,21)+$B600)</f>
        <v>7</v>
      </c>
      <c r="J600" s="14">
        <f>AVERAGE(G600:I600)</f>
        <v>7.666666666666667</v>
      </c>
      <c r="K600" s="14">
        <f>IF(OR(AND(D600,IF($C600&lt;80,1,0)),AND(E600,IF($C600&lt;20,1,0))),1,0)*$J600</f>
        <v>7.666666666666667</v>
      </c>
      <c r="L600" s="14">
        <f>IF(AND(K600=0,E600=1),1,0)*$J600</f>
        <v>0</v>
      </c>
      <c r="M600" s="14">
        <f>IF(K600+L600=0,1,0)*$J600</f>
        <v>0</v>
      </c>
      <c r="N600" s="14">
        <f>MATCH(C600,INDEX('Task Durations - Poisson'!$B$2:$AZ$73,,5),-1)</f>
        <v>6</v>
      </c>
      <c r="O600" s="14">
        <f>INT(SUMPRODUCT(B600:N600,'Task Durations - Table 1'!$A$3:$M$3))</f>
        <v>16</v>
      </c>
      <c r="P600" s="14">
        <f>MATCH(100-C600,INDEX('Task Durations - Poisson'!$B$2:$AZ$73,,O600),-1)</f>
        <v>20</v>
      </c>
    </row>
    <row r="601" ht="20.05" customHeight="1">
      <c r="A601" s="12">
        <v>599</v>
      </c>
      <c r="B601" s="13">
        <f>2*EXP(A601/750)</f>
        <v>4.445151035934962</v>
      </c>
      <c r="C601" s="14">
        <f t="shared" si="7651"/>
        <v>75</v>
      </c>
      <c r="D601" s="14">
        <f>IF(C601&lt;33,1,0)</f>
        <v>0</v>
      </c>
      <c r="E601" s="14">
        <f>IF(AND(C601&gt;=33,C601&lt;66),1,0)</f>
        <v>0</v>
      </c>
      <c r="F601" s="14">
        <f>IF(D601+E601&gt;0,0,1)</f>
        <v>1</v>
      </c>
      <c r="G601" s="14">
        <f>INT(CHOOSE(1+MOD($C601+RANDBETWEEN(0,1),7),1,2,3,5,8,13,21)+$B601)</f>
        <v>17</v>
      </c>
      <c r="H601" s="14">
        <f>INT(CHOOSE(1+MOD($C601+RANDBETWEEN(0,1),7),1,2,3,5,8,13,21)+$B601)</f>
        <v>17</v>
      </c>
      <c r="I601" s="14">
        <f>INT(CHOOSE(1+MOD($C601+RANDBETWEEN(0,1),7),1,2,3,5,8,13,21)+$B601)</f>
        <v>25</v>
      </c>
      <c r="J601" s="14">
        <f>AVERAGE(G601:I601)</f>
        <v>19.66666666666667</v>
      </c>
      <c r="K601" s="14">
        <f>IF(OR(AND(D601,IF($C601&lt;80,1,0)),AND(E601,IF($C601&lt;20,1,0))),1,0)*$J601</f>
        <v>0</v>
      </c>
      <c r="L601" s="14">
        <f>IF(AND(K601=0,E601=1),1,0)*$J601</f>
        <v>0</v>
      </c>
      <c r="M601" s="14">
        <f>IF(K601+L601=0,1,0)*$J601</f>
        <v>19.66666666666667</v>
      </c>
      <c r="N601" s="14">
        <f>MATCH(C601,INDEX('Task Durations - Poisson'!$B$2:$AZ$73,,5),-1)</f>
        <v>8</v>
      </c>
      <c r="O601" s="14">
        <f>INT(SUMPRODUCT(B601:N601,'Task Durations - Table 1'!$A$3:$M$3))</f>
        <v>29</v>
      </c>
      <c r="P601" s="14">
        <f>MATCH(100-C601,INDEX('Task Durations - Poisson'!$B$2:$AZ$73,,O601),-1)</f>
        <v>27</v>
      </c>
    </row>
    <row r="602" ht="20.05" customHeight="1">
      <c r="A602" s="12">
        <v>600</v>
      </c>
      <c r="B602" s="13">
        <f>2*EXP(A602/750)</f>
        <v>4.451081856984936</v>
      </c>
      <c r="C602" s="14">
        <f t="shared" si="7651"/>
        <v>95</v>
      </c>
      <c r="D602" s="14">
        <f>IF(C602&lt;33,1,0)</f>
        <v>0</v>
      </c>
      <c r="E602" s="14">
        <f>IF(AND(C602&gt;=33,C602&lt;66),1,0)</f>
        <v>0</v>
      </c>
      <c r="F602" s="14">
        <f>IF(D602+E602&gt;0,0,1)</f>
        <v>1</v>
      </c>
      <c r="G602" s="14">
        <f>INT(CHOOSE(1+MOD($C602+RANDBETWEEN(0,1),7),1,2,3,5,8,13,21)+$B602)</f>
        <v>17</v>
      </c>
      <c r="H602" s="14">
        <f>INT(CHOOSE(1+MOD($C602+RANDBETWEEN(0,1),7),1,2,3,5,8,13,21)+$B602)</f>
        <v>17</v>
      </c>
      <c r="I602" s="14">
        <f>INT(CHOOSE(1+MOD($C602+RANDBETWEEN(0,1),7),1,2,3,5,8,13,21)+$B602)</f>
        <v>17</v>
      </c>
      <c r="J602" s="14">
        <f>AVERAGE(G602:I602)</f>
        <v>17</v>
      </c>
      <c r="K602" s="14">
        <f>IF(OR(AND(D602,IF($C602&lt;80,1,0)),AND(E602,IF($C602&lt;20,1,0))),1,0)*$J602</f>
        <v>0</v>
      </c>
      <c r="L602" s="14">
        <f>IF(AND(K602=0,E602=1),1,0)*$J602</f>
        <v>0</v>
      </c>
      <c r="M602" s="14">
        <f>IF(K602+L602=0,1,0)*$J602</f>
        <v>17</v>
      </c>
      <c r="N602" s="14">
        <f>MATCH(C602,INDEX('Task Durations - Poisson'!$B$2:$AZ$73,,5),-1)</f>
        <v>11</v>
      </c>
      <c r="O602" s="14">
        <f>INT(SUMPRODUCT(B602:N602,'Task Durations - Table 1'!$A$3:$M$3))</f>
        <v>28</v>
      </c>
      <c r="P602" s="14">
        <f>MATCH(100-C602,INDEX('Task Durations - Poisson'!$B$2:$AZ$73,,O602),-1)</f>
        <v>22</v>
      </c>
    </row>
    <row r="603" ht="20.05" customHeight="1">
      <c r="A603" s="12">
        <v>601</v>
      </c>
      <c r="B603" s="13">
        <f>2*EXP(A603/750)</f>
        <v>4.457020591070493</v>
      </c>
      <c r="C603" s="14">
        <f t="shared" si="7651"/>
        <v>59</v>
      </c>
      <c r="D603" s="14">
        <f>IF(C603&lt;33,1,0)</f>
        <v>0</v>
      </c>
      <c r="E603" s="14">
        <f>IF(AND(C603&gt;=33,C603&lt;66),1,0)</f>
        <v>1</v>
      </c>
      <c r="F603" s="14">
        <f>IF(D603+E603&gt;0,0,1)</f>
        <v>0</v>
      </c>
      <c r="G603" s="14">
        <f>INT(CHOOSE(1+MOD($C603+RANDBETWEEN(0,1),7),1,2,3,5,8,13,21)+$B603)</f>
        <v>12</v>
      </c>
      <c r="H603" s="14">
        <f>INT(CHOOSE(1+MOD($C603+RANDBETWEEN(0,1),7),1,2,3,5,8,13,21)+$B603)</f>
        <v>9</v>
      </c>
      <c r="I603" s="14">
        <f>INT(CHOOSE(1+MOD($C603+RANDBETWEEN(0,1),7),1,2,3,5,8,13,21)+$B603)</f>
        <v>12</v>
      </c>
      <c r="J603" s="14">
        <f>AVERAGE(G603:I603)</f>
        <v>11</v>
      </c>
      <c r="K603" s="14">
        <f>IF(OR(AND(D603,IF($C603&lt;80,1,0)),AND(E603,IF($C603&lt;20,1,0))),1,0)*$J603</f>
        <v>0</v>
      </c>
      <c r="L603" s="14">
        <f>IF(AND(K603=0,E603=1),1,0)*$J603</f>
        <v>11</v>
      </c>
      <c r="M603" s="14">
        <f>IF(K603+L603=0,1,0)*$J603</f>
        <v>0</v>
      </c>
      <c r="N603" s="14">
        <f>MATCH(C603,INDEX('Task Durations - Poisson'!$B$2:$AZ$73,,5),-1)</f>
        <v>7</v>
      </c>
      <c r="O603" s="14">
        <f>INT(SUMPRODUCT(B603:N603,'Task Durations - Table 1'!$A$3:$M$3))</f>
        <v>16</v>
      </c>
      <c r="P603" s="14">
        <f>MATCH(100-C603,INDEX('Task Durations - Poisson'!$B$2:$AZ$73,,O603),-1)</f>
        <v>17</v>
      </c>
    </row>
    <row r="604" ht="20.05" customHeight="1">
      <c r="A604" s="12">
        <v>602</v>
      </c>
      <c r="B604" s="13">
        <f>2*EXP(A604/750)</f>
        <v>4.462967248749386</v>
      </c>
      <c r="C604" s="14">
        <f t="shared" si="7651"/>
        <v>61</v>
      </c>
      <c r="D604" s="14">
        <f>IF(C604&lt;33,1,0)</f>
        <v>0</v>
      </c>
      <c r="E604" s="14">
        <f>IF(AND(C604&gt;=33,C604&lt;66),1,0)</f>
        <v>1</v>
      </c>
      <c r="F604" s="14">
        <f>IF(D604+E604&gt;0,0,1)</f>
        <v>0</v>
      </c>
      <c r="G604" s="14">
        <f>INT(CHOOSE(1+MOD($C604+RANDBETWEEN(0,1),7),1,2,3,5,8,13,21)+$B604)</f>
        <v>17</v>
      </c>
      <c r="H604" s="14">
        <f>INT(CHOOSE(1+MOD($C604+RANDBETWEEN(0,1),7),1,2,3,5,8,13,21)+$B604)</f>
        <v>25</v>
      </c>
      <c r="I604" s="14">
        <f>INT(CHOOSE(1+MOD($C604+RANDBETWEEN(0,1),7),1,2,3,5,8,13,21)+$B604)</f>
        <v>25</v>
      </c>
      <c r="J604" s="14">
        <f>AVERAGE(G604:I604)</f>
        <v>22.33333333333333</v>
      </c>
      <c r="K604" s="14">
        <f>IF(OR(AND(D604,IF($C604&lt;80,1,0)),AND(E604,IF($C604&lt;20,1,0))),1,0)*$J604</f>
        <v>0</v>
      </c>
      <c r="L604" s="14">
        <f>IF(AND(K604=0,E604=1),1,0)*$J604</f>
        <v>22.33333333333333</v>
      </c>
      <c r="M604" s="14">
        <f>IF(K604+L604=0,1,0)*$J604</f>
        <v>0</v>
      </c>
      <c r="N604" s="14">
        <f>MATCH(C604,INDEX('Task Durations - Poisson'!$B$2:$AZ$73,,5),-1)</f>
        <v>7</v>
      </c>
      <c r="O604" s="14">
        <f>INT(SUMPRODUCT(B604:N604,'Task Durations - Table 1'!$A$3:$M$3))</f>
        <v>24</v>
      </c>
      <c r="P604" s="14">
        <f>MATCH(100-C604,INDEX('Task Durations - Poisson'!$B$2:$AZ$73,,O604),-1)</f>
        <v>24</v>
      </c>
    </row>
    <row r="605" ht="20.05" customHeight="1">
      <c r="A605" s="12">
        <v>603</v>
      </c>
      <c r="B605" s="13">
        <f>2*EXP(A605/750)</f>
        <v>4.468921840593453</v>
      </c>
      <c r="C605" s="14">
        <f t="shared" si="7651"/>
        <v>36</v>
      </c>
      <c r="D605" s="14">
        <f>IF(C605&lt;33,1,0)</f>
        <v>0</v>
      </c>
      <c r="E605" s="14">
        <f>IF(AND(C605&gt;=33,C605&lt;66),1,0)</f>
        <v>1</v>
      </c>
      <c r="F605" s="14">
        <f>IF(D605+E605&gt;0,0,1)</f>
        <v>0</v>
      </c>
      <c r="G605" s="14">
        <f>INT(CHOOSE(1+MOD($C605+RANDBETWEEN(0,1),7),1,2,3,5,8,13,21)+$B605)</f>
        <v>6</v>
      </c>
      <c r="H605" s="14">
        <f>INT(CHOOSE(1+MOD($C605+RANDBETWEEN(0,1),7),1,2,3,5,8,13,21)+$B605)</f>
        <v>6</v>
      </c>
      <c r="I605" s="14">
        <f>INT(CHOOSE(1+MOD($C605+RANDBETWEEN(0,1),7),1,2,3,5,8,13,21)+$B605)</f>
        <v>7</v>
      </c>
      <c r="J605" s="14">
        <f>AVERAGE(G605:I605)</f>
        <v>6.333333333333333</v>
      </c>
      <c r="K605" s="14">
        <f>IF(OR(AND(D605,IF($C605&lt;80,1,0)),AND(E605,IF($C605&lt;20,1,0))),1,0)*$J605</f>
        <v>0</v>
      </c>
      <c r="L605" s="14">
        <f>IF(AND(K605=0,E605=1),1,0)*$J605</f>
        <v>6.333333333333333</v>
      </c>
      <c r="M605" s="14">
        <f>IF(K605+L605=0,1,0)*$J605</f>
        <v>0</v>
      </c>
      <c r="N605" s="14">
        <f>MATCH(C605,INDEX('Task Durations - Poisson'!$B$2:$AZ$73,,5),-1)</f>
        <v>6</v>
      </c>
      <c r="O605" s="14">
        <f>INT(SUMPRODUCT(B605:N605,'Task Durations - Table 1'!$A$3:$M$3))</f>
        <v>11</v>
      </c>
      <c r="P605" s="14">
        <f>MATCH(100-C605,INDEX('Task Durations - Poisson'!$B$2:$AZ$73,,O605),-1)</f>
        <v>14</v>
      </c>
    </row>
    <row r="606" ht="20.05" customHeight="1">
      <c r="A606" s="12">
        <v>604</v>
      </c>
      <c r="B606" s="13">
        <f>2*EXP(A606/750)</f>
        <v>4.474884377188636</v>
      </c>
      <c r="C606" s="14">
        <f t="shared" si="7651"/>
        <v>83</v>
      </c>
      <c r="D606" s="14">
        <f>IF(C606&lt;33,1,0)</f>
        <v>0</v>
      </c>
      <c r="E606" s="14">
        <f>IF(AND(C606&gt;=33,C606&lt;66),1,0)</f>
        <v>0</v>
      </c>
      <c r="F606" s="14">
        <f>IF(D606+E606&gt;0,0,1)</f>
        <v>1</v>
      </c>
      <c r="G606" s="14">
        <f>INT(CHOOSE(1+MOD($C606+RANDBETWEEN(0,1),7),1,2,3,5,8,13,21)+$B606)</f>
        <v>25</v>
      </c>
      <c r="H606" s="14">
        <f>INT(CHOOSE(1+MOD($C606+RANDBETWEEN(0,1),7),1,2,3,5,8,13,21)+$B606)</f>
        <v>25</v>
      </c>
      <c r="I606" s="14">
        <f>INT(CHOOSE(1+MOD($C606+RANDBETWEEN(0,1),7),1,2,3,5,8,13,21)+$B606)</f>
        <v>25</v>
      </c>
      <c r="J606" s="14">
        <f>AVERAGE(G606:I606)</f>
        <v>25</v>
      </c>
      <c r="K606" s="14">
        <f>IF(OR(AND(D606,IF($C606&lt;80,1,0)),AND(E606,IF($C606&lt;20,1,0))),1,0)*$J606</f>
        <v>0</v>
      </c>
      <c r="L606" s="14">
        <f>IF(AND(K606=0,E606=1),1,0)*$J606</f>
        <v>0</v>
      </c>
      <c r="M606" s="14">
        <f>IF(K606+L606=0,1,0)*$J606</f>
        <v>25</v>
      </c>
      <c r="N606" s="14">
        <f>MATCH(C606,INDEX('Task Durations - Poisson'!$B$2:$AZ$73,,5),-1)</f>
        <v>9</v>
      </c>
      <c r="O606" s="14">
        <f>INT(SUMPRODUCT(B606:N606,'Task Durations - Table 1'!$A$3:$M$3))</f>
        <v>35</v>
      </c>
      <c r="P606" s="14">
        <f>MATCH(100-C606,INDEX('Task Durations - Poisson'!$B$2:$AZ$73,,O606),-1)</f>
        <v>31</v>
      </c>
    </row>
    <row r="607" ht="20.05" customHeight="1">
      <c r="A607" s="12">
        <v>605</v>
      </c>
      <c r="B607" s="13">
        <f>2*EXP(A607/750)</f>
        <v>4.480854869135001</v>
      </c>
      <c r="C607" s="14">
        <f t="shared" si="7651"/>
        <v>87</v>
      </c>
      <c r="D607" s="14">
        <f>IF(C607&lt;33,1,0)</f>
        <v>0</v>
      </c>
      <c r="E607" s="14">
        <f>IF(AND(C607&gt;=33,C607&lt;66),1,0)</f>
        <v>0</v>
      </c>
      <c r="F607" s="14">
        <f>IF(D607+E607&gt;0,0,1)</f>
        <v>1</v>
      </c>
      <c r="G607" s="14">
        <f>INT(CHOOSE(1+MOD($C607+RANDBETWEEN(0,1),7),1,2,3,5,8,13,21)+$B607)</f>
        <v>12</v>
      </c>
      <c r="H607" s="14">
        <f>INT(CHOOSE(1+MOD($C607+RANDBETWEEN(0,1),7),1,2,3,5,8,13,21)+$B607)</f>
        <v>12</v>
      </c>
      <c r="I607" s="14">
        <f>INT(CHOOSE(1+MOD($C607+RANDBETWEEN(0,1),7),1,2,3,5,8,13,21)+$B607)</f>
        <v>12</v>
      </c>
      <c r="J607" s="14">
        <f>AVERAGE(G607:I607)</f>
        <v>12</v>
      </c>
      <c r="K607" s="14">
        <f>IF(OR(AND(D607,IF($C607&lt;80,1,0)),AND(E607,IF($C607&lt;20,1,0))),1,0)*$J607</f>
        <v>0</v>
      </c>
      <c r="L607" s="14">
        <f>IF(AND(K607=0,E607=1),1,0)*$J607</f>
        <v>0</v>
      </c>
      <c r="M607" s="14">
        <f>IF(K607+L607=0,1,0)*$J607</f>
        <v>12</v>
      </c>
      <c r="N607" s="14">
        <f>MATCH(C607,INDEX('Task Durations - Poisson'!$B$2:$AZ$73,,5),-1)</f>
        <v>10</v>
      </c>
      <c r="O607" s="14">
        <f>INT(SUMPRODUCT(B607:N607,'Task Durations - Table 1'!$A$3:$M$3))</f>
        <v>22</v>
      </c>
      <c r="P607" s="14">
        <f>MATCH(100-C607,INDEX('Task Durations - Poisson'!$B$2:$AZ$73,,O607),-1)</f>
        <v>19</v>
      </c>
    </row>
    <row r="608" ht="20.05" customHeight="1">
      <c r="A608" s="12">
        <v>606</v>
      </c>
      <c r="B608" s="13">
        <f>2*EXP(A608/750)</f>
        <v>4.486833327046758</v>
      </c>
      <c r="C608" s="14">
        <f t="shared" si="7651"/>
        <v>34</v>
      </c>
      <c r="D608" s="14">
        <f>IF(C608&lt;33,1,0)</f>
        <v>0</v>
      </c>
      <c r="E608" s="14">
        <f>IF(AND(C608&gt;=33,C608&lt;66),1,0)</f>
        <v>1</v>
      </c>
      <c r="F608" s="14">
        <f>IF(D608+E608&gt;0,0,1)</f>
        <v>0</v>
      </c>
      <c r="G608" s="14">
        <f>INT(CHOOSE(1+MOD($C608+RANDBETWEEN(0,1),7),1,2,3,5,8,13,21)+$B608)</f>
        <v>5</v>
      </c>
      <c r="H608" s="14">
        <f>INT(CHOOSE(1+MOD($C608+RANDBETWEEN(0,1),7),1,2,3,5,8,13,21)+$B608)</f>
        <v>5</v>
      </c>
      <c r="I608" s="14">
        <f>INT(CHOOSE(1+MOD($C608+RANDBETWEEN(0,1),7),1,2,3,5,8,13,21)+$B608)</f>
        <v>25</v>
      </c>
      <c r="J608" s="14">
        <f>AVERAGE(G608:I608)</f>
        <v>11.66666666666667</v>
      </c>
      <c r="K608" s="14">
        <f>IF(OR(AND(D608,IF($C608&lt;80,1,0)),AND(E608,IF($C608&lt;20,1,0))),1,0)*$J608</f>
        <v>0</v>
      </c>
      <c r="L608" s="14">
        <f>IF(AND(K608=0,E608=1),1,0)*$J608</f>
        <v>11.66666666666667</v>
      </c>
      <c r="M608" s="14">
        <f>IF(K608+L608=0,1,0)*$J608</f>
        <v>0</v>
      </c>
      <c r="N608" s="14">
        <f>MATCH(C608,INDEX('Task Durations - Poisson'!$B$2:$AZ$73,,5),-1)</f>
        <v>6</v>
      </c>
      <c r="O608" s="14">
        <f>INT(SUMPRODUCT(B608:N608,'Task Durations - Table 1'!$A$3:$M$3))</f>
        <v>16</v>
      </c>
      <c r="P608" s="14">
        <f>MATCH(100-C608,INDEX('Task Durations - Poisson'!$B$2:$AZ$73,,O608),-1)</f>
        <v>20</v>
      </c>
    </row>
    <row r="609" ht="20.05" customHeight="1">
      <c r="A609" s="12">
        <v>607</v>
      </c>
      <c r="B609" s="13">
        <f>2*EXP(A609/750)</f>
        <v>4.492819761552279</v>
      </c>
      <c r="C609" s="14">
        <f t="shared" si="7651"/>
        <v>6</v>
      </c>
      <c r="D609" s="14">
        <f>IF(C609&lt;33,1,0)</f>
        <v>1</v>
      </c>
      <c r="E609" s="14">
        <f>IF(AND(C609&gt;=33,C609&lt;66),1,0)</f>
        <v>0</v>
      </c>
      <c r="F609" s="14">
        <f>IF(D609+E609&gt;0,0,1)</f>
        <v>0</v>
      </c>
      <c r="G609" s="14">
        <f>INT(CHOOSE(1+MOD($C609+RANDBETWEEN(0,1),7),1,2,3,5,8,13,21)+$B609)</f>
        <v>25</v>
      </c>
      <c r="H609" s="14">
        <f>INT(CHOOSE(1+MOD($C609+RANDBETWEEN(0,1),7),1,2,3,5,8,13,21)+$B609)</f>
        <v>25</v>
      </c>
      <c r="I609" s="14">
        <f>INT(CHOOSE(1+MOD($C609+RANDBETWEEN(0,1),7),1,2,3,5,8,13,21)+$B609)</f>
        <v>5</v>
      </c>
      <c r="J609" s="14">
        <f>AVERAGE(G609:I609)</f>
        <v>18.33333333333333</v>
      </c>
      <c r="K609" s="14">
        <f>IF(OR(AND(D609,IF($C609&lt;80,1,0)),AND(E609,IF($C609&lt;20,1,0))),1,0)*$J609</f>
        <v>18.33333333333333</v>
      </c>
      <c r="L609" s="14">
        <f>IF(AND(K609=0,E609=1),1,0)*$J609</f>
        <v>0</v>
      </c>
      <c r="M609" s="14">
        <f>IF(K609+L609=0,1,0)*$J609</f>
        <v>0</v>
      </c>
      <c r="N609" s="14">
        <f>MATCH(C609,INDEX('Task Durations - Poisson'!$B$2:$AZ$73,,5),-1)</f>
        <v>4</v>
      </c>
      <c r="O609" s="14">
        <f>INT(SUMPRODUCT(B609:N609,'Task Durations - Table 1'!$A$3:$M$3))</f>
        <v>26</v>
      </c>
      <c r="P609" s="14">
        <f>MATCH(100-C609,INDEX('Task Durations - Poisson'!$B$2:$AZ$73,,O609),-1)</f>
        <v>36</v>
      </c>
    </row>
    <row r="610" ht="20.05" customHeight="1">
      <c r="A610" s="12">
        <v>608</v>
      </c>
      <c r="B610" s="13">
        <f>2*EXP(A610/750)</f>
        <v>4.498814183294114</v>
      </c>
      <c r="C610" s="14">
        <f t="shared" si="7651"/>
        <v>33</v>
      </c>
      <c r="D610" s="14">
        <f>IF(C610&lt;33,1,0)</f>
        <v>0</v>
      </c>
      <c r="E610" s="14">
        <f>IF(AND(C610&gt;=33,C610&lt;66),1,0)</f>
        <v>1</v>
      </c>
      <c r="F610" s="14">
        <f>IF(D610+E610&gt;0,0,1)</f>
        <v>0</v>
      </c>
      <c r="G610" s="14">
        <f>INT(CHOOSE(1+MOD($C610+RANDBETWEEN(0,1),7),1,2,3,5,8,13,21)+$B610)</f>
        <v>17</v>
      </c>
      <c r="H610" s="14">
        <f>INT(CHOOSE(1+MOD($C610+RANDBETWEEN(0,1),7),1,2,3,5,8,13,21)+$B610)</f>
        <v>17</v>
      </c>
      <c r="I610" s="14">
        <f>INT(CHOOSE(1+MOD($C610+RANDBETWEEN(0,1),7),1,2,3,5,8,13,21)+$B610)</f>
        <v>17</v>
      </c>
      <c r="J610" s="14">
        <f>AVERAGE(G610:I610)</f>
        <v>17</v>
      </c>
      <c r="K610" s="14">
        <f>IF(OR(AND(D610,IF($C610&lt;80,1,0)),AND(E610,IF($C610&lt;20,1,0))),1,0)*$J610</f>
        <v>0</v>
      </c>
      <c r="L610" s="14">
        <f>IF(AND(K610=0,E610=1),1,0)*$J610</f>
        <v>17</v>
      </c>
      <c r="M610" s="14">
        <f>IF(K610+L610=0,1,0)*$J610</f>
        <v>0</v>
      </c>
      <c r="N610" s="14">
        <f>MATCH(C610,INDEX('Task Durations - Poisson'!$B$2:$AZ$73,,5),-1)</f>
        <v>6</v>
      </c>
      <c r="O610" s="14">
        <f>INT(SUMPRODUCT(B610:N610,'Task Durations - Table 1'!$A$3:$M$3))</f>
        <v>20</v>
      </c>
      <c r="P610" s="14">
        <f>MATCH(100-C610,INDEX('Task Durations - Poisson'!$B$2:$AZ$73,,O610),-1)</f>
        <v>24</v>
      </c>
    </row>
    <row r="611" ht="20.05" customHeight="1">
      <c r="A611" s="12">
        <v>609</v>
      </c>
      <c r="B611" s="13">
        <f>2*EXP(A611/750)</f>
        <v>4.504816602929015</v>
      </c>
      <c r="C611" s="14">
        <f t="shared" si="7651"/>
        <v>21</v>
      </c>
      <c r="D611" s="14">
        <f>IF(C611&lt;33,1,0)</f>
        <v>1</v>
      </c>
      <c r="E611" s="14">
        <f>IF(AND(C611&gt;=33,C611&lt;66),1,0)</f>
        <v>0</v>
      </c>
      <c r="F611" s="14">
        <f>IF(D611+E611&gt;0,0,1)</f>
        <v>0</v>
      </c>
      <c r="G611" s="14">
        <f>INT(CHOOSE(1+MOD($C611+RANDBETWEEN(0,1),7),1,2,3,5,8,13,21)+$B611)</f>
        <v>6</v>
      </c>
      <c r="H611" s="14">
        <f>INT(CHOOSE(1+MOD($C611+RANDBETWEEN(0,1),7),1,2,3,5,8,13,21)+$B611)</f>
        <v>6</v>
      </c>
      <c r="I611" s="14">
        <f>INT(CHOOSE(1+MOD($C611+RANDBETWEEN(0,1),7),1,2,3,5,8,13,21)+$B611)</f>
        <v>5</v>
      </c>
      <c r="J611" s="14">
        <f>AVERAGE(G611:I611)</f>
        <v>5.666666666666667</v>
      </c>
      <c r="K611" s="14">
        <f>IF(OR(AND(D611,IF($C611&lt;80,1,0)),AND(E611,IF($C611&lt;20,1,0))),1,0)*$J611</f>
        <v>5.666666666666667</v>
      </c>
      <c r="L611" s="14">
        <f>IF(AND(K611=0,E611=1),1,0)*$J611</f>
        <v>0</v>
      </c>
      <c r="M611" s="14">
        <f>IF(K611+L611=0,1,0)*$J611</f>
        <v>0</v>
      </c>
      <c r="N611" s="14">
        <f>MATCH(C611,INDEX('Task Durations - Poisson'!$B$2:$AZ$73,,5),-1)</f>
        <v>5</v>
      </c>
      <c r="O611" s="14">
        <f>INT(SUMPRODUCT(B611:N611,'Task Durations - Table 1'!$A$3:$M$3))</f>
        <v>13</v>
      </c>
      <c r="P611" s="14">
        <f>MATCH(100-C611,INDEX('Task Durations - Poisson'!$B$2:$AZ$73,,O611),-1)</f>
        <v>18</v>
      </c>
    </row>
    <row r="612" ht="20.05" customHeight="1">
      <c r="A612" s="12">
        <v>610</v>
      </c>
      <c r="B612" s="13">
        <f>2*EXP(A612/750)</f>
        <v>4.510827031127953</v>
      </c>
      <c r="C612" s="14">
        <f t="shared" si="7651"/>
        <v>15</v>
      </c>
      <c r="D612" s="14">
        <f>IF(C612&lt;33,1,0)</f>
        <v>1</v>
      </c>
      <c r="E612" s="14">
        <f>IF(AND(C612&gt;=33,C612&lt;66),1,0)</f>
        <v>0</v>
      </c>
      <c r="F612" s="14">
        <f>IF(D612+E612&gt;0,0,1)</f>
        <v>0</v>
      </c>
      <c r="G612" s="14">
        <f>INT(CHOOSE(1+MOD($C612+RANDBETWEEN(0,1),7),1,2,3,5,8,13,21)+$B612)</f>
        <v>7</v>
      </c>
      <c r="H612" s="14">
        <f>INT(CHOOSE(1+MOD($C612+RANDBETWEEN(0,1),7),1,2,3,5,8,13,21)+$B612)</f>
        <v>7</v>
      </c>
      <c r="I612" s="14">
        <f>INT(CHOOSE(1+MOD($C612+RANDBETWEEN(0,1),7),1,2,3,5,8,13,21)+$B612)</f>
        <v>6</v>
      </c>
      <c r="J612" s="14">
        <f>AVERAGE(G612:I612)</f>
        <v>6.666666666666667</v>
      </c>
      <c r="K612" s="14">
        <f>IF(OR(AND(D612,IF($C612&lt;80,1,0)),AND(E612,IF($C612&lt;20,1,0))),1,0)*$J612</f>
        <v>6.666666666666667</v>
      </c>
      <c r="L612" s="14">
        <f>IF(AND(K612=0,E612=1),1,0)*$J612</f>
        <v>0</v>
      </c>
      <c r="M612" s="14">
        <f>IF(K612+L612=0,1,0)*$J612</f>
        <v>0</v>
      </c>
      <c r="N612" s="14">
        <f>MATCH(C612,INDEX('Task Durations - Poisson'!$B$2:$AZ$73,,5),-1)</f>
        <v>5</v>
      </c>
      <c r="O612" s="14">
        <f>INT(SUMPRODUCT(B612:N612,'Task Durations - Table 1'!$A$3:$M$3))</f>
        <v>14</v>
      </c>
      <c r="P612" s="14">
        <f>MATCH(100-C612,INDEX('Task Durations - Poisson'!$B$2:$AZ$73,,O612),-1)</f>
        <v>20</v>
      </c>
    </row>
    <row r="613" ht="20.05" customHeight="1">
      <c r="A613" s="12">
        <v>611</v>
      </c>
      <c r="B613" s="13">
        <f>2*EXP(A613/750)</f>
        <v>4.516845478576133</v>
      </c>
      <c r="C613" s="14">
        <f t="shared" si="7651"/>
        <v>19</v>
      </c>
      <c r="D613" s="14">
        <f>IF(C613&lt;33,1,0)</f>
        <v>1</v>
      </c>
      <c r="E613" s="14">
        <f>IF(AND(C613&gt;=33,C613&lt;66),1,0)</f>
        <v>0</v>
      </c>
      <c r="F613" s="14">
        <f>IF(D613+E613&gt;0,0,1)</f>
        <v>0</v>
      </c>
      <c r="G613" s="14">
        <f>INT(CHOOSE(1+MOD($C613+RANDBETWEEN(0,1),7),1,2,3,5,8,13,21)+$B613)</f>
        <v>17</v>
      </c>
      <c r="H613" s="14">
        <f>INT(CHOOSE(1+MOD($C613+RANDBETWEEN(0,1),7),1,2,3,5,8,13,21)+$B613)</f>
        <v>25</v>
      </c>
      <c r="I613" s="14">
        <f>INT(CHOOSE(1+MOD($C613+RANDBETWEEN(0,1),7),1,2,3,5,8,13,21)+$B613)</f>
        <v>25</v>
      </c>
      <c r="J613" s="14">
        <f>AVERAGE(G613:I613)</f>
        <v>22.33333333333333</v>
      </c>
      <c r="K613" s="14">
        <f>IF(OR(AND(D613,IF($C613&lt;80,1,0)),AND(E613,IF($C613&lt;20,1,0))),1,0)*$J613</f>
        <v>22.33333333333333</v>
      </c>
      <c r="L613" s="14">
        <f>IF(AND(K613=0,E613=1),1,0)*$J613</f>
        <v>0</v>
      </c>
      <c r="M613" s="14">
        <f>IF(K613+L613=0,1,0)*$J613</f>
        <v>0</v>
      </c>
      <c r="N613" s="14">
        <f>MATCH(C613,INDEX('Task Durations - Poisson'!$B$2:$AZ$73,,5),-1)</f>
        <v>5</v>
      </c>
      <c r="O613" s="14">
        <f>INT(SUMPRODUCT(B613:N613,'Task Durations - Table 1'!$A$3:$M$3))</f>
        <v>32</v>
      </c>
      <c r="P613" s="14">
        <f>MATCH(100-C613,INDEX('Task Durations - Poisson'!$B$2:$AZ$73,,O613),-1)</f>
        <v>39</v>
      </c>
    </row>
    <row r="614" ht="20.05" customHeight="1">
      <c r="A614" s="12">
        <v>612</v>
      </c>
      <c r="B614" s="13">
        <f>2*EXP(A614/750)</f>
        <v>4.522871955973021</v>
      </c>
      <c r="C614" s="14">
        <f t="shared" si="7651"/>
        <v>2</v>
      </c>
      <c r="D614" s="14">
        <f>IF(C614&lt;33,1,0)</f>
        <v>1</v>
      </c>
      <c r="E614" s="14">
        <f>IF(AND(C614&gt;=33,C614&lt;66),1,0)</f>
        <v>0</v>
      </c>
      <c r="F614" s="14">
        <f>IF(D614+E614&gt;0,0,1)</f>
        <v>0</v>
      </c>
      <c r="G614" s="14">
        <f>INT(CHOOSE(1+MOD($C614+RANDBETWEEN(0,1),7),1,2,3,5,8,13,21)+$B614)</f>
        <v>9</v>
      </c>
      <c r="H614" s="14">
        <f>INT(CHOOSE(1+MOD($C614+RANDBETWEEN(0,1),7),1,2,3,5,8,13,21)+$B614)</f>
        <v>9</v>
      </c>
      <c r="I614" s="14">
        <f>INT(CHOOSE(1+MOD($C614+RANDBETWEEN(0,1),7),1,2,3,5,8,13,21)+$B614)</f>
        <v>7</v>
      </c>
      <c r="J614" s="14">
        <f>AVERAGE(G614:I614)</f>
        <v>8.333333333333334</v>
      </c>
      <c r="K614" s="14">
        <f>IF(OR(AND(D614,IF($C614&lt;80,1,0)),AND(E614,IF($C614&lt;20,1,0))),1,0)*$J614</f>
        <v>8.333333333333334</v>
      </c>
      <c r="L614" s="14">
        <f>IF(AND(K614=0,E614=1),1,0)*$J614</f>
        <v>0</v>
      </c>
      <c r="M614" s="14">
        <f>IF(K614+L614=0,1,0)*$J614</f>
        <v>0</v>
      </c>
      <c r="N614" s="14">
        <f>MATCH(C614,INDEX('Task Durations - Poisson'!$B$2:$AZ$73,,5),-1)</f>
        <v>3</v>
      </c>
      <c r="O614" s="14">
        <f>INT(SUMPRODUCT(B614:N614,'Task Durations - Table 1'!$A$3:$M$3))</f>
        <v>15</v>
      </c>
      <c r="P614" s="14">
        <f>MATCH(100-C614,INDEX('Task Durations - Poisson'!$B$2:$AZ$73,,O614),-1)</f>
        <v>25</v>
      </c>
    </row>
    <row r="615" ht="20.05" customHeight="1">
      <c r="A615" s="12">
        <v>613</v>
      </c>
      <c r="B615" s="13">
        <f>2*EXP(A615/750)</f>
        <v>4.528906474032356</v>
      </c>
      <c r="C615" s="14">
        <f t="shared" si="7651"/>
        <v>6</v>
      </c>
      <c r="D615" s="14">
        <f>IF(C615&lt;33,1,0)</f>
        <v>1</v>
      </c>
      <c r="E615" s="14">
        <f>IF(AND(C615&gt;=33,C615&lt;66),1,0)</f>
        <v>0</v>
      </c>
      <c r="F615" s="14">
        <f>IF(D615+E615&gt;0,0,1)</f>
        <v>0</v>
      </c>
      <c r="G615" s="14">
        <f>INT(CHOOSE(1+MOD($C615+RANDBETWEEN(0,1),7),1,2,3,5,8,13,21)+$B615)</f>
        <v>25</v>
      </c>
      <c r="H615" s="14">
        <f>INT(CHOOSE(1+MOD($C615+RANDBETWEEN(0,1),7),1,2,3,5,8,13,21)+$B615)</f>
        <v>25</v>
      </c>
      <c r="I615" s="14">
        <f>INT(CHOOSE(1+MOD($C615+RANDBETWEEN(0,1),7),1,2,3,5,8,13,21)+$B615)</f>
        <v>25</v>
      </c>
      <c r="J615" s="14">
        <f>AVERAGE(G615:I615)</f>
        <v>25</v>
      </c>
      <c r="K615" s="14">
        <f>IF(OR(AND(D615,IF($C615&lt;80,1,0)),AND(E615,IF($C615&lt;20,1,0))),1,0)*$J615</f>
        <v>25</v>
      </c>
      <c r="L615" s="14">
        <f>IF(AND(K615=0,E615=1),1,0)*$J615</f>
        <v>0</v>
      </c>
      <c r="M615" s="14">
        <f>IF(K615+L615=0,1,0)*$J615</f>
        <v>0</v>
      </c>
      <c r="N615" s="14">
        <f>MATCH(C615,INDEX('Task Durations - Poisson'!$B$2:$AZ$73,,5),-1)</f>
        <v>4</v>
      </c>
      <c r="O615" s="14">
        <f>INT(SUMPRODUCT(B615:N615,'Task Durations - Table 1'!$A$3:$M$3))</f>
        <v>35</v>
      </c>
      <c r="P615" s="14">
        <f>MATCH(100-C615,INDEX('Task Durations - Poisson'!$B$2:$AZ$73,,O615),-1)</f>
        <v>46</v>
      </c>
    </row>
    <row r="616" ht="20.05" customHeight="1">
      <c r="A616" s="12">
        <v>614</v>
      </c>
      <c r="B616" s="13">
        <f>2*EXP(A616/750)</f>
        <v>4.53494904348217</v>
      </c>
      <c r="C616" s="14">
        <f t="shared" si="7651"/>
        <v>28</v>
      </c>
      <c r="D616" s="14">
        <f>IF(C616&lt;33,1,0)</f>
        <v>1</v>
      </c>
      <c r="E616" s="14">
        <f>IF(AND(C616&gt;=33,C616&lt;66),1,0)</f>
        <v>0</v>
      </c>
      <c r="F616" s="14">
        <f>IF(D616+E616&gt;0,0,1)</f>
        <v>0</v>
      </c>
      <c r="G616" s="14">
        <f>INT(CHOOSE(1+MOD($C616+RANDBETWEEN(0,1),7),1,2,3,5,8,13,21)+$B616)</f>
        <v>6</v>
      </c>
      <c r="H616" s="14">
        <f>INT(CHOOSE(1+MOD($C616+RANDBETWEEN(0,1),7),1,2,3,5,8,13,21)+$B616)</f>
        <v>5</v>
      </c>
      <c r="I616" s="14">
        <f>INT(CHOOSE(1+MOD($C616+RANDBETWEEN(0,1),7),1,2,3,5,8,13,21)+$B616)</f>
        <v>5</v>
      </c>
      <c r="J616" s="14">
        <f>AVERAGE(G616:I616)</f>
        <v>5.333333333333333</v>
      </c>
      <c r="K616" s="14">
        <f>IF(OR(AND(D616,IF($C616&lt;80,1,0)),AND(E616,IF($C616&lt;20,1,0))),1,0)*$J616</f>
        <v>5.333333333333333</v>
      </c>
      <c r="L616" s="14">
        <f>IF(AND(K616=0,E616=1),1,0)*$J616</f>
        <v>0</v>
      </c>
      <c r="M616" s="14">
        <f>IF(K616+L616=0,1,0)*$J616</f>
        <v>0</v>
      </c>
      <c r="N616" s="14">
        <f>MATCH(C616,INDEX('Task Durations - Poisson'!$B$2:$AZ$73,,5),-1)</f>
        <v>6</v>
      </c>
      <c r="O616" s="14">
        <f>INT(SUMPRODUCT(B616:N616,'Task Durations - Table 1'!$A$3:$M$3))</f>
        <v>13</v>
      </c>
      <c r="P616" s="14">
        <f>MATCH(100-C616,INDEX('Task Durations - Poisson'!$B$2:$AZ$73,,O616),-1)</f>
        <v>17</v>
      </c>
    </row>
    <row r="617" ht="20.05" customHeight="1">
      <c r="A617" s="12">
        <v>615</v>
      </c>
      <c r="B617" s="13">
        <f>2*EXP(A617/750)</f>
        <v>4.540999675064811</v>
      </c>
      <c r="C617" s="14">
        <f t="shared" si="7651"/>
        <v>12</v>
      </c>
      <c r="D617" s="14">
        <f>IF(C617&lt;33,1,0)</f>
        <v>1</v>
      </c>
      <c r="E617" s="14">
        <f>IF(AND(C617&gt;=33,C617&lt;66),1,0)</f>
        <v>0</v>
      </c>
      <c r="F617" s="14">
        <f>IF(D617+E617&gt;0,0,1)</f>
        <v>0</v>
      </c>
      <c r="G617" s="14">
        <f>INT(CHOOSE(1+MOD($C617+RANDBETWEEN(0,1),7),1,2,3,5,8,13,21)+$B617)</f>
        <v>25</v>
      </c>
      <c r="H617" s="14">
        <f>INT(CHOOSE(1+MOD($C617+RANDBETWEEN(0,1),7),1,2,3,5,8,13,21)+$B617)</f>
        <v>17</v>
      </c>
      <c r="I617" s="14">
        <f>INT(CHOOSE(1+MOD($C617+RANDBETWEEN(0,1),7),1,2,3,5,8,13,21)+$B617)</f>
        <v>25</v>
      </c>
      <c r="J617" s="14">
        <f>AVERAGE(G617:I617)</f>
        <v>22.33333333333333</v>
      </c>
      <c r="K617" s="14">
        <f>IF(OR(AND(D617,IF($C617&lt;80,1,0)),AND(E617,IF($C617&lt;20,1,0))),1,0)*$J617</f>
        <v>22.33333333333333</v>
      </c>
      <c r="L617" s="14">
        <f>IF(AND(K617=0,E617=1),1,0)*$J617</f>
        <v>0</v>
      </c>
      <c r="M617" s="14">
        <f>IF(K617+L617=0,1,0)*$J617</f>
        <v>0</v>
      </c>
      <c r="N617" s="14">
        <f>MATCH(C617,INDEX('Task Durations - Poisson'!$B$2:$AZ$73,,5),-1)</f>
        <v>4</v>
      </c>
      <c r="O617" s="14">
        <f>INT(SUMPRODUCT(B617:N617,'Task Durations - Table 1'!$A$3:$M$3))</f>
        <v>32</v>
      </c>
      <c r="P617" s="14">
        <f>MATCH(100-C617,INDEX('Task Durations - Poisson'!$B$2:$AZ$73,,O617),-1)</f>
        <v>41</v>
      </c>
    </row>
    <row r="618" ht="20.05" customHeight="1">
      <c r="A618" s="12">
        <v>616</v>
      </c>
      <c r="B618" s="13">
        <f>2*EXP(A618/750)</f>
        <v>4.547058379536961</v>
      </c>
      <c r="C618" s="14">
        <f t="shared" si="7651"/>
        <v>55</v>
      </c>
      <c r="D618" s="14">
        <f>IF(C618&lt;33,1,0)</f>
        <v>0</v>
      </c>
      <c r="E618" s="14">
        <f>IF(AND(C618&gt;=33,C618&lt;66),1,0)</f>
        <v>1</v>
      </c>
      <c r="F618" s="14">
        <f>IF(D618+E618&gt;0,0,1)</f>
        <v>0</v>
      </c>
      <c r="G618" s="14">
        <f>INT(CHOOSE(1+MOD($C618+RANDBETWEEN(0,1),7),1,2,3,5,8,13,21)+$B618)</f>
        <v>25</v>
      </c>
      <c r="H618" s="14">
        <f>INT(CHOOSE(1+MOD($C618+RANDBETWEEN(0,1),7),1,2,3,5,8,13,21)+$B618)</f>
        <v>25</v>
      </c>
      <c r="I618" s="14">
        <f>INT(CHOOSE(1+MOD($C618+RANDBETWEEN(0,1),7),1,2,3,5,8,13,21)+$B618)</f>
        <v>5</v>
      </c>
      <c r="J618" s="14">
        <f>AVERAGE(G618:I618)</f>
        <v>18.33333333333333</v>
      </c>
      <c r="K618" s="14">
        <f>IF(OR(AND(D618,IF($C618&lt;80,1,0)),AND(E618,IF($C618&lt;20,1,0))),1,0)*$J618</f>
        <v>0</v>
      </c>
      <c r="L618" s="14">
        <f>IF(AND(K618=0,E618=1),1,0)*$J618</f>
        <v>18.33333333333333</v>
      </c>
      <c r="M618" s="14">
        <f>IF(K618+L618=0,1,0)*$J618</f>
        <v>0</v>
      </c>
      <c r="N618" s="14">
        <f>MATCH(C618,INDEX('Task Durations - Poisson'!$B$2:$AZ$73,,5),-1)</f>
        <v>7</v>
      </c>
      <c r="O618" s="14">
        <f>INT(SUMPRODUCT(B618:N618,'Task Durations - Table 1'!$A$3:$M$3))</f>
        <v>20</v>
      </c>
      <c r="P618" s="14">
        <f>MATCH(100-C618,INDEX('Task Durations - Poisson'!$B$2:$AZ$73,,O618),-1)</f>
        <v>21</v>
      </c>
    </row>
    <row r="619" ht="20.05" customHeight="1">
      <c r="A619" s="12">
        <v>617</v>
      </c>
      <c r="B619" s="13">
        <f>2*EXP(A619/750)</f>
        <v>4.553125167669648</v>
      </c>
      <c r="C619" s="14">
        <f t="shared" si="7651"/>
        <v>99</v>
      </c>
      <c r="D619" s="14">
        <f>IF(C619&lt;33,1,0)</f>
        <v>0</v>
      </c>
      <c r="E619" s="14">
        <f>IF(AND(C619&gt;=33,C619&lt;66),1,0)</f>
        <v>0</v>
      </c>
      <c r="F619" s="14">
        <f>IF(D619+E619&gt;0,0,1)</f>
        <v>1</v>
      </c>
      <c r="G619" s="14">
        <f>INT(CHOOSE(1+MOD($C619+RANDBETWEEN(0,1),7),1,2,3,5,8,13,21)+$B619)</f>
        <v>7</v>
      </c>
      <c r="H619" s="14">
        <f>INT(CHOOSE(1+MOD($C619+RANDBETWEEN(0,1),7),1,2,3,5,8,13,21)+$B619)</f>
        <v>7</v>
      </c>
      <c r="I619" s="14">
        <f>INT(CHOOSE(1+MOD($C619+RANDBETWEEN(0,1),7),1,2,3,5,8,13,21)+$B619)</f>
        <v>7</v>
      </c>
      <c r="J619" s="14">
        <f>AVERAGE(G619:I619)</f>
        <v>7</v>
      </c>
      <c r="K619" s="14">
        <f>IF(OR(AND(D619,IF($C619&lt;80,1,0)),AND(E619,IF($C619&lt;20,1,0))),1,0)*$J619</f>
        <v>0</v>
      </c>
      <c r="L619" s="14">
        <f>IF(AND(K619=0,E619=1),1,0)*$J619</f>
        <v>0</v>
      </c>
      <c r="M619" s="14">
        <f>IF(K619+L619=0,1,0)*$J619</f>
        <v>7</v>
      </c>
      <c r="N619" s="14">
        <f>MATCH(C619,INDEX('Task Durations - Poisson'!$B$2:$AZ$73,,5),-1)</f>
        <v>13</v>
      </c>
      <c r="O619" s="14">
        <f>INT(SUMPRODUCT(B619:N619,'Task Durations - Table 1'!$A$3:$M$3))</f>
        <v>19</v>
      </c>
      <c r="P619" s="14">
        <f>MATCH(100-C619,INDEX('Task Durations - Poisson'!$B$2:$AZ$73,,O619),-1)</f>
        <v>12</v>
      </c>
    </row>
    <row r="620" ht="20.05" customHeight="1">
      <c r="A620" s="12">
        <v>618</v>
      </c>
      <c r="B620" s="13">
        <f>2*EXP(A620/750)</f>
        <v>4.559200050248277</v>
      </c>
      <c r="C620" s="14">
        <f t="shared" si="7651"/>
        <v>43</v>
      </c>
      <c r="D620" s="14">
        <f>IF(C620&lt;33,1,0)</f>
        <v>0</v>
      </c>
      <c r="E620" s="14">
        <f>IF(AND(C620&gt;=33,C620&lt;66),1,0)</f>
        <v>1</v>
      </c>
      <c r="F620" s="14">
        <f>IF(D620+E620&gt;0,0,1)</f>
        <v>0</v>
      </c>
      <c r="G620" s="14">
        <f>INT(CHOOSE(1+MOD($C620+RANDBETWEEN(0,1),7),1,2,3,5,8,13,21)+$B620)</f>
        <v>6</v>
      </c>
      <c r="H620" s="14">
        <f>INT(CHOOSE(1+MOD($C620+RANDBETWEEN(0,1),7),1,2,3,5,8,13,21)+$B620)</f>
        <v>7</v>
      </c>
      <c r="I620" s="14">
        <f>INT(CHOOSE(1+MOD($C620+RANDBETWEEN(0,1),7),1,2,3,5,8,13,21)+$B620)</f>
        <v>7</v>
      </c>
      <c r="J620" s="14">
        <f>AVERAGE(G620:I620)</f>
        <v>6.666666666666667</v>
      </c>
      <c r="K620" s="14">
        <f>IF(OR(AND(D620,IF($C620&lt;80,1,0)),AND(E620,IF($C620&lt;20,1,0))),1,0)*$J620</f>
        <v>0</v>
      </c>
      <c r="L620" s="14">
        <f>IF(AND(K620=0,E620=1),1,0)*$J620</f>
        <v>6.666666666666667</v>
      </c>
      <c r="M620" s="14">
        <f>IF(K620+L620=0,1,0)*$J620</f>
        <v>0</v>
      </c>
      <c r="N620" s="14">
        <f>MATCH(C620,INDEX('Task Durations - Poisson'!$B$2:$AZ$73,,5),-1)</f>
        <v>6</v>
      </c>
      <c r="O620" s="14">
        <f>INT(SUMPRODUCT(B620:N620,'Task Durations - Table 1'!$A$3:$M$3))</f>
        <v>11</v>
      </c>
      <c r="P620" s="14">
        <f>MATCH(100-C620,INDEX('Task Durations - Poisson'!$B$2:$AZ$73,,O620),-1)</f>
        <v>13</v>
      </c>
    </row>
    <row r="621" ht="20.05" customHeight="1">
      <c r="A621" s="12">
        <v>619</v>
      </c>
      <c r="B621" s="13">
        <f>2*EXP(A621/750)</f>
        <v>4.565283038072641</v>
      </c>
      <c r="C621" s="14">
        <f t="shared" si="7651"/>
        <v>40</v>
      </c>
      <c r="D621" s="14">
        <f>IF(C621&lt;33,1,0)</f>
        <v>0</v>
      </c>
      <c r="E621" s="14">
        <f>IF(AND(C621&gt;=33,C621&lt;66),1,0)</f>
        <v>1</v>
      </c>
      <c r="F621" s="14">
        <f>IF(D621+E621&gt;0,0,1)</f>
        <v>0</v>
      </c>
      <c r="G621" s="14">
        <f>INT(CHOOSE(1+MOD($C621+RANDBETWEEN(0,1),7),1,2,3,5,8,13,21)+$B621)</f>
        <v>25</v>
      </c>
      <c r="H621" s="14">
        <f>INT(CHOOSE(1+MOD($C621+RANDBETWEEN(0,1),7),1,2,3,5,8,13,21)+$B621)</f>
        <v>25</v>
      </c>
      <c r="I621" s="14">
        <f>INT(CHOOSE(1+MOD($C621+RANDBETWEEN(0,1),7),1,2,3,5,8,13,21)+$B621)</f>
        <v>17</v>
      </c>
      <c r="J621" s="14">
        <f>AVERAGE(G621:I621)</f>
        <v>22.33333333333333</v>
      </c>
      <c r="K621" s="14">
        <f>IF(OR(AND(D621,IF($C621&lt;80,1,0)),AND(E621,IF($C621&lt;20,1,0))),1,0)*$J621</f>
        <v>0</v>
      </c>
      <c r="L621" s="14">
        <f>IF(AND(K621=0,E621=1),1,0)*$J621</f>
        <v>22.33333333333333</v>
      </c>
      <c r="M621" s="14">
        <f>IF(K621+L621=0,1,0)*$J621</f>
        <v>0</v>
      </c>
      <c r="N621" s="14">
        <f>MATCH(C621,INDEX('Task Durations - Poisson'!$B$2:$AZ$73,,5),-1)</f>
        <v>6</v>
      </c>
      <c r="O621" s="14">
        <f>INT(SUMPRODUCT(B621:N621,'Task Durations - Table 1'!$A$3:$M$3))</f>
        <v>24</v>
      </c>
      <c r="P621" s="14">
        <f>MATCH(100-C621,INDEX('Task Durations - Poisson'!$B$2:$AZ$73,,O621),-1)</f>
        <v>27</v>
      </c>
    </row>
    <row r="622" ht="20.05" customHeight="1">
      <c r="A622" s="12">
        <v>620</v>
      </c>
      <c r="B622" s="13">
        <f>2*EXP(A622/750)</f>
        <v>4.571374141956942</v>
      </c>
      <c r="C622" s="14">
        <f t="shared" si="7651"/>
        <v>80</v>
      </c>
      <c r="D622" s="14">
        <f>IF(C622&lt;33,1,0)</f>
        <v>0</v>
      </c>
      <c r="E622" s="14">
        <f>IF(AND(C622&gt;=33,C622&lt;66),1,0)</f>
        <v>0</v>
      </c>
      <c r="F622" s="14">
        <f>IF(D622+E622&gt;0,0,1)</f>
        <v>1</v>
      </c>
      <c r="G622" s="14">
        <f>INT(CHOOSE(1+MOD($C622+RANDBETWEEN(0,1),7),1,2,3,5,8,13,21)+$B622)</f>
        <v>12</v>
      </c>
      <c r="H622" s="14">
        <f>INT(CHOOSE(1+MOD($C622+RANDBETWEEN(0,1),7),1,2,3,5,8,13,21)+$B622)</f>
        <v>9</v>
      </c>
      <c r="I622" s="14">
        <f>INT(CHOOSE(1+MOD($C622+RANDBETWEEN(0,1),7),1,2,3,5,8,13,21)+$B622)</f>
        <v>12</v>
      </c>
      <c r="J622" s="14">
        <f>AVERAGE(G622:I622)</f>
        <v>11</v>
      </c>
      <c r="K622" s="14">
        <f>IF(OR(AND(D622,IF($C622&lt;80,1,0)),AND(E622,IF($C622&lt;20,1,0))),1,0)*$J622</f>
        <v>0</v>
      </c>
      <c r="L622" s="14">
        <f>IF(AND(K622=0,E622=1),1,0)*$J622</f>
        <v>0</v>
      </c>
      <c r="M622" s="14">
        <f>IF(K622+L622=0,1,0)*$J622</f>
        <v>11</v>
      </c>
      <c r="N622" s="14">
        <f>MATCH(C622,INDEX('Task Durations - Poisson'!$B$2:$AZ$73,,5),-1)</f>
        <v>9</v>
      </c>
      <c r="O622" s="14">
        <f>INT(SUMPRODUCT(B622:N622,'Task Durations - Table 1'!$A$3:$M$3))</f>
        <v>21</v>
      </c>
      <c r="P622" s="14">
        <f>MATCH(100-C622,INDEX('Task Durations - Poisson'!$B$2:$AZ$73,,O622),-1)</f>
        <v>1</v>
      </c>
    </row>
    <row r="623" ht="20.05" customHeight="1">
      <c r="A623" s="12">
        <v>621</v>
      </c>
      <c r="B623" s="13">
        <f>2*EXP(A623/750)</f>
        <v>4.57747337272981</v>
      </c>
      <c r="C623" s="14">
        <f t="shared" si="7651"/>
        <v>22</v>
      </c>
      <c r="D623" s="14">
        <f>IF(C623&lt;33,1,0)</f>
        <v>1</v>
      </c>
      <c r="E623" s="14">
        <f>IF(AND(C623&gt;=33,C623&lt;66),1,0)</f>
        <v>0</v>
      </c>
      <c r="F623" s="14">
        <f>IF(D623+E623&gt;0,0,1)</f>
        <v>0</v>
      </c>
      <c r="G623" s="14">
        <f>INT(CHOOSE(1+MOD($C623+RANDBETWEEN(0,1),7),1,2,3,5,8,13,21)+$B623)</f>
        <v>7</v>
      </c>
      <c r="H623" s="14">
        <f>INT(CHOOSE(1+MOD($C623+RANDBETWEEN(0,1),7),1,2,3,5,8,13,21)+$B623)</f>
        <v>6</v>
      </c>
      <c r="I623" s="14">
        <f>INT(CHOOSE(1+MOD($C623+RANDBETWEEN(0,1),7),1,2,3,5,8,13,21)+$B623)</f>
        <v>7</v>
      </c>
      <c r="J623" s="14">
        <f>AVERAGE(G623:I623)</f>
        <v>6.666666666666667</v>
      </c>
      <c r="K623" s="14">
        <f>IF(OR(AND(D623,IF($C623&lt;80,1,0)),AND(E623,IF($C623&lt;20,1,0))),1,0)*$J623</f>
        <v>6.666666666666667</v>
      </c>
      <c r="L623" s="14">
        <f>IF(AND(K623=0,E623=1),1,0)*$J623</f>
        <v>0</v>
      </c>
      <c r="M623" s="14">
        <f>IF(K623+L623=0,1,0)*$J623</f>
        <v>0</v>
      </c>
      <c r="N623" s="14">
        <f>MATCH(C623,INDEX('Task Durations - Poisson'!$B$2:$AZ$73,,5),-1)</f>
        <v>5</v>
      </c>
      <c r="O623" s="14">
        <f>INT(SUMPRODUCT(B623:N623,'Task Durations - Table 1'!$A$3:$M$3))</f>
        <v>14</v>
      </c>
      <c r="P623" s="14">
        <f>MATCH(100-C623,INDEX('Task Durations - Poisson'!$B$2:$AZ$73,,O623),-1)</f>
        <v>19</v>
      </c>
    </row>
    <row r="624" ht="20.05" customHeight="1">
      <c r="A624" s="12">
        <v>622</v>
      </c>
      <c r="B624" s="13">
        <f>2*EXP(A624/750)</f>
        <v>4.583580741234324</v>
      </c>
      <c r="C624" s="14">
        <f t="shared" si="7651"/>
        <v>34</v>
      </c>
      <c r="D624" s="14">
        <f>IF(C624&lt;33,1,0)</f>
        <v>0</v>
      </c>
      <c r="E624" s="14">
        <f>IF(AND(C624&gt;=33,C624&lt;66),1,0)</f>
        <v>1</v>
      </c>
      <c r="F624" s="14">
        <f>IF(D624+E624&gt;0,0,1)</f>
        <v>0</v>
      </c>
      <c r="G624" s="14">
        <f>INT(CHOOSE(1+MOD($C624+RANDBETWEEN(0,1),7),1,2,3,5,8,13,21)+$B624)</f>
        <v>25</v>
      </c>
      <c r="H624" s="14">
        <f>INT(CHOOSE(1+MOD($C624+RANDBETWEEN(0,1),7),1,2,3,5,8,13,21)+$B624)</f>
        <v>25</v>
      </c>
      <c r="I624" s="14">
        <f>INT(CHOOSE(1+MOD($C624+RANDBETWEEN(0,1),7),1,2,3,5,8,13,21)+$B624)</f>
        <v>5</v>
      </c>
      <c r="J624" s="14">
        <f>AVERAGE(G624:I624)</f>
        <v>18.33333333333333</v>
      </c>
      <c r="K624" s="14">
        <f>IF(OR(AND(D624,IF($C624&lt;80,1,0)),AND(E624,IF($C624&lt;20,1,0))),1,0)*$J624</f>
        <v>0</v>
      </c>
      <c r="L624" s="14">
        <f>IF(AND(K624=0,E624=1),1,0)*$J624</f>
        <v>18.33333333333333</v>
      </c>
      <c r="M624" s="14">
        <f>IF(K624+L624=0,1,0)*$J624</f>
        <v>0</v>
      </c>
      <c r="N624" s="14">
        <f>MATCH(C624,INDEX('Task Durations - Poisson'!$B$2:$AZ$73,,5),-1)</f>
        <v>6</v>
      </c>
      <c r="O624" s="14">
        <f>INT(SUMPRODUCT(B624:N624,'Task Durations - Table 1'!$A$3:$M$3))</f>
        <v>20</v>
      </c>
      <c r="P624" s="14">
        <f>MATCH(100-C624,INDEX('Task Durations - Poisson'!$B$2:$AZ$73,,O624),-1)</f>
        <v>24</v>
      </c>
    </row>
    <row r="625" ht="20.05" customHeight="1">
      <c r="A625" s="12">
        <v>623</v>
      </c>
      <c r="B625" s="13">
        <f>2*EXP(A625/750)</f>
        <v>4.58969625832803</v>
      </c>
      <c r="C625" s="14">
        <f t="shared" si="7651"/>
        <v>18</v>
      </c>
      <c r="D625" s="14">
        <f>IF(C625&lt;33,1,0)</f>
        <v>1</v>
      </c>
      <c r="E625" s="14">
        <f>IF(AND(C625&gt;=33,C625&lt;66),1,0)</f>
        <v>0</v>
      </c>
      <c r="F625" s="14">
        <f>IF(D625+E625&gt;0,0,1)</f>
        <v>0</v>
      </c>
      <c r="G625" s="14">
        <f>INT(CHOOSE(1+MOD($C625+RANDBETWEEN(0,1),7),1,2,3,5,8,13,21)+$B625)</f>
        <v>17</v>
      </c>
      <c r="H625" s="14">
        <f>INT(CHOOSE(1+MOD($C625+RANDBETWEEN(0,1),7),1,2,3,5,8,13,21)+$B625)</f>
        <v>17</v>
      </c>
      <c r="I625" s="14">
        <f>INT(CHOOSE(1+MOD($C625+RANDBETWEEN(0,1),7),1,2,3,5,8,13,21)+$B625)</f>
        <v>17</v>
      </c>
      <c r="J625" s="14">
        <f>AVERAGE(G625:I625)</f>
        <v>17</v>
      </c>
      <c r="K625" s="14">
        <f>IF(OR(AND(D625,IF($C625&lt;80,1,0)),AND(E625,IF($C625&lt;20,1,0))),1,0)*$J625</f>
        <v>17</v>
      </c>
      <c r="L625" s="14">
        <f>IF(AND(K625=0,E625=1),1,0)*$J625</f>
        <v>0</v>
      </c>
      <c r="M625" s="14">
        <f>IF(K625+L625=0,1,0)*$J625</f>
        <v>0</v>
      </c>
      <c r="N625" s="14">
        <f>MATCH(C625,INDEX('Task Durations - Poisson'!$B$2:$AZ$73,,5),-1)</f>
        <v>5</v>
      </c>
      <c r="O625" s="14">
        <f>INT(SUMPRODUCT(B625:N625,'Task Durations - Table 1'!$A$3:$M$3))</f>
        <v>26</v>
      </c>
      <c r="P625" s="14">
        <f>MATCH(100-C625,INDEX('Task Durations - Poisson'!$B$2:$AZ$73,,O625),-1)</f>
        <v>33</v>
      </c>
    </row>
    <row r="626" ht="20.05" customHeight="1">
      <c r="A626" s="12">
        <v>624</v>
      </c>
      <c r="B626" s="13">
        <f>2*EXP(A626/750)</f>
        <v>4.595819934882959</v>
      </c>
      <c r="C626" s="14">
        <f t="shared" si="7651"/>
        <v>58</v>
      </c>
      <c r="D626" s="14">
        <f>IF(C626&lt;33,1,0)</f>
        <v>0</v>
      </c>
      <c r="E626" s="14">
        <f>IF(AND(C626&gt;=33,C626&lt;66),1,0)</f>
        <v>1</v>
      </c>
      <c r="F626" s="14">
        <f>IF(D626+E626&gt;0,0,1)</f>
        <v>0</v>
      </c>
      <c r="G626" s="14">
        <f>INT(CHOOSE(1+MOD($C626+RANDBETWEEN(0,1),7),1,2,3,5,8,13,21)+$B626)</f>
        <v>7</v>
      </c>
      <c r="H626" s="14">
        <f>INT(CHOOSE(1+MOD($C626+RANDBETWEEN(0,1),7),1,2,3,5,8,13,21)+$B626)</f>
        <v>7</v>
      </c>
      <c r="I626" s="14">
        <f>INT(CHOOSE(1+MOD($C626+RANDBETWEEN(0,1),7),1,2,3,5,8,13,21)+$B626)</f>
        <v>7</v>
      </c>
      <c r="J626" s="14">
        <f>AVERAGE(G626:I626)</f>
        <v>7</v>
      </c>
      <c r="K626" s="14">
        <f>IF(OR(AND(D626,IF($C626&lt;80,1,0)),AND(E626,IF($C626&lt;20,1,0))),1,0)*$J626</f>
        <v>0</v>
      </c>
      <c r="L626" s="14">
        <f>IF(AND(K626=0,E626=1),1,0)*$J626</f>
        <v>7</v>
      </c>
      <c r="M626" s="14">
        <f>IF(K626+L626=0,1,0)*$J626</f>
        <v>0</v>
      </c>
      <c r="N626" s="14">
        <f>MATCH(C626,INDEX('Task Durations - Poisson'!$B$2:$AZ$73,,5),-1)</f>
        <v>7</v>
      </c>
      <c r="O626" s="14">
        <f>INT(SUMPRODUCT(B626:N626,'Task Durations - Table 1'!$A$3:$M$3))</f>
        <v>12</v>
      </c>
      <c r="P626" s="14">
        <f>MATCH(100-C626,INDEX('Task Durations - Poisson'!$B$2:$AZ$73,,O626),-1)</f>
        <v>13</v>
      </c>
    </row>
    <row r="627" ht="20.05" customHeight="1">
      <c r="A627" s="12">
        <v>625</v>
      </c>
      <c r="B627" s="13">
        <f>2*EXP(A627/750)</f>
        <v>4.60195178178565</v>
      </c>
      <c r="C627" s="14">
        <f t="shared" si="7651"/>
        <v>21</v>
      </c>
      <c r="D627" s="14">
        <f>IF(C627&lt;33,1,0)</f>
        <v>1</v>
      </c>
      <c r="E627" s="14">
        <f>IF(AND(C627&gt;=33,C627&lt;66),1,0)</f>
        <v>0</v>
      </c>
      <c r="F627" s="14">
        <f>IF(D627+E627&gt;0,0,1)</f>
        <v>0</v>
      </c>
      <c r="G627" s="14">
        <f>INT(CHOOSE(1+MOD($C627+RANDBETWEEN(0,1),7),1,2,3,5,8,13,21)+$B627)</f>
        <v>6</v>
      </c>
      <c r="H627" s="14">
        <f>INT(CHOOSE(1+MOD($C627+RANDBETWEEN(0,1),7),1,2,3,5,8,13,21)+$B627)</f>
        <v>6</v>
      </c>
      <c r="I627" s="14">
        <f>INT(CHOOSE(1+MOD($C627+RANDBETWEEN(0,1),7),1,2,3,5,8,13,21)+$B627)</f>
        <v>5</v>
      </c>
      <c r="J627" s="14">
        <f>AVERAGE(G627:I627)</f>
        <v>5.666666666666667</v>
      </c>
      <c r="K627" s="14">
        <f>IF(OR(AND(D627,IF($C627&lt;80,1,0)),AND(E627,IF($C627&lt;20,1,0))),1,0)*$J627</f>
        <v>5.666666666666667</v>
      </c>
      <c r="L627" s="14">
        <f>IF(AND(K627=0,E627=1),1,0)*$J627</f>
        <v>0</v>
      </c>
      <c r="M627" s="14">
        <f>IF(K627+L627=0,1,0)*$J627</f>
        <v>0</v>
      </c>
      <c r="N627" s="14">
        <f>MATCH(C627,INDEX('Task Durations - Poisson'!$B$2:$AZ$73,,5),-1)</f>
        <v>5</v>
      </c>
      <c r="O627" s="14">
        <f>INT(SUMPRODUCT(B627:N627,'Task Durations - Table 1'!$A$3:$M$3))</f>
        <v>13</v>
      </c>
      <c r="P627" s="14">
        <f>MATCH(100-C627,INDEX('Task Durations - Poisson'!$B$2:$AZ$73,,O627),-1)</f>
        <v>18</v>
      </c>
    </row>
    <row r="628" ht="20.05" customHeight="1">
      <c r="A628" s="12">
        <v>626</v>
      </c>
      <c r="B628" s="13">
        <f>2*EXP(A628/750)</f>
        <v>4.608091809937164</v>
      </c>
      <c r="C628" s="14">
        <f t="shared" si="7651"/>
        <v>76</v>
      </c>
      <c r="D628" s="14">
        <f>IF(C628&lt;33,1,0)</f>
        <v>0</v>
      </c>
      <c r="E628" s="14">
        <f>IF(AND(C628&gt;=33,C628&lt;66),1,0)</f>
        <v>0</v>
      </c>
      <c r="F628" s="14">
        <f>IF(D628+E628&gt;0,0,1)</f>
        <v>1</v>
      </c>
      <c r="G628" s="14">
        <f>INT(CHOOSE(1+MOD($C628+RANDBETWEEN(0,1),7),1,2,3,5,8,13,21)+$B628)</f>
        <v>25</v>
      </c>
      <c r="H628" s="14">
        <f>INT(CHOOSE(1+MOD($C628+RANDBETWEEN(0,1),7),1,2,3,5,8,13,21)+$B628)</f>
        <v>25</v>
      </c>
      <c r="I628" s="14">
        <f>INT(CHOOSE(1+MOD($C628+RANDBETWEEN(0,1),7),1,2,3,5,8,13,21)+$B628)</f>
        <v>5</v>
      </c>
      <c r="J628" s="14">
        <f>AVERAGE(G628:I628)</f>
        <v>18.33333333333333</v>
      </c>
      <c r="K628" s="14">
        <f>IF(OR(AND(D628,IF($C628&lt;80,1,0)),AND(E628,IF($C628&lt;20,1,0))),1,0)*$J628</f>
        <v>0</v>
      </c>
      <c r="L628" s="14">
        <f>IF(AND(K628=0,E628=1),1,0)*$J628</f>
        <v>0</v>
      </c>
      <c r="M628" s="14">
        <f>IF(K628+L628=0,1,0)*$J628</f>
        <v>18.33333333333333</v>
      </c>
      <c r="N628" s="14">
        <f>MATCH(C628,INDEX('Task Durations - Poisson'!$B$2:$AZ$73,,5),-1)</f>
        <v>8</v>
      </c>
      <c r="O628" s="14">
        <f>INT(SUMPRODUCT(B628:N628,'Task Durations - Table 1'!$A$3:$M$3))</f>
        <v>27</v>
      </c>
      <c r="P628" s="14">
        <f>MATCH(100-C628,INDEX('Task Durations - Poisson'!$B$2:$AZ$73,,O628),-1)</f>
        <v>25</v>
      </c>
    </row>
    <row r="629" ht="20.05" customHeight="1">
      <c r="A629" s="12">
        <v>627</v>
      </c>
      <c r="B629" s="13">
        <f>2*EXP(A629/750)</f>
        <v>4.614240030253111</v>
      </c>
      <c r="C629" s="14">
        <f t="shared" si="7651"/>
        <v>8</v>
      </c>
      <c r="D629" s="14">
        <f>IF(C629&lt;33,1,0)</f>
        <v>1</v>
      </c>
      <c r="E629" s="14">
        <f>IF(AND(C629&gt;=33,C629&lt;66),1,0)</f>
        <v>0</v>
      </c>
      <c r="F629" s="14">
        <f>IF(D629+E629&gt;0,0,1)</f>
        <v>0</v>
      </c>
      <c r="G629" s="14">
        <f>INT(CHOOSE(1+MOD($C629+RANDBETWEEN(0,1),7),1,2,3,5,8,13,21)+$B629)</f>
        <v>7</v>
      </c>
      <c r="H629" s="14">
        <f>INT(CHOOSE(1+MOD($C629+RANDBETWEEN(0,1),7),1,2,3,5,8,13,21)+$B629)</f>
        <v>7</v>
      </c>
      <c r="I629" s="14">
        <f>INT(CHOOSE(1+MOD($C629+RANDBETWEEN(0,1),7),1,2,3,5,8,13,21)+$B629)</f>
        <v>7</v>
      </c>
      <c r="J629" s="14">
        <f>AVERAGE(G629:I629)</f>
        <v>7</v>
      </c>
      <c r="K629" s="14">
        <f>IF(OR(AND(D629,IF($C629&lt;80,1,0)),AND(E629,IF($C629&lt;20,1,0))),1,0)*$J629</f>
        <v>7</v>
      </c>
      <c r="L629" s="14">
        <f>IF(AND(K629=0,E629=1),1,0)*$J629</f>
        <v>0</v>
      </c>
      <c r="M629" s="14">
        <f>IF(K629+L629=0,1,0)*$J629</f>
        <v>0</v>
      </c>
      <c r="N629" s="14">
        <f>MATCH(C629,INDEX('Task Durations - Poisson'!$B$2:$AZ$73,,5),-1)</f>
        <v>4</v>
      </c>
      <c r="O629" s="14">
        <f>INT(SUMPRODUCT(B629:N629,'Task Durations - Table 1'!$A$3:$M$3))</f>
        <v>14</v>
      </c>
      <c r="P629" s="14">
        <f>MATCH(100-C629,INDEX('Task Durations - Poisson'!$B$2:$AZ$73,,O629),-1)</f>
        <v>21</v>
      </c>
    </row>
    <row r="630" ht="20.05" customHeight="1">
      <c r="A630" s="12">
        <v>628</v>
      </c>
      <c r="B630" s="13">
        <f>2*EXP(A630/750)</f>
        <v>4.620396453663659</v>
      </c>
      <c r="C630" s="14">
        <f t="shared" si="7651"/>
        <v>50</v>
      </c>
      <c r="D630" s="14">
        <f>IF(C630&lt;33,1,0)</f>
        <v>0</v>
      </c>
      <c r="E630" s="14">
        <f>IF(AND(C630&gt;=33,C630&lt;66),1,0)</f>
        <v>1</v>
      </c>
      <c r="F630" s="14">
        <f>IF(D630+E630&gt;0,0,1)</f>
        <v>0</v>
      </c>
      <c r="G630" s="14">
        <f>INT(CHOOSE(1+MOD($C630+RANDBETWEEN(0,1),7),1,2,3,5,8,13,21)+$B630)</f>
        <v>7</v>
      </c>
      <c r="H630" s="14">
        <f>INT(CHOOSE(1+MOD($C630+RANDBETWEEN(0,1),7),1,2,3,5,8,13,21)+$B630)</f>
        <v>7</v>
      </c>
      <c r="I630" s="14">
        <f>INT(CHOOSE(1+MOD($C630+RANDBETWEEN(0,1),7),1,2,3,5,8,13,21)+$B630)</f>
        <v>6</v>
      </c>
      <c r="J630" s="14">
        <f>AVERAGE(G630:I630)</f>
        <v>6.666666666666667</v>
      </c>
      <c r="K630" s="14">
        <f>IF(OR(AND(D630,IF($C630&lt;80,1,0)),AND(E630,IF($C630&lt;20,1,0))),1,0)*$J630</f>
        <v>0</v>
      </c>
      <c r="L630" s="14">
        <f>IF(AND(K630=0,E630=1),1,0)*$J630</f>
        <v>6.666666666666667</v>
      </c>
      <c r="M630" s="14">
        <f>IF(K630+L630=0,1,0)*$J630</f>
        <v>0</v>
      </c>
      <c r="N630" s="14">
        <f>MATCH(C630,INDEX('Task Durations - Poisson'!$B$2:$AZ$73,,5),-1)</f>
        <v>7</v>
      </c>
      <c r="O630" s="14">
        <f>INT(SUMPRODUCT(B630:N630,'Task Durations - Table 1'!$A$3:$M$3))</f>
        <v>12</v>
      </c>
      <c r="P630" s="14">
        <f>MATCH(100-C630,INDEX('Task Durations - Poisson'!$B$2:$AZ$73,,O630),-1)</f>
        <v>14</v>
      </c>
    </row>
    <row r="631" ht="20.05" customHeight="1">
      <c r="A631" s="12">
        <v>629</v>
      </c>
      <c r="B631" s="13">
        <f>2*EXP(A631/750)</f>
        <v>4.626561091113564</v>
      </c>
      <c r="C631" s="14">
        <f t="shared" si="7651"/>
        <v>85</v>
      </c>
      <c r="D631" s="14">
        <f>IF(C631&lt;33,1,0)</f>
        <v>0</v>
      </c>
      <c r="E631" s="14">
        <f>IF(AND(C631&gt;=33,C631&lt;66),1,0)</f>
        <v>0</v>
      </c>
      <c r="F631" s="14">
        <f>IF(D631+E631&gt;0,0,1)</f>
        <v>1</v>
      </c>
      <c r="G631" s="14">
        <f>INT(CHOOSE(1+MOD($C631+RANDBETWEEN(0,1),7),1,2,3,5,8,13,21)+$B631)</f>
        <v>6</v>
      </c>
      <c r="H631" s="14">
        <f>INT(CHOOSE(1+MOD($C631+RANDBETWEEN(0,1),7),1,2,3,5,8,13,21)+$B631)</f>
        <v>6</v>
      </c>
      <c r="I631" s="14">
        <f>INT(CHOOSE(1+MOD($C631+RANDBETWEEN(0,1),7),1,2,3,5,8,13,21)+$B631)</f>
        <v>6</v>
      </c>
      <c r="J631" s="14">
        <f>AVERAGE(G631:I631)</f>
        <v>6</v>
      </c>
      <c r="K631" s="14">
        <f>IF(OR(AND(D631,IF($C631&lt;80,1,0)),AND(E631,IF($C631&lt;20,1,0))),1,0)*$J631</f>
        <v>0</v>
      </c>
      <c r="L631" s="14">
        <f>IF(AND(K631=0,E631=1),1,0)*$J631</f>
        <v>0</v>
      </c>
      <c r="M631" s="14">
        <f>IF(K631+L631=0,1,0)*$J631</f>
        <v>6</v>
      </c>
      <c r="N631" s="14">
        <f>MATCH(C631,INDEX('Task Durations - Poisson'!$B$2:$AZ$73,,5),-1)</f>
        <v>9</v>
      </c>
      <c r="O631" s="14">
        <f>INT(SUMPRODUCT(B631:N631,'Task Durations - Table 1'!$A$3:$M$3))</f>
        <v>16</v>
      </c>
      <c r="P631" s="14">
        <f>MATCH(100-C631,INDEX('Task Durations - Poisson'!$B$2:$AZ$73,,O631),-1)</f>
        <v>1</v>
      </c>
    </row>
    <row r="632" ht="20.05" customHeight="1">
      <c r="A632" s="12">
        <v>630</v>
      </c>
      <c r="B632" s="13">
        <f>2*EXP(A632/750)</f>
        <v>4.632733953562183</v>
      </c>
      <c r="C632" s="14">
        <f t="shared" si="7651"/>
        <v>70</v>
      </c>
      <c r="D632" s="14">
        <f>IF(C632&lt;33,1,0)</f>
        <v>0</v>
      </c>
      <c r="E632" s="14">
        <f>IF(AND(C632&gt;=33,C632&lt;66),1,0)</f>
        <v>0</v>
      </c>
      <c r="F632" s="14">
        <f>IF(D632+E632&gt;0,0,1)</f>
        <v>1</v>
      </c>
      <c r="G632" s="14">
        <f>INT(CHOOSE(1+MOD($C632+RANDBETWEEN(0,1),7),1,2,3,5,8,13,21)+$B632)</f>
        <v>6</v>
      </c>
      <c r="H632" s="14">
        <f>INT(CHOOSE(1+MOD($C632+RANDBETWEEN(0,1),7),1,2,3,5,8,13,21)+$B632)</f>
        <v>5</v>
      </c>
      <c r="I632" s="14">
        <f>INT(CHOOSE(1+MOD($C632+RANDBETWEEN(0,1),7),1,2,3,5,8,13,21)+$B632)</f>
        <v>5</v>
      </c>
      <c r="J632" s="14">
        <f>AVERAGE(G632:I632)</f>
        <v>5.333333333333333</v>
      </c>
      <c r="K632" s="14">
        <f>IF(OR(AND(D632,IF($C632&lt;80,1,0)),AND(E632,IF($C632&lt;20,1,0))),1,0)*$J632</f>
        <v>0</v>
      </c>
      <c r="L632" s="14">
        <f>IF(AND(K632=0,E632=1),1,0)*$J632</f>
        <v>0</v>
      </c>
      <c r="M632" s="14">
        <f>IF(K632+L632=0,1,0)*$J632</f>
        <v>5.333333333333333</v>
      </c>
      <c r="N632" s="14">
        <f>MATCH(C632,INDEX('Task Durations - Poisson'!$B$2:$AZ$73,,5),-1)</f>
        <v>8</v>
      </c>
      <c r="O632" s="14">
        <f>INT(SUMPRODUCT(B632:N632,'Task Durations - Table 1'!$A$3:$M$3))</f>
        <v>15</v>
      </c>
      <c r="P632" s="14">
        <f>MATCH(100-C632,INDEX('Task Durations - Poisson'!$B$2:$AZ$73,,O632),-1)</f>
        <v>15</v>
      </c>
    </row>
    <row r="633" ht="20.05" customHeight="1">
      <c r="A633" s="12">
        <v>631</v>
      </c>
      <c r="B633" s="13">
        <f>2*EXP(A633/750)</f>
        <v>4.638915051983496</v>
      </c>
      <c r="C633" s="14">
        <f t="shared" si="7651"/>
        <v>100</v>
      </c>
      <c r="D633" s="14">
        <f>IF(C633&lt;33,1,0)</f>
        <v>0</v>
      </c>
      <c r="E633" s="14">
        <f>IF(AND(C633&gt;=33,C633&lt;66),1,0)</f>
        <v>0</v>
      </c>
      <c r="F633" s="14">
        <f>IF(D633+E633&gt;0,0,1)</f>
        <v>1</v>
      </c>
      <c r="G633" s="14">
        <f>INT(CHOOSE(1+MOD($C633+RANDBETWEEN(0,1),7),1,2,3,5,8,13,21)+$B633)</f>
        <v>9</v>
      </c>
      <c r="H633" s="14">
        <f>INT(CHOOSE(1+MOD($C633+RANDBETWEEN(0,1),7),1,2,3,5,8,13,21)+$B633)</f>
        <v>7</v>
      </c>
      <c r="I633" s="14">
        <f>INT(CHOOSE(1+MOD($C633+RANDBETWEEN(0,1),7),1,2,3,5,8,13,21)+$B633)</f>
        <v>9</v>
      </c>
      <c r="J633" s="14">
        <f>AVERAGE(G633:I633)</f>
        <v>8.333333333333334</v>
      </c>
      <c r="K633" s="14">
        <f>IF(OR(AND(D633,IF($C633&lt;80,1,0)),AND(E633,IF($C633&lt;20,1,0))),1,0)*$J633</f>
        <v>0</v>
      </c>
      <c r="L633" s="14">
        <f>IF(AND(K633=0,E633=1),1,0)*$J633</f>
        <v>0</v>
      </c>
      <c r="M633" s="14">
        <f>IF(K633+L633=0,1,0)*$J633</f>
        <v>8.333333333333334</v>
      </c>
      <c r="N633" s="14">
        <f>MATCH(C633,INDEX('Task Durations - Poisson'!$B$2:$AZ$73,,5),-1)</f>
        <v>17</v>
      </c>
      <c r="O633" s="14">
        <f>INT(SUMPRODUCT(B633:N633,'Task Durations - Table 1'!$A$3:$M$3))</f>
        <v>23</v>
      </c>
      <c r="P633" s="14">
        <f>MATCH(100-C633,INDEX('Task Durations - Poisson'!$B$2:$AZ$73,,O633),-1)</f>
        <v>2</v>
      </c>
    </row>
    <row r="634" ht="20.05" customHeight="1">
      <c r="A634" s="12">
        <v>632</v>
      </c>
      <c r="B634" s="13">
        <f>2*EXP(A634/750)</f>
        <v>4.645104397366122</v>
      </c>
      <c r="C634" s="14">
        <f t="shared" si="7651"/>
        <v>99</v>
      </c>
      <c r="D634" s="14">
        <f>IF(C634&lt;33,1,0)</f>
        <v>0</v>
      </c>
      <c r="E634" s="14">
        <f>IF(AND(C634&gt;=33,C634&lt;66),1,0)</f>
        <v>0</v>
      </c>
      <c r="F634" s="14">
        <f>IF(D634+E634&gt;0,0,1)</f>
        <v>1</v>
      </c>
      <c r="G634" s="14">
        <f>INT(CHOOSE(1+MOD($C634+RANDBETWEEN(0,1),7),1,2,3,5,8,13,21)+$B634)</f>
        <v>7</v>
      </c>
      <c r="H634" s="14">
        <f>INT(CHOOSE(1+MOD($C634+RANDBETWEEN(0,1),7),1,2,3,5,8,13,21)+$B634)</f>
        <v>7</v>
      </c>
      <c r="I634" s="14">
        <f>INT(CHOOSE(1+MOD($C634+RANDBETWEEN(0,1),7),1,2,3,5,8,13,21)+$B634)</f>
        <v>7</v>
      </c>
      <c r="J634" s="14">
        <f>AVERAGE(G634:I634)</f>
        <v>7</v>
      </c>
      <c r="K634" s="14">
        <f>IF(OR(AND(D634,IF($C634&lt;80,1,0)),AND(E634,IF($C634&lt;20,1,0))),1,0)*$J634</f>
        <v>0</v>
      </c>
      <c r="L634" s="14">
        <f>IF(AND(K634=0,E634=1),1,0)*$J634</f>
        <v>0</v>
      </c>
      <c r="M634" s="14">
        <f>IF(K634+L634=0,1,0)*$J634</f>
        <v>7</v>
      </c>
      <c r="N634" s="14">
        <f>MATCH(C634,INDEX('Task Durations - Poisson'!$B$2:$AZ$73,,5),-1)</f>
        <v>13</v>
      </c>
      <c r="O634" s="14">
        <f>INT(SUMPRODUCT(B634:N634,'Task Durations - Table 1'!$A$3:$M$3))</f>
        <v>19</v>
      </c>
      <c r="P634" s="14">
        <f>MATCH(100-C634,INDEX('Task Durations - Poisson'!$B$2:$AZ$73,,O634),-1)</f>
        <v>12</v>
      </c>
    </row>
    <row r="635" ht="20.05" customHeight="1">
      <c r="A635" s="12">
        <v>633</v>
      </c>
      <c r="B635" s="13">
        <f>2*EXP(A635/750)</f>
        <v>4.651302000713345</v>
      </c>
      <c r="C635" s="14">
        <f t="shared" si="7651"/>
        <v>26</v>
      </c>
      <c r="D635" s="14">
        <f>IF(C635&lt;33,1,0)</f>
        <v>1</v>
      </c>
      <c r="E635" s="14">
        <f>IF(AND(C635&gt;=33,C635&lt;66),1,0)</f>
        <v>0</v>
      </c>
      <c r="F635" s="14">
        <f>IF(D635+E635&gt;0,0,1)</f>
        <v>0</v>
      </c>
      <c r="G635" s="14">
        <f>INT(CHOOSE(1+MOD($C635+RANDBETWEEN(0,1),7),1,2,3,5,8,13,21)+$B635)</f>
        <v>25</v>
      </c>
      <c r="H635" s="14">
        <f>INT(CHOOSE(1+MOD($C635+RANDBETWEEN(0,1),7),1,2,3,5,8,13,21)+$B635)</f>
        <v>17</v>
      </c>
      <c r="I635" s="14">
        <f>INT(CHOOSE(1+MOD($C635+RANDBETWEEN(0,1),7),1,2,3,5,8,13,21)+$B635)</f>
        <v>17</v>
      </c>
      <c r="J635" s="14">
        <f>AVERAGE(G635:I635)</f>
        <v>19.66666666666667</v>
      </c>
      <c r="K635" s="14">
        <f>IF(OR(AND(D635,IF($C635&lt;80,1,0)),AND(E635,IF($C635&lt;20,1,0))),1,0)*$J635</f>
        <v>19.66666666666667</v>
      </c>
      <c r="L635" s="14">
        <f>IF(AND(K635=0,E635=1),1,0)*$J635</f>
        <v>0</v>
      </c>
      <c r="M635" s="14">
        <f>IF(K635+L635=0,1,0)*$J635</f>
        <v>0</v>
      </c>
      <c r="N635" s="14">
        <f>MATCH(C635,INDEX('Task Durations - Poisson'!$B$2:$AZ$73,,5),-1)</f>
        <v>5</v>
      </c>
      <c r="O635" s="14">
        <f>INT(SUMPRODUCT(B635:N635,'Task Durations - Table 1'!$A$3:$M$3))</f>
        <v>29</v>
      </c>
      <c r="P635" s="14">
        <f>MATCH(100-C635,INDEX('Task Durations - Poisson'!$B$2:$AZ$73,,O635),-1)</f>
        <v>34</v>
      </c>
    </row>
    <row r="636" ht="20.05" customHeight="1">
      <c r="A636" s="12">
        <v>634</v>
      </c>
      <c r="B636" s="13">
        <f>2*EXP(A636/750)</f>
        <v>4.657507873043127</v>
      </c>
      <c r="C636" s="14">
        <f t="shared" si="7651"/>
        <v>28</v>
      </c>
      <c r="D636" s="14">
        <f>IF(C636&lt;33,1,0)</f>
        <v>1</v>
      </c>
      <c r="E636" s="14">
        <f>IF(AND(C636&gt;=33,C636&lt;66),1,0)</f>
        <v>0</v>
      </c>
      <c r="F636" s="14">
        <f>IF(D636+E636&gt;0,0,1)</f>
        <v>0</v>
      </c>
      <c r="G636" s="14">
        <f>INT(CHOOSE(1+MOD($C636+RANDBETWEEN(0,1),7),1,2,3,5,8,13,21)+$B636)</f>
        <v>6</v>
      </c>
      <c r="H636" s="14">
        <f>INT(CHOOSE(1+MOD($C636+RANDBETWEEN(0,1),7),1,2,3,5,8,13,21)+$B636)</f>
        <v>6</v>
      </c>
      <c r="I636" s="14">
        <f>INT(CHOOSE(1+MOD($C636+RANDBETWEEN(0,1),7),1,2,3,5,8,13,21)+$B636)</f>
        <v>6</v>
      </c>
      <c r="J636" s="14">
        <f>AVERAGE(G636:I636)</f>
        <v>6</v>
      </c>
      <c r="K636" s="14">
        <f>IF(OR(AND(D636,IF($C636&lt;80,1,0)),AND(E636,IF($C636&lt;20,1,0))),1,0)*$J636</f>
        <v>6</v>
      </c>
      <c r="L636" s="14">
        <f>IF(AND(K636=0,E636=1),1,0)*$J636</f>
        <v>0</v>
      </c>
      <c r="M636" s="14">
        <f>IF(K636+L636=0,1,0)*$J636</f>
        <v>0</v>
      </c>
      <c r="N636" s="14">
        <f>MATCH(C636,INDEX('Task Durations - Poisson'!$B$2:$AZ$73,,5),-1)</f>
        <v>6</v>
      </c>
      <c r="O636" s="14">
        <f>INT(SUMPRODUCT(B636:N636,'Task Durations - Table 1'!$A$3:$M$3))</f>
        <v>14</v>
      </c>
      <c r="P636" s="14">
        <f>MATCH(100-C636,INDEX('Task Durations - Poisson'!$B$2:$AZ$73,,O636),-1)</f>
        <v>18</v>
      </c>
    </row>
    <row r="637" ht="20.05" customHeight="1">
      <c r="A637" s="12">
        <v>635</v>
      </c>
      <c r="B637" s="13">
        <f>2*EXP(A637/750)</f>
        <v>4.663722025388133</v>
      </c>
      <c r="C637" s="14">
        <f t="shared" si="7651"/>
        <v>30</v>
      </c>
      <c r="D637" s="14">
        <f>IF(C637&lt;33,1,0)</f>
        <v>1</v>
      </c>
      <c r="E637" s="14">
        <f>IF(AND(C637&gt;=33,C637&lt;66),1,0)</f>
        <v>0</v>
      </c>
      <c r="F637" s="14">
        <f>IF(D637+E637&gt;0,0,1)</f>
        <v>0</v>
      </c>
      <c r="G637" s="14">
        <f>INT(CHOOSE(1+MOD($C637+RANDBETWEEN(0,1),7),1,2,3,5,8,13,21)+$B637)</f>
        <v>9</v>
      </c>
      <c r="H637" s="14">
        <f>INT(CHOOSE(1+MOD($C637+RANDBETWEEN(0,1),7),1,2,3,5,8,13,21)+$B637)</f>
        <v>7</v>
      </c>
      <c r="I637" s="14">
        <f>INT(CHOOSE(1+MOD($C637+RANDBETWEEN(0,1),7),1,2,3,5,8,13,21)+$B637)</f>
        <v>7</v>
      </c>
      <c r="J637" s="14">
        <f>AVERAGE(G637:I637)</f>
        <v>7.666666666666667</v>
      </c>
      <c r="K637" s="14">
        <f>IF(OR(AND(D637,IF($C637&lt;80,1,0)),AND(E637,IF($C637&lt;20,1,0))),1,0)*$J637</f>
        <v>7.666666666666667</v>
      </c>
      <c r="L637" s="14">
        <f>IF(AND(K637=0,E637=1),1,0)*$J637</f>
        <v>0</v>
      </c>
      <c r="M637" s="14">
        <f>IF(K637+L637=0,1,0)*$J637</f>
        <v>0</v>
      </c>
      <c r="N637" s="14">
        <f>MATCH(C637,INDEX('Task Durations - Poisson'!$B$2:$AZ$73,,5),-1)</f>
        <v>6</v>
      </c>
      <c r="O637" s="14">
        <f>INT(SUMPRODUCT(B637:N637,'Task Durations - Table 1'!$A$3:$M$3))</f>
        <v>16</v>
      </c>
      <c r="P637" s="14">
        <f>MATCH(100-C637,INDEX('Task Durations - Poisson'!$B$2:$AZ$73,,O637),-1)</f>
        <v>20</v>
      </c>
    </row>
    <row r="638" ht="20.05" customHeight="1">
      <c r="A638" s="12">
        <v>636</v>
      </c>
      <c r="B638" s="13">
        <f>2*EXP(A638/750)</f>
        <v>4.669944468795745</v>
      </c>
      <c r="C638" s="14">
        <f t="shared" si="7651"/>
        <v>88</v>
      </c>
      <c r="D638" s="14">
        <f>IF(C638&lt;33,1,0)</f>
        <v>0</v>
      </c>
      <c r="E638" s="14">
        <f>IF(AND(C638&gt;=33,C638&lt;66),1,0)</f>
        <v>0</v>
      </c>
      <c r="F638" s="14">
        <f>IF(D638+E638&gt;0,0,1)</f>
        <v>1</v>
      </c>
      <c r="G638" s="14">
        <f>INT(CHOOSE(1+MOD($C638+RANDBETWEEN(0,1),7),1,2,3,5,8,13,21)+$B638)</f>
        <v>17</v>
      </c>
      <c r="H638" s="14">
        <f>INT(CHOOSE(1+MOD($C638+RANDBETWEEN(0,1),7),1,2,3,5,8,13,21)+$B638)</f>
        <v>17</v>
      </c>
      <c r="I638" s="14">
        <f>INT(CHOOSE(1+MOD($C638+RANDBETWEEN(0,1),7),1,2,3,5,8,13,21)+$B638)</f>
        <v>17</v>
      </c>
      <c r="J638" s="14">
        <f>AVERAGE(G638:I638)</f>
        <v>17</v>
      </c>
      <c r="K638" s="14">
        <f>IF(OR(AND(D638,IF($C638&lt;80,1,0)),AND(E638,IF($C638&lt;20,1,0))),1,0)*$J638</f>
        <v>0</v>
      </c>
      <c r="L638" s="14">
        <f>IF(AND(K638=0,E638=1),1,0)*$J638</f>
        <v>0</v>
      </c>
      <c r="M638" s="14">
        <f>IF(K638+L638=0,1,0)*$J638</f>
        <v>17</v>
      </c>
      <c r="N638" s="14">
        <f>MATCH(C638,INDEX('Task Durations - Poisson'!$B$2:$AZ$73,,5),-1)</f>
        <v>10</v>
      </c>
      <c r="O638" s="14">
        <f>INT(SUMPRODUCT(B638:N638,'Task Durations - Table 1'!$A$3:$M$3))</f>
        <v>27</v>
      </c>
      <c r="P638" s="14">
        <f>MATCH(100-C638,INDEX('Task Durations - Poisson'!$B$2:$AZ$73,,O638),-1)</f>
        <v>23</v>
      </c>
    </row>
    <row r="639" ht="20.05" customHeight="1">
      <c r="A639" s="12">
        <v>637</v>
      </c>
      <c r="B639" s="13">
        <f>2*EXP(A639/750)</f>
        <v>4.676175214328088</v>
      </c>
      <c r="C639" s="14">
        <f t="shared" si="7651"/>
        <v>10</v>
      </c>
      <c r="D639" s="14">
        <f>IF(C639&lt;33,1,0)</f>
        <v>1</v>
      </c>
      <c r="E639" s="14">
        <f>IF(AND(C639&gt;=33,C639&lt;66),1,0)</f>
        <v>0</v>
      </c>
      <c r="F639" s="14">
        <f>IF(D639+E639&gt;0,0,1)</f>
        <v>0</v>
      </c>
      <c r="G639" s="14">
        <f>INT(CHOOSE(1+MOD($C639+RANDBETWEEN(0,1),7),1,2,3,5,8,13,21)+$B639)</f>
        <v>9</v>
      </c>
      <c r="H639" s="14">
        <f>INT(CHOOSE(1+MOD($C639+RANDBETWEEN(0,1),7),1,2,3,5,8,13,21)+$B639)</f>
        <v>9</v>
      </c>
      <c r="I639" s="14">
        <f>INT(CHOOSE(1+MOD($C639+RANDBETWEEN(0,1),7),1,2,3,5,8,13,21)+$B639)</f>
        <v>9</v>
      </c>
      <c r="J639" s="14">
        <f>AVERAGE(G639:I639)</f>
        <v>9</v>
      </c>
      <c r="K639" s="14">
        <f>IF(OR(AND(D639,IF($C639&lt;80,1,0)),AND(E639,IF($C639&lt;20,1,0))),1,0)*$J639</f>
        <v>9</v>
      </c>
      <c r="L639" s="14">
        <f>IF(AND(K639=0,E639=1),1,0)*$J639</f>
        <v>0</v>
      </c>
      <c r="M639" s="14">
        <f>IF(K639+L639=0,1,0)*$J639</f>
        <v>0</v>
      </c>
      <c r="N639" s="14">
        <f>MATCH(C639,INDEX('Task Durations - Poisson'!$B$2:$AZ$73,,5),-1)</f>
        <v>4</v>
      </c>
      <c r="O639" s="14">
        <f>INT(SUMPRODUCT(B639:N639,'Task Durations - Table 1'!$A$3:$M$3))</f>
        <v>16</v>
      </c>
      <c r="P639" s="14">
        <f>MATCH(100-C639,INDEX('Task Durations - Poisson'!$B$2:$AZ$73,,O639),-1)</f>
        <v>23</v>
      </c>
    </row>
    <row r="640" ht="20.05" customHeight="1">
      <c r="A640" s="12">
        <v>638</v>
      </c>
      <c r="B640" s="13">
        <f>2*EXP(A640/750)</f>
        <v>4.682414273062044</v>
      </c>
      <c r="C640" s="14">
        <f t="shared" si="7651"/>
        <v>47</v>
      </c>
      <c r="D640" s="14">
        <f>IF(C640&lt;33,1,0)</f>
        <v>0</v>
      </c>
      <c r="E640" s="14">
        <f>IF(AND(C640&gt;=33,C640&lt;66),1,0)</f>
        <v>1</v>
      </c>
      <c r="F640" s="14">
        <f>IF(D640+E640&gt;0,0,1)</f>
        <v>0</v>
      </c>
      <c r="G640" s="14">
        <f>INT(CHOOSE(1+MOD($C640+RANDBETWEEN(0,1),7),1,2,3,5,8,13,21)+$B640)</f>
        <v>17</v>
      </c>
      <c r="H640" s="14">
        <f>INT(CHOOSE(1+MOD($C640+RANDBETWEEN(0,1),7),1,2,3,5,8,13,21)+$B640)</f>
        <v>25</v>
      </c>
      <c r="I640" s="14">
        <f>INT(CHOOSE(1+MOD($C640+RANDBETWEEN(0,1),7),1,2,3,5,8,13,21)+$B640)</f>
        <v>17</v>
      </c>
      <c r="J640" s="14">
        <f>AVERAGE(G640:I640)</f>
        <v>19.66666666666667</v>
      </c>
      <c r="K640" s="14">
        <f>IF(OR(AND(D640,IF($C640&lt;80,1,0)),AND(E640,IF($C640&lt;20,1,0))),1,0)*$J640</f>
        <v>0</v>
      </c>
      <c r="L640" s="14">
        <f>IF(AND(K640=0,E640=1),1,0)*$J640</f>
        <v>19.66666666666667</v>
      </c>
      <c r="M640" s="14">
        <f>IF(K640+L640=0,1,0)*$J640</f>
        <v>0</v>
      </c>
      <c r="N640" s="14">
        <f>MATCH(C640,INDEX('Task Durations - Poisson'!$B$2:$AZ$73,,5),-1)</f>
        <v>7</v>
      </c>
      <c r="O640" s="14">
        <f>INT(SUMPRODUCT(B640:N640,'Task Durations - Table 1'!$A$3:$M$3))</f>
        <v>22</v>
      </c>
      <c r="P640" s="14">
        <f>MATCH(100-C640,INDEX('Task Durations - Poisson'!$B$2:$AZ$73,,O640),-1)</f>
        <v>24</v>
      </c>
    </row>
    <row r="641" ht="20.05" customHeight="1">
      <c r="A641" s="12">
        <v>639</v>
      </c>
      <c r="B641" s="13">
        <f>2*EXP(A641/750)</f>
        <v>4.688661656089272</v>
      </c>
      <c r="C641" s="14">
        <f t="shared" si="7651"/>
        <v>47</v>
      </c>
      <c r="D641" s="14">
        <f>IF(C641&lt;33,1,0)</f>
        <v>0</v>
      </c>
      <c r="E641" s="14">
        <f>IF(AND(C641&gt;=33,C641&lt;66),1,0)</f>
        <v>1</v>
      </c>
      <c r="F641" s="14">
        <f>IF(D641+E641&gt;0,0,1)</f>
        <v>0</v>
      </c>
      <c r="G641" s="14">
        <f>INT(CHOOSE(1+MOD($C641+RANDBETWEEN(0,1),7),1,2,3,5,8,13,21)+$B641)</f>
        <v>17</v>
      </c>
      <c r="H641" s="14">
        <f>INT(CHOOSE(1+MOD($C641+RANDBETWEEN(0,1),7),1,2,3,5,8,13,21)+$B641)</f>
        <v>25</v>
      </c>
      <c r="I641" s="14">
        <f>INT(CHOOSE(1+MOD($C641+RANDBETWEEN(0,1),7),1,2,3,5,8,13,21)+$B641)</f>
        <v>25</v>
      </c>
      <c r="J641" s="14">
        <f>AVERAGE(G641:I641)</f>
        <v>22.33333333333333</v>
      </c>
      <c r="K641" s="14">
        <f>IF(OR(AND(D641,IF($C641&lt;80,1,0)),AND(E641,IF($C641&lt;20,1,0))),1,0)*$J641</f>
        <v>0</v>
      </c>
      <c r="L641" s="14">
        <f>IF(AND(K641=0,E641=1),1,0)*$J641</f>
        <v>22.33333333333333</v>
      </c>
      <c r="M641" s="14">
        <f>IF(K641+L641=0,1,0)*$J641</f>
        <v>0</v>
      </c>
      <c r="N641" s="14">
        <f>MATCH(C641,INDEX('Task Durations - Poisson'!$B$2:$AZ$73,,5),-1)</f>
        <v>7</v>
      </c>
      <c r="O641" s="14">
        <f>INT(SUMPRODUCT(B641:N641,'Task Durations - Table 1'!$A$3:$M$3))</f>
        <v>25</v>
      </c>
      <c r="P641" s="14">
        <f>MATCH(100-C641,INDEX('Task Durations - Poisson'!$B$2:$AZ$73,,O641),-1)</f>
        <v>27</v>
      </c>
    </row>
    <row r="642" ht="20.05" customHeight="1">
      <c r="A642" s="12">
        <v>640</v>
      </c>
      <c r="B642" s="13">
        <f>2*EXP(A642/750)</f>
        <v>4.694917374516237</v>
      </c>
      <c r="C642" s="14">
        <f t="shared" si="7651"/>
        <v>45</v>
      </c>
      <c r="D642" s="14">
        <f>IF(C642&lt;33,1,0)</f>
        <v>0</v>
      </c>
      <c r="E642" s="14">
        <f>IF(AND(C642&gt;=33,C642&lt;66),1,0)</f>
        <v>1</v>
      </c>
      <c r="F642" s="14">
        <f>IF(D642+E642&gt;0,0,1)</f>
        <v>0</v>
      </c>
      <c r="G642" s="14">
        <f>INT(CHOOSE(1+MOD($C642+RANDBETWEEN(0,1),7),1,2,3,5,8,13,21)+$B642)</f>
        <v>12</v>
      </c>
      <c r="H642" s="14">
        <f>INT(CHOOSE(1+MOD($C642+RANDBETWEEN(0,1),7),1,2,3,5,8,13,21)+$B642)</f>
        <v>12</v>
      </c>
      <c r="I642" s="14">
        <f>INT(CHOOSE(1+MOD($C642+RANDBETWEEN(0,1),7),1,2,3,5,8,13,21)+$B642)</f>
        <v>9</v>
      </c>
      <c r="J642" s="14">
        <f>AVERAGE(G642:I642)</f>
        <v>11</v>
      </c>
      <c r="K642" s="14">
        <f>IF(OR(AND(D642,IF($C642&lt;80,1,0)),AND(E642,IF($C642&lt;20,1,0))),1,0)*$J642</f>
        <v>0</v>
      </c>
      <c r="L642" s="14">
        <f>IF(AND(K642=0,E642=1),1,0)*$J642</f>
        <v>11</v>
      </c>
      <c r="M642" s="14">
        <f>IF(K642+L642=0,1,0)*$J642</f>
        <v>0</v>
      </c>
      <c r="N642" s="14">
        <f>MATCH(C642,INDEX('Task Durations - Poisson'!$B$2:$AZ$73,,5),-1)</f>
        <v>7</v>
      </c>
      <c r="O642" s="14">
        <f>INT(SUMPRODUCT(B642:N642,'Task Durations - Table 1'!$A$3:$M$3))</f>
        <v>15</v>
      </c>
      <c r="P642" s="14">
        <f>MATCH(100-C642,INDEX('Task Durations - Poisson'!$B$2:$AZ$73,,O642),-1)</f>
        <v>17</v>
      </c>
    </row>
    <row r="643" ht="20.05" customHeight="1">
      <c r="A643" s="12">
        <v>641</v>
      </c>
      <c r="B643" s="13">
        <f>2*EXP(A643/750)</f>
        <v>4.701181439464214</v>
      </c>
      <c r="C643" s="14">
        <f t="shared" si="7651"/>
        <v>65</v>
      </c>
      <c r="D643" s="14">
        <f>IF(C643&lt;33,1,0)</f>
        <v>0</v>
      </c>
      <c r="E643" s="14">
        <f>IF(AND(C643&gt;=33,C643&lt;66),1,0)</f>
        <v>1</v>
      </c>
      <c r="F643" s="14">
        <f>IF(D643+E643&gt;0,0,1)</f>
        <v>0</v>
      </c>
      <c r="G643" s="14">
        <f>INT(CHOOSE(1+MOD($C643+RANDBETWEEN(0,1),7),1,2,3,5,8,13,21)+$B643)</f>
        <v>7</v>
      </c>
      <c r="H643" s="14">
        <f>INT(CHOOSE(1+MOD($C643+RANDBETWEEN(0,1),7),1,2,3,5,8,13,21)+$B643)</f>
        <v>9</v>
      </c>
      <c r="I643" s="14">
        <f>INT(CHOOSE(1+MOD($C643+RANDBETWEEN(0,1),7),1,2,3,5,8,13,21)+$B643)</f>
        <v>9</v>
      </c>
      <c r="J643" s="14">
        <f>AVERAGE(G643:I643)</f>
        <v>8.333333333333334</v>
      </c>
      <c r="K643" s="14">
        <f>IF(OR(AND(D643,IF($C643&lt;80,1,0)),AND(E643,IF($C643&lt;20,1,0))),1,0)*$J643</f>
        <v>0</v>
      </c>
      <c r="L643" s="14">
        <f>IF(AND(K643=0,E643=1),1,0)*$J643</f>
        <v>8.333333333333334</v>
      </c>
      <c r="M643" s="14">
        <f>IF(K643+L643=0,1,0)*$J643</f>
        <v>0</v>
      </c>
      <c r="N643" s="14">
        <f>MATCH(C643,INDEX('Task Durations - Poisson'!$B$2:$AZ$73,,5),-1)</f>
        <v>8</v>
      </c>
      <c r="O643" s="14">
        <f>INT(SUMPRODUCT(B643:N643,'Task Durations - Table 1'!$A$3:$M$3))</f>
        <v>14</v>
      </c>
      <c r="P643" s="14">
        <f>MATCH(100-C643,INDEX('Task Durations - Poisson'!$B$2:$AZ$73,,O643),-1)</f>
        <v>14</v>
      </c>
    </row>
    <row r="644" ht="20.05" customHeight="1">
      <c r="A644" s="12">
        <v>642</v>
      </c>
      <c r="B644" s="13">
        <f>2*EXP(A644/750)</f>
        <v>4.707453862069322</v>
      </c>
      <c r="C644" s="14">
        <f t="shared" si="7651"/>
        <v>68</v>
      </c>
      <c r="D644" s="14">
        <f>IF(C644&lt;33,1,0)</f>
        <v>0</v>
      </c>
      <c r="E644" s="14">
        <f>IF(AND(C644&gt;=33,C644&lt;66),1,0)</f>
        <v>0</v>
      </c>
      <c r="F644" s="14">
        <f>IF(D644+E644&gt;0,0,1)</f>
        <v>1</v>
      </c>
      <c r="G644" s="14">
        <f>INT(CHOOSE(1+MOD($C644+RANDBETWEEN(0,1),7),1,2,3,5,8,13,21)+$B644)</f>
        <v>25</v>
      </c>
      <c r="H644" s="14">
        <f>INT(CHOOSE(1+MOD($C644+RANDBETWEEN(0,1),7),1,2,3,5,8,13,21)+$B644)</f>
        <v>17</v>
      </c>
      <c r="I644" s="14">
        <f>INT(CHOOSE(1+MOD($C644+RANDBETWEEN(0,1),7),1,2,3,5,8,13,21)+$B644)</f>
        <v>25</v>
      </c>
      <c r="J644" s="14">
        <f>AVERAGE(G644:I644)</f>
        <v>22.33333333333333</v>
      </c>
      <c r="K644" s="14">
        <f>IF(OR(AND(D644,IF($C644&lt;80,1,0)),AND(E644,IF($C644&lt;20,1,0))),1,0)*$J644</f>
        <v>0</v>
      </c>
      <c r="L644" s="14">
        <f>IF(AND(K644=0,E644=1),1,0)*$J644</f>
        <v>0</v>
      </c>
      <c r="M644" s="14">
        <f>IF(K644+L644=0,1,0)*$J644</f>
        <v>22.33333333333333</v>
      </c>
      <c r="N644" s="14">
        <f>MATCH(C644,INDEX('Task Durations - Poisson'!$B$2:$AZ$73,,5),-1)</f>
        <v>8</v>
      </c>
      <c r="O644" s="14">
        <f>INT(SUMPRODUCT(B644:N644,'Task Durations - Table 1'!$A$3:$M$3))</f>
        <v>32</v>
      </c>
      <c r="P644" s="14">
        <f>MATCH(100-C644,INDEX('Task Durations - Poisson'!$B$2:$AZ$73,,O644),-1)</f>
        <v>1</v>
      </c>
    </row>
    <row r="645" ht="20.05" customHeight="1">
      <c r="A645" s="12">
        <v>643</v>
      </c>
      <c r="B645" s="13">
        <f>2*EXP(A645/750)</f>
        <v>4.713734653482535</v>
      </c>
      <c r="C645" s="14">
        <f t="shared" si="7651"/>
        <v>10</v>
      </c>
      <c r="D645" s="14">
        <f>IF(C645&lt;33,1,0)</f>
        <v>1</v>
      </c>
      <c r="E645" s="14">
        <f>IF(AND(C645&gt;=33,C645&lt;66),1,0)</f>
        <v>0</v>
      </c>
      <c r="F645" s="14">
        <f>IF(D645+E645&gt;0,0,1)</f>
        <v>0</v>
      </c>
      <c r="G645" s="14">
        <f>INT(CHOOSE(1+MOD($C645+RANDBETWEEN(0,1),7),1,2,3,5,8,13,21)+$B645)</f>
        <v>12</v>
      </c>
      <c r="H645" s="14">
        <f>INT(CHOOSE(1+MOD($C645+RANDBETWEEN(0,1),7),1,2,3,5,8,13,21)+$B645)</f>
        <v>12</v>
      </c>
      <c r="I645" s="14">
        <f>INT(CHOOSE(1+MOD($C645+RANDBETWEEN(0,1),7),1,2,3,5,8,13,21)+$B645)</f>
        <v>9</v>
      </c>
      <c r="J645" s="14">
        <f>AVERAGE(G645:I645)</f>
        <v>11</v>
      </c>
      <c r="K645" s="14">
        <f>IF(OR(AND(D645,IF($C645&lt;80,1,0)),AND(E645,IF($C645&lt;20,1,0))),1,0)*$J645</f>
        <v>11</v>
      </c>
      <c r="L645" s="14">
        <f>IF(AND(K645=0,E645=1),1,0)*$J645</f>
        <v>0</v>
      </c>
      <c r="M645" s="14">
        <f>IF(K645+L645=0,1,0)*$J645</f>
        <v>0</v>
      </c>
      <c r="N645" s="14">
        <f>MATCH(C645,INDEX('Task Durations - Poisson'!$B$2:$AZ$73,,5),-1)</f>
        <v>4</v>
      </c>
      <c r="O645" s="14">
        <f>INT(SUMPRODUCT(B645:N645,'Task Durations - Table 1'!$A$3:$M$3))</f>
        <v>19</v>
      </c>
      <c r="P645" s="14">
        <f>MATCH(100-C645,INDEX('Task Durations - Poisson'!$B$2:$AZ$73,,O645),-1)</f>
        <v>27</v>
      </c>
    </row>
    <row r="646" ht="20.05" customHeight="1">
      <c r="A646" s="12">
        <v>644</v>
      </c>
      <c r="B646" s="13">
        <f>2*EXP(A646/750)</f>
        <v>4.720023824869708</v>
      </c>
      <c r="C646" s="14">
        <f t="shared" si="7651"/>
        <v>40</v>
      </c>
      <c r="D646" s="14">
        <f>IF(C646&lt;33,1,0)</f>
        <v>0</v>
      </c>
      <c r="E646" s="14">
        <f>IF(AND(C646&gt;=33,C646&lt;66),1,0)</f>
        <v>1</v>
      </c>
      <c r="F646" s="14">
        <f>IF(D646+E646&gt;0,0,1)</f>
        <v>0</v>
      </c>
      <c r="G646" s="14">
        <f>INT(CHOOSE(1+MOD($C646+RANDBETWEEN(0,1),7),1,2,3,5,8,13,21)+$B646)</f>
        <v>17</v>
      </c>
      <c r="H646" s="14">
        <f>INT(CHOOSE(1+MOD($C646+RANDBETWEEN(0,1),7),1,2,3,5,8,13,21)+$B646)</f>
        <v>25</v>
      </c>
      <c r="I646" s="14">
        <f>INT(CHOOSE(1+MOD($C646+RANDBETWEEN(0,1),7),1,2,3,5,8,13,21)+$B646)</f>
        <v>25</v>
      </c>
      <c r="J646" s="14">
        <f>AVERAGE(G646:I646)</f>
        <v>22.33333333333333</v>
      </c>
      <c r="K646" s="14">
        <f>IF(OR(AND(D646,IF($C646&lt;80,1,0)),AND(E646,IF($C646&lt;20,1,0))),1,0)*$J646</f>
        <v>0</v>
      </c>
      <c r="L646" s="14">
        <f>IF(AND(K646=0,E646=1),1,0)*$J646</f>
        <v>22.33333333333333</v>
      </c>
      <c r="M646" s="14">
        <f>IF(K646+L646=0,1,0)*$J646</f>
        <v>0</v>
      </c>
      <c r="N646" s="14">
        <f>MATCH(C646,INDEX('Task Durations - Poisson'!$B$2:$AZ$73,,5),-1)</f>
        <v>6</v>
      </c>
      <c r="O646" s="14">
        <f>INT(SUMPRODUCT(B646:N646,'Task Durations - Table 1'!$A$3:$M$3))</f>
        <v>24</v>
      </c>
      <c r="P646" s="14">
        <f>MATCH(100-C646,INDEX('Task Durations - Poisson'!$B$2:$AZ$73,,O646),-1)</f>
        <v>27</v>
      </c>
    </row>
    <row r="647" ht="20.05" customHeight="1">
      <c r="A647" s="12">
        <v>645</v>
      </c>
      <c r="B647" s="13">
        <f>2*EXP(A647/750)</f>
        <v>4.726321387411589</v>
      </c>
      <c r="C647" s="14">
        <f t="shared" si="7651"/>
        <v>17</v>
      </c>
      <c r="D647" s="14">
        <f>IF(C647&lt;33,1,0)</f>
        <v>1</v>
      </c>
      <c r="E647" s="14">
        <f>IF(AND(C647&gt;=33,C647&lt;66),1,0)</f>
        <v>0</v>
      </c>
      <c r="F647" s="14">
        <f>IF(D647+E647&gt;0,0,1)</f>
        <v>0</v>
      </c>
      <c r="G647" s="14">
        <f>INT(CHOOSE(1+MOD($C647+RANDBETWEEN(0,1),7),1,2,3,5,8,13,21)+$B647)</f>
        <v>9</v>
      </c>
      <c r="H647" s="14">
        <f>INT(CHOOSE(1+MOD($C647+RANDBETWEEN(0,1),7),1,2,3,5,8,13,21)+$B647)</f>
        <v>9</v>
      </c>
      <c r="I647" s="14">
        <f>INT(CHOOSE(1+MOD($C647+RANDBETWEEN(0,1),7),1,2,3,5,8,13,21)+$B647)</f>
        <v>12</v>
      </c>
      <c r="J647" s="14">
        <f>AVERAGE(G647:I647)</f>
        <v>10</v>
      </c>
      <c r="K647" s="14">
        <f>IF(OR(AND(D647,IF($C647&lt;80,1,0)),AND(E647,IF($C647&lt;20,1,0))),1,0)*$J647</f>
        <v>10</v>
      </c>
      <c r="L647" s="14">
        <f>IF(AND(K647=0,E647=1),1,0)*$J647</f>
        <v>0</v>
      </c>
      <c r="M647" s="14">
        <f>IF(K647+L647=0,1,0)*$J647</f>
        <v>0</v>
      </c>
      <c r="N647" s="14">
        <f>MATCH(C647,INDEX('Task Durations - Poisson'!$B$2:$AZ$73,,5),-1)</f>
        <v>5</v>
      </c>
      <c r="O647" s="14">
        <f>INT(SUMPRODUCT(B647:N647,'Task Durations - Table 1'!$A$3:$M$3))</f>
        <v>18</v>
      </c>
      <c r="P647" s="14">
        <f>MATCH(100-C647,INDEX('Task Durations - Poisson'!$B$2:$AZ$73,,O647),-1)</f>
        <v>24</v>
      </c>
    </row>
    <row r="648" ht="20.05" customHeight="1">
      <c r="A648" s="12">
        <v>646</v>
      </c>
      <c r="B648" s="13">
        <f>2*EXP(A648/750)</f>
        <v>4.73262735230385</v>
      </c>
      <c r="C648" s="14">
        <f t="shared" si="7651"/>
        <v>84</v>
      </c>
      <c r="D648" s="14">
        <f>IF(C648&lt;33,1,0)</f>
        <v>0</v>
      </c>
      <c r="E648" s="14">
        <f>IF(AND(C648&gt;=33,C648&lt;66),1,0)</f>
        <v>0</v>
      </c>
      <c r="F648" s="14">
        <f>IF(D648+E648&gt;0,0,1)</f>
        <v>1</v>
      </c>
      <c r="G648" s="14">
        <f>INT(CHOOSE(1+MOD($C648+RANDBETWEEN(0,1),7),1,2,3,5,8,13,21)+$B648)</f>
        <v>6</v>
      </c>
      <c r="H648" s="14">
        <f>INT(CHOOSE(1+MOD($C648+RANDBETWEEN(0,1),7),1,2,3,5,8,13,21)+$B648)</f>
        <v>6</v>
      </c>
      <c r="I648" s="14">
        <f>INT(CHOOSE(1+MOD($C648+RANDBETWEEN(0,1),7),1,2,3,5,8,13,21)+$B648)</f>
        <v>6</v>
      </c>
      <c r="J648" s="14">
        <f>AVERAGE(G648:I648)</f>
        <v>6</v>
      </c>
      <c r="K648" s="14">
        <f>IF(OR(AND(D648,IF($C648&lt;80,1,0)),AND(E648,IF($C648&lt;20,1,0))),1,0)*$J648</f>
        <v>0</v>
      </c>
      <c r="L648" s="14">
        <f>IF(AND(K648=0,E648=1),1,0)*$J648</f>
        <v>0</v>
      </c>
      <c r="M648" s="14">
        <f>IF(K648+L648=0,1,0)*$J648</f>
        <v>6</v>
      </c>
      <c r="N648" s="14">
        <f>MATCH(C648,INDEX('Task Durations - Poisson'!$B$2:$AZ$73,,5),-1)</f>
        <v>9</v>
      </c>
      <c r="O648" s="14">
        <f>INT(SUMPRODUCT(B648:N648,'Task Durations - Table 1'!$A$3:$M$3))</f>
        <v>16</v>
      </c>
      <c r="P648" s="14">
        <f>MATCH(100-C648,INDEX('Task Durations - Poisson'!$B$2:$AZ$73,,O648),-1)</f>
        <v>1</v>
      </c>
    </row>
    <row r="649" ht="20.05" customHeight="1">
      <c r="A649" s="12">
        <v>647</v>
      </c>
      <c r="B649" s="13">
        <f>2*EXP(A649/750)</f>
        <v>4.738941730757094</v>
      </c>
      <c r="C649" s="14">
        <f t="shared" si="7651"/>
        <v>52</v>
      </c>
      <c r="D649" s="14">
        <f>IF(C649&lt;33,1,0)</f>
        <v>0</v>
      </c>
      <c r="E649" s="14">
        <f>IF(AND(C649&gt;=33,C649&lt;66),1,0)</f>
        <v>1</v>
      </c>
      <c r="F649" s="14">
        <f>IF(D649+E649&gt;0,0,1)</f>
        <v>0</v>
      </c>
      <c r="G649" s="14">
        <f>INT(CHOOSE(1+MOD($C649+RANDBETWEEN(0,1),7),1,2,3,5,8,13,21)+$B649)</f>
        <v>9</v>
      </c>
      <c r="H649" s="14">
        <f>INT(CHOOSE(1+MOD($C649+RANDBETWEEN(0,1),7),1,2,3,5,8,13,21)+$B649)</f>
        <v>12</v>
      </c>
      <c r="I649" s="14">
        <f>INT(CHOOSE(1+MOD($C649+RANDBETWEEN(0,1),7),1,2,3,5,8,13,21)+$B649)</f>
        <v>9</v>
      </c>
      <c r="J649" s="14">
        <f>AVERAGE(G649:I649)</f>
        <v>10</v>
      </c>
      <c r="K649" s="14">
        <f>IF(OR(AND(D649,IF($C649&lt;80,1,0)),AND(E649,IF($C649&lt;20,1,0))),1,0)*$J649</f>
        <v>0</v>
      </c>
      <c r="L649" s="14">
        <f>IF(AND(K649=0,E649=1),1,0)*$J649</f>
        <v>10</v>
      </c>
      <c r="M649" s="14">
        <f>IF(K649+L649=0,1,0)*$J649</f>
        <v>0</v>
      </c>
      <c r="N649" s="14">
        <f>MATCH(C649,INDEX('Task Durations - Poisson'!$B$2:$AZ$73,,5),-1)</f>
        <v>7</v>
      </c>
      <c r="O649" s="14">
        <f>INT(SUMPRODUCT(B649:N649,'Task Durations - Table 1'!$A$3:$M$3))</f>
        <v>15</v>
      </c>
      <c r="P649" s="14">
        <f>MATCH(100-C649,INDEX('Task Durations - Poisson'!$B$2:$AZ$73,,O649),-1)</f>
        <v>17</v>
      </c>
    </row>
    <row r="650" ht="20.05" customHeight="1">
      <c r="A650" s="12">
        <v>648</v>
      </c>
      <c r="B650" s="13">
        <f>2*EXP(A650/750)</f>
        <v>4.745264533996885</v>
      </c>
      <c r="C650" s="14">
        <f t="shared" si="7651"/>
        <v>75</v>
      </c>
      <c r="D650" s="14">
        <f>IF(C650&lt;33,1,0)</f>
        <v>0</v>
      </c>
      <c r="E650" s="14">
        <f>IF(AND(C650&gt;=33,C650&lt;66),1,0)</f>
        <v>0</v>
      </c>
      <c r="F650" s="14">
        <f>IF(D650+E650&gt;0,0,1)</f>
        <v>1</v>
      </c>
      <c r="G650" s="14">
        <f>INT(CHOOSE(1+MOD($C650+RANDBETWEEN(0,1),7),1,2,3,5,8,13,21)+$B650)</f>
        <v>25</v>
      </c>
      <c r="H650" s="14">
        <f>INT(CHOOSE(1+MOD($C650+RANDBETWEEN(0,1),7),1,2,3,5,8,13,21)+$B650)</f>
        <v>17</v>
      </c>
      <c r="I650" s="14">
        <f>INT(CHOOSE(1+MOD($C650+RANDBETWEEN(0,1),7),1,2,3,5,8,13,21)+$B650)</f>
        <v>25</v>
      </c>
      <c r="J650" s="14">
        <f>AVERAGE(G650:I650)</f>
        <v>22.33333333333333</v>
      </c>
      <c r="K650" s="14">
        <f>IF(OR(AND(D650,IF($C650&lt;80,1,0)),AND(E650,IF($C650&lt;20,1,0))),1,0)*$J650</f>
        <v>0</v>
      </c>
      <c r="L650" s="14">
        <f>IF(AND(K650=0,E650=1),1,0)*$J650</f>
        <v>0</v>
      </c>
      <c r="M650" s="14">
        <f>IF(K650+L650=0,1,0)*$J650</f>
        <v>22.33333333333333</v>
      </c>
      <c r="N650" s="14">
        <f>MATCH(C650,INDEX('Task Durations - Poisson'!$B$2:$AZ$73,,5),-1)</f>
        <v>8</v>
      </c>
      <c r="O650" s="14">
        <f>INT(SUMPRODUCT(B650:N650,'Task Durations - Table 1'!$A$3:$M$3))</f>
        <v>32</v>
      </c>
      <c r="P650" s="14">
        <f>MATCH(100-C650,INDEX('Task Durations - Poisson'!$B$2:$AZ$73,,O650),-1)</f>
        <v>30</v>
      </c>
    </row>
    <row r="651" ht="20.05" customHeight="1">
      <c r="A651" s="12">
        <v>649</v>
      </c>
      <c r="B651" s="13">
        <f>2*EXP(A651/750)</f>
        <v>4.751595773263763</v>
      </c>
      <c r="C651" s="14">
        <f t="shared" si="7651"/>
        <v>11</v>
      </c>
      <c r="D651" s="14">
        <f>IF(C651&lt;33,1,0)</f>
        <v>1</v>
      </c>
      <c r="E651" s="14">
        <f>IF(AND(C651&gt;=33,C651&lt;66),1,0)</f>
        <v>0</v>
      </c>
      <c r="F651" s="14">
        <f>IF(D651+E651&gt;0,0,1)</f>
        <v>0</v>
      </c>
      <c r="G651" s="14">
        <f>INT(CHOOSE(1+MOD($C651+RANDBETWEEN(0,1),7),1,2,3,5,8,13,21)+$B651)</f>
        <v>12</v>
      </c>
      <c r="H651" s="14">
        <f>INT(CHOOSE(1+MOD($C651+RANDBETWEEN(0,1),7),1,2,3,5,8,13,21)+$B651)</f>
        <v>12</v>
      </c>
      <c r="I651" s="14">
        <f>INT(CHOOSE(1+MOD($C651+RANDBETWEEN(0,1),7),1,2,3,5,8,13,21)+$B651)</f>
        <v>12</v>
      </c>
      <c r="J651" s="14">
        <f>AVERAGE(G651:I651)</f>
        <v>12</v>
      </c>
      <c r="K651" s="14">
        <f>IF(OR(AND(D651,IF($C651&lt;80,1,0)),AND(E651,IF($C651&lt;20,1,0))),1,0)*$J651</f>
        <v>12</v>
      </c>
      <c r="L651" s="14">
        <f>IF(AND(K651=0,E651=1),1,0)*$J651</f>
        <v>0</v>
      </c>
      <c r="M651" s="14">
        <f>IF(K651+L651=0,1,0)*$J651</f>
        <v>0</v>
      </c>
      <c r="N651" s="14">
        <f>MATCH(C651,INDEX('Task Durations - Poisson'!$B$2:$AZ$73,,5),-1)</f>
        <v>4</v>
      </c>
      <c r="O651" s="14">
        <f>INT(SUMPRODUCT(B651:N651,'Task Durations - Table 1'!$A$3:$M$3))</f>
        <v>20</v>
      </c>
      <c r="P651" s="14">
        <f>MATCH(100-C651,INDEX('Task Durations - Poisson'!$B$2:$AZ$73,,O651),-1)</f>
        <v>28</v>
      </c>
    </row>
    <row r="652" ht="20.05" customHeight="1">
      <c r="A652" s="12">
        <v>650</v>
      </c>
      <c r="B652" s="13">
        <f>2*EXP(A652/750)</f>
        <v>4.757935459813269</v>
      </c>
      <c r="C652" s="14">
        <f t="shared" si="7651"/>
        <v>29</v>
      </c>
      <c r="D652" s="14">
        <f>IF(C652&lt;33,1,0)</f>
        <v>1</v>
      </c>
      <c r="E652" s="14">
        <f>IF(AND(C652&gt;=33,C652&lt;66),1,0)</f>
        <v>0</v>
      </c>
      <c r="F652" s="14">
        <f>IF(D652+E652&gt;0,0,1)</f>
        <v>0</v>
      </c>
      <c r="G652" s="14">
        <f>INT(CHOOSE(1+MOD($C652+RANDBETWEEN(0,1),7),1,2,3,5,8,13,21)+$B652)</f>
        <v>6</v>
      </c>
      <c r="H652" s="14">
        <f>INT(CHOOSE(1+MOD($C652+RANDBETWEEN(0,1),7),1,2,3,5,8,13,21)+$B652)</f>
        <v>6</v>
      </c>
      <c r="I652" s="14">
        <f>INT(CHOOSE(1+MOD($C652+RANDBETWEEN(0,1),7),1,2,3,5,8,13,21)+$B652)</f>
        <v>7</v>
      </c>
      <c r="J652" s="14">
        <f>AVERAGE(G652:I652)</f>
        <v>6.333333333333333</v>
      </c>
      <c r="K652" s="14">
        <f>IF(OR(AND(D652,IF($C652&lt;80,1,0)),AND(E652,IF($C652&lt;20,1,0))),1,0)*$J652</f>
        <v>6.333333333333333</v>
      </c>
      <c r="L652" s="14">
        <f>IF(AND(K652=0,E652=1),1,0)*$J652</f>
        <v>0</v>
      </c>
      <c r="M652" s="14">
        <f>IF(K652+L652=0,1,0)*$J652</f>
        <v>0</v>
      </c>
      <c r="N652" s="14">
        <f>MATCH(C652,INDEX('Task Durations - Poisson'!$B$2:$AZ$73,,5),-1)</f>
        <v>6</v>
      </c>
      <c r="O652" s="14">
        <f>INT(SUMPRODUCT(B652:N652,'Task Durations - Table 1'!$A$3:$M$3))</f>
        <v>15</v>
      </c>
      <c r="P652" s="14">
        <f>MATCH(100-C652,INDEX('Task Durations - Poisson'!$B$2:$AZ$73,,O652),-1)</f>
        <v>19</v>
      </c>
    </row>
    <row r="653" ht="20.05" customHeight="1">
      <c r="A653" s="12">
        <v>651</v>
      </c>
      <c r="B653" s="13">
        <f>2*EXP(A653/750)</f>
        <v>4.764283604915956</v>
      </c>
      <c r="C653" s="14">
        <f t="shared" si="7651"/>
        <v>27</v>
      </c>
      <c r="D653" s="14">
        <f>IF(C653&lt;33,1,0)</f>
        <v>1</v>
      </c>
      <c r="E653" s="14">
        <f>IF(AND(C653&gt;=33,C653&lt;66),1,0)</f>
        <v>0</v>
      </c>
      <c r="F653" s="14">
        <f>IF(D653+E653&gt;0,0,1)</f>
        <v>0</v>
      </c>
      <c r="G653" s="14">
        <f>INT(CHOOSE(1+MOD($C653+RANDBETWEEN(0,1),7),1,2,3,5,8,13,21)+$B653)</f>
        <v>25</v>
      </c>
      <c r="H653" s="14">
        <f>INT(CHOOSE(1+MOD($C653+RANDBETWEEN(0,1),7),1,2,3,5,8,13,21)+$B653)</f>
        <v>5</v>
      </c>
      <c r="I653" s="14">
        <f>INT(CHOOSE(1+MOD($C653+RANDBETWEEN(0,1),7),1,2,3,5,8,13,21)+$B653)</f>
        <v>5</v>
      </c>
      <c r="J653" s="14">
        <f>AVERAGE(G653:I653)</f>
        <v>11.66666666666667</v>
      </c>
      <c r="K653" s="14">
        <f>IF(OR(AND(D653,IF($C653&lt;80,1,0)),AND(E653,IF($C653&lt;20,1,0))),1,0)*$J653</f>
        <v>11.66666666666667</v>
      </c>
      <c r="L653" s="14">
        <f>IF(AND(K653=0,E653=1),1,0)*$J653</f>
        <v>0</v>
      </c>
      <c r="M653" s="14">
        <f>IF(K653+L653=0,1,0)*$J653</f>
        <v>0</v>
      </c>
      <c r="N653" s="14">
        <f>MATCH(C653,INDEX('Task Durations - Poisson'!$B$2:$AZ$73,,5),-1)</f>
        <v>6</v>
      </c>
      <c r="O653" s="14">
        <f>INT(SUMPRODUCT(B653:N653,'Task Durations - Table 1'!$A$3:$M$3))</f>
        <v>21</v>
      </c>
      <c r="P653" s="14">
        <f>MATCH(100-C653,INDEX('Task Durations - Poisson'!$B$2:$AZ$73,,O653),-1)</f>
        <v>26</v>
      </c>
    </row>
    <row r="654" ht="20.05" customHeight="1">
      <c r="A654" s="12">
        <v>652</v>
      </c>
      <c r="B654" s="13">
        <f>2*EXP(A654/750)</f>
        <v>4.770640219857417</v>
      </c>
      <c r="C654" s="14">
        <f t="shared" si="7651"/>
        <v>12</v>
      </c>
      <c r="D654" s="14">
        <f>IF(C654&lt;33,1,0)</f>
        <v>1</v>
      </c>
      <c r="E654" s="14">
        <f>IF(AND(C654&gt;=33,C654&lt;66),1,0)</f>
        <v>0</v>
      </c>
      <c r="F654" s="14">
        <f>IF(D654+E654&gt;0,0,1)</f>
        <v>0</v>
      </c>
      <c r="G654" s="14">
        <f>INT(CHOOSE(1+MOD($C654+RANDBETWEEN(0,1),7),1,2,3,5,8,13,21)+$B654)</f>
        <v>25</v>
      </c>
      <c r="H654" s="14">
        <f>INT(CHOOSE(1+MOD($C654+RANDBETWEEN(0,1),7),1,2,3,5,8,13,21)+$B654)</f>
        <v>25</v>
      </c>
      <c r="I654" s="14">
        <f>INT(CHOOSE(1+MOD($C654+RANDBETWEEN(0,1),7),1,2,3,5,8,13,21)+$B654)</f>
        <v>17</v>
      </c>
      <c r="J654" s="14">
        <f>AVERAGE(G654:I654)</f>
        <v>22.33333333333333</v>
      </c>
      <c r="K654" s="14">
        <f>IF(OR(AND(D654,IF($C654&lt;80,1,0)),AND(E654,IF($C654&lt;20,1,0))),1,0)*$J654</f>
        <v>22.33333333333333</v>
      </c>
      <c r="L654" s="14">
        <f>IF(AND(K654=0,E654=1),1,0)*$J654</f>
        <v>0</v>
      </c>
      <c r="M654" s="14">
        <f>IF(K654+L654=0,1,0)*$J654</f>
        <v>0</v>
      </c>
      <c r="N654" s="14">
        <f>MATCH(C654,INDEX('Task Durations - Poisson'!$B$2:$AZ$73,,5),-1)</f>
        <v>4</v>
      </c>
      <c r="O654" s="14">
        <f>INT(SUMPRODUCT(B654:N654,'Task Durations - Table 1'!$A$3:$M$3))</f>
        <v>31</v>
      </c>
      <c r="P654" s="14">
        <f>MATCH(100-C654,INDEX('Task Durations - Poisson'!$B$2:$AZ$73,,O654),-1)</f>
        <v>40</v>
      </c>
    </row>
    <row r="655" ht="20.05" customHeight="1">
      <c r="A655" s="12">
        <v>653</v>
      </c>
      <c r="B655" s="13">
        <f>2*EXP(A655/750)</f>
        <v>4.777005315938305</v>
      </c>
      <c r="C655" s="14">
        <f t="shared" si="7651"/>
        <v>63</v>
      </c>
      <c r="D655" s="14">
        <f>IF(C655&lt;33,1,0)</f>
        <v>0</v>
      </c>
      <c r="E655" s="14">
        <f>IF(AND(C655&gt;=33,C655&lt;66),1,0)</f>
        <v>1</v>
      </c>
      <c r="F655" s="14">
        <f>IF(D655+E655&gt;0,0,1)</f>
        <v>0</v>
      </c>
      <c r="G655" s="14">
        <f>INT(CHOOSE(1+MOD($C655+RANDBETWEEN(0,1),7),1,2,3,5,8,13,21)+$B655)</f>
        <v>5</v>
      </c>
      <c r="H655" s="14">
        <f>INT(CHOOSE(1+MOD($C655+RANDBETWEEN(0,1),7),1,2,3,5,8,13,21)+$B655)</f>
        <v>6</v>
      </c>
      <c r="I655" s="14">
        <f>INT(CHOOSE(1+MOD($C655+RANDBETWEEN(0,1),7),1,2,3,5,8,13,21)+$B655)</f>
        <v>6</v>
      </c>
      <c r="J655" s="14">
        <f>AVERAGE(G655:I655)</f>
        <v>5.666666666666667</v>
      </c>
      <c r="K655" s="14">
        <f>IF(OR(AND(D655,IF($C655&lt;80,1,0)),AND(E655,IF($C655&lt;20,1,0))),1,0)*$J655</f>
        <v>0</v>
      </c>
      <c r="L655" s="14">
        <f>IF(AND(K655=0,E655=1),1,0)*$J655</f>
        <v>5.666666666666667</v>
      </c>
      <c r="M655" s="14">
        <f>IF(K655+L655=0,1,0)*$J655</f>
        <v>0</v>
      </c>
      <c r="N655" s="14">
        <f>MATCH(C655,INDEX('Task Durations - Poisson'!$B$2:$AZ$73,,5),-1)</f>
        <v>8</v>
      </c>
      <c r="O655" s="14">
        <f>INT(SUMPRODUCT(B655:N655,'Task Durations - Table 1'!$A$3:$M$3))</f>
        <v>12</v>
      </c>
      <c r="P655" s="14">
        <f>MATCH(100-C655,INDEX('Task Durations - Poisson'!$B$2:$AZ$73,,O655),-1)</f>
        <v>13</v>
      </c>
    </row>
    <row r="656" ht="20.05" customHeight="1">
      <c r="A656" s="12">
        <v>654</v>
      </c>
      <c r="B656" s="13">
        <f>2*EXP(A656/750)</f>
        <v>4.783378904474344</v>
      </c>
      <c r="C656" s="14">
        <f t="shared" si="7651"/>
        <v>13</v>
      </c>
      <c r="D656" s="14">
        <f>IF(C656&lt;33,1,0)</f>
        <v>1</v>
      </c>
      <c r="E656" s="14">
        <f>IF(AND(C656&gt;=33,C656&lt;66),1,0)</f>
        <v>0</v>
      </c>
      <c r="F656" s="14">
        <f>IF(D656+E656&gt;0,0,1)</f>
        <v>0</v>
      </c>
      <c r="G656" s="14">
        <f>INT(CHOOSE(1+MOD($C656+RANDBETWEEN(0,1),7),1,2,3,5,8,13,21)+$B656)</f>
        <v>25</v>
      </c>
      <c r="H656" s="14">
        <f>INT(CHOOSE(1+MOD($C656+RANDBETWEEN(0,1),7),1,2,3,5,8,13,21)+$B656)</f>
        <v>25</v>
      </c>
      <c r="I656" s="14">
        <f>INT(CHOOSE(1+MOD($C656+RANDBETWEEN(0,1),7),1,2,3,5,8,13,21)+$B656)</f>
        <v>5</v>
      </c>
      <c r="J656" s="14">
        <f>AVERAGE(G656:I656)</f>
        <v>18.33333333333333</v>
      </c>
      <c r="K656" s="14">
        <f>IF(OR(AND(D656,IF($C656&lt;80,1,0)),AND(E656,IF($C656&lt;20,1,0))),1,0)*$J656</f>
        <v>18.33333333333333</v>
      </c>
      <c r="L656" s="14">
        <f>IF(AND(K656=0,E656=1),1,0)*$J656</f>
        <v>0</v>
      </c>
      <c r="M656" s="14">
        <f>IF(K656+L656=0,1,0)*$J656</f>
        <v>0</v>
      </c>
      <c r="N656" s="14">
        <f>MATCH(C656,INDEX('Task Durations - Poisson'!$B$2:$AZ$73,,5),-1)</f>
        <v>5</v>
      </c>
      <c r="O656" s="14">
        <f>INT(SUMPRODUCT(B656:N656,'Task Durations - Table 1'!$A$3:$M$3))</f>
        <v>27</v>
      </c>
      <c r="P656" s="14">
        <f>MATCH(100-C656,INDEX('Task Durations - Poisson'!$B$2:$AZ$73,,O656),-1)</f>
        <v>35</v>
      </c>
    </row>
    <row r="657" ht="20.05" customHeight="1">
      <c r="A657" s="12">
        <v>655</v>
      </c>
      <c r="B657" s="13">
        <f>2*EXP(A657/750)</f>
        <v>4.789760996796362</v>
      </c>
      <c r="C657" s="14">
        <f t="shared" si="7651"/>
        <v>63</v>
      </c>
      <c r="D657" s="14">
        <f>IF(C657&lt;33,1,0)</f>
        <v>0</v>
      </c>
      <c r="E657" s="14">
        <f>IF(AND(C657&gt;=33,C657&lt;66),1,0)</f>
        <v>1</v>
      </c>
      <c r="F657" s="14">
        <f>IF(D657+E657&gt;0,0,1)</f>
        <v>0</v>
      </c>
      <c r="G657" s="14">
        <f>INT(CHOOSE(1+MOD($C657+RANDBETWEEN(0,1),7),1,2,3,5,8,13,21)+$B657)</f>
        <v>5</v>
      </c>
      <c r="H657" s="14">
        <f>INT(CHOOSE(1+MOD($C657+RANDBETWEEN(0,1),7),1,2,3,5,8,13,21)+$B657)</f>
        <v>6</v>
      </c>
      <c r="I657" s="14">
        <f>INT(CHOOSE(1+MOD($C657+RANDBETWEEN(0,1),7),1,2,3,5,8,13,21)+$B657)</f>
        <v>6</v>
      </c>
      <c r="J657" s="14">
        <f>AVERAGE(G657:I657)</f>
        <v>5.666666666666667</v>
      </c>
      <c r="K657" s="14">
        <f>IF(OR(AND(D657,IF($C657&lt;80,1,0)),AND(E657,IF($C657&lt;20,1,0))),1,0)*$J657</f>
        <v>0</v>
      </c>
      <c r="L657" s="14">
        <f>IF(AND(K657=0,E657=1),1,0)*$J657</f>
        <v>5.666666666666667</v>
      </c>
      <c r="M657" s="14">
        <f>IF(K657+L657=0,1,0)*$J657</f>
        <v>0</v>
      </c>
      <c r="N657" s="14">
        <f>MATCH(C657,INDEX('Task Durations - Poisson'!$B$2:$AZ$73,,5),-1)</f>
        <v>8</v>
      </c>
      <c r="O657" s="14">
        <f>INT(SUMPRODUCT(B657:N657,'Task Durations - Table 1'!$A$3:$M$3))</f>
        <v>12</v>
      </c>
      <c r="P657" s="14">
        <f>MATCH(100-C657,INDEX('Task Durations - Poisson'!$B$2:$AZ$73,,O657),-1)</f>
        <v>13</v>
      </c>
    </row>
    <row r="658" ht="20.05" customHeight="1">
      <c r="A658" s="12">
        <v>656</v>
      </c>
      <c r="B658" s="13">
        <f>2*EXP(A658/750)</f>
        <v>4.796151604250304</v>
      </c>
      <c r="C658" s="14">
        <f t="shared" si="7651"/>
        <v>53</v>
      </c>
      <c r="D658" s="14">
        <f>IF(C658&lt;33,1,0)</f>
        <v>0</v>
      </c>
      <c r="E658" s="14">
        <f>IF(AND(C658&gt;=33,C658&lt;66),1,0)</f>
        <v>1</v>
      </c>
      <c r="F658" s="14">
        <f>IF(D658+E658&gt;0,0,1)</f>
        <v>0</v>
      </c>
      <c r="G658" s="14">
        <f>INT(CHOOSE(1+MOD($C658+RANDBETWEEN(0,1),7),1,2,3,5,8,13,21)+$B658)</f>
        <v>12</v>
      </c>
      <c r="H658" s="14">
        <f>INT(CHOOSE(1+MOD($C658+RANDBETWEEN(0,1),7),1,2,3,5,8,13,21)+$B658)</f>
        <v>17</v>
      </c>
      <c r="I658" s="14">
        <f>INT(CHOOSE(1+MOD($C658+RANDBETWEEN(0,1),7),1,2,3,5,8,13,21)+$B658)</f>
        <v>17</v>
      </c>
      <c r="J658" s="14">
        <f>AVERAGE(G658:I658)</f>
        <v>15.33333333333333</v>
      </c>
      <c r="K658" s="14">
        <f>IF(OR(AND(D658,IF($C658&lt;80,1,0)),AND(E658,IF($C658&lt;20,1,0))),1,0)*$J658</f>
        <v>0</v>
      </c>
      <c r="L658" s="14">
        <f>IF(AND(K658=0,E658=1),1,0)*$J658</f>
        <v>15.33333333333333</v>
      </c>
      <c r="M658" s="14">
        <f>IF(K658+L658=0,1,0)*$J658</f>
        <v>0</v>
      </c>
      <c r="N658" s="14">
        <f>MATCH(C658,INDEX('Task Durations - Poisson'!$B$2:$AZ$73,,5),-1)</f>
        <v>7</v>
      </c>
      <c r="O658" s="14">
        <f>INT(SUMPRODUCT(B658:N658,'Task Durations - Table 1'!$A$3:$M$3))</f>
        <v>19</v>
      </c>
      <c r="P658" s="14">
        <f>MATCH(100-C658,INDEX('Task Durations - Poisson'!$B$2:$AZ$73,,O658),-1)</f>
        <v>21</v>
      </c>
    </row>
    <row r="659" ht="20.05" customHeight="1">
      <c r="A659" s="12">
        <v>657</v>
      </c>
      <c r="B659" s="13">
        <f>2*EXP(A659/750)</f>
        <v>4.802550738197249</v>
      </c>
      <c r="C659" s="14">
        <f t="shared" si="7651"/>
        <v>0</v>
      </c>
      <c r="D659" s="14">
        <f>IF(C659&lt;33,1,0)</f>
        <v>1</v>
      </c>
      <c r="E659" s="14">
        <f>IF(AND(C659&gt;=33,C659&lt;66),1,0)</f>
        <v>0</v>
      </c>
      <c r="F659" s="14">
        <f>IF(D659+E659&gt;0,0,1)</f>
        <v>0</v>
      </c>
      <c r="G659" s="14">
        <f>INT(CHOOSE(1+MOD($C659+RANDBETWEEN(0,1),7),1,2,3,5,8,13,21)+$B659)</f>
        <v>6</v>
      </c>
      <c r="H659" s="14">
        <f>INT(CHOOSE(1+MOD($C659+RANDBETWEEN(0,1),7),1,2,3,5,8,13,21)+$B659)</f>
        <v>6</v>
      </c>
      <c r="I659" s="14">
        <f>INT(CHOOSE(1+MOD($C659+RANDBETWEEN(0,1),7),1,2,3,5,8,13,21)+$B659)</f>
        <v>5</v>
      </c>
      <c r="J659" s="14">
        <f>AVERAGE(G659:I659)</f>
        <v>5.666666666666667</v>
      </c>
      <c r="K659" s="14">
        <f>IF(OR(AND(D659,IF($C659&lt;80,1,0)),AND(E659,IF($C659&lt;20,1,0))),1,0)*$J659</f>
        <v>5.666666666666667</v>
      </c>
      <c r="L659" s="14">
        <f>IF(AND(K659=0,E659=1),1,0)*$J659</f>
        <v>0</v>
      </c>
      <c r="M659" s="14">
        <f>IF(K659+L659=0,1,0)*$J659</f>
        <v>0</v>
      </c>
      <c r="N659" s="14">
        <f>MATCH(C659,INDEX('Task Durations - Poisson'!$B$2:$AZ$73,,5),-1)</f>
        <v>2</v>
      </c>
      <c r="O659" s="14">
        <f>INT(SUMPRODUCT(B659:N659,'Task Durations - Table 1'!$A$3:$M$3))</f>
        <v>11</v>
      </c>
      <c r="P659" s="14">
        <f>MATCH(100-C659,INDEX('Task Durations - Poisson'!$B$2:$AZ$73,,O659),-1)</f>
        <v>26</v>
      </c>
    </row>
    <row r="660" ht="20.05" customHeight="1">
      <c r="A660" s="12">
        <v>658</v>
      </c>
      <c r="B660" s="13">
        <f>2*EXP(A660/750)</f>
        <v>4.808958410013438</v>
      </c>
      <c r="C660" s="14">
        <f t="shared" si="7651"/>
        <v>8</v>
      </c>
      <c r="D660" s="14">
        <f>IF(C660&lt;33,1,0)</f>
        <v>1</v>
      </c>
      <c r="E660" s="14">
        <f>IF(AND(C660&gt;=33,C660&lt;66),1,0)</f>
        <v>0</v>
      </c>
      <c r="F660" s="14">
        <f>IF(D660+E660&gt;0,0,1)</f>
        <v>0</v>
      </c>
      <c r="G660" s="14">
        <f>INT(CHOOSE(1+MOD($C660+RANDBETWEEN(0,1),7),1,2,3,5,8,13,21)+$B660)</f>
        <v>6</v>
      </c>
      <c r="H660" s="14">
        <f>INT(CHOOSE(1+MOD($C660+RANDBETWEEN(0,1),7),1,2,3,5,8,13,21)+$B660)</f>
        <v>7</v>
      </c>
      <c r="I660" s="14">
        <f>INT(CHOOSE(1+MOD($C660+RANDBETWEEN(0,1),7),1,2,3,5,8,13,21)+$B660)</f>
        <v>6</v>
      </c>
      <c r="J660" s="14">
        <f>AVERAGE(G660:I660)</f>
        <v>6.333333333333333</v>
      </c>
      <c r="K660" s="14">
        <f>IF(OR(AND(D660,IF($C660&lt;80,1,0)),AND(E660,IF($C660&lt;20,1,0))),1,0)*$J660</f>
        <v>6.333333333333333</v>
      </c>
      <c r="L660" s="14">
        <f>IF(AND(K660=0,E660=1),1,0)*$J660</f>
        <v>0</v>
      </c>
      <c r="M660" s="14">
        <f>IF(K660+L660=0,1,0)*$J660</f>
        <v>0</v>
      </c>
      <c r="N660" s="14">
        <f>MATCH(C660,INDEX('Task Durations - Poisson'!$B$2:$AZ$73,,5),-1)</f>
        <v>4</v>
      </c>
      <c r="O660" s="14">
        <f>INT(SUMPRODUCT(B660:N660,'Task Durations - Table 1'!$A$3:$M$3))</f>
        <v>13</v>
      </c>
      <c r="P660" s="14">
        <f>MATCH(100-C660,INDEX('Task Durations - Poisson'!$B$2:$AZ$73,,O660),-1)</f>
        <v>20</v>
      </c>
    </row>
    <row r="661" ht="20.05" customHeight="1">
      <c r="A661" s="12">
        <v>659</v>
      </c>
      <c r="B661" s="13">
        <f>2*EXP(A661/750)</f>
        <v>4.81537463109029</v>
      </c>
      <c r="C661" s="14">
        <f t="shared" si="7651"/>
        <v>56</v>
      </c>
      <c r="D661" s="14">
        <f>IF(C661&lt;33,1,0)</f>
        <v>0</v>
      </c>
      <c r="E661" s="14">
        <f>IF(AND(C661&gt;=33,C661&lt;66),1,0)</f>
        <v>1</v>
      </c>
      <c r="F661" s="14">
        <f>IF(D661+E661&gt;0,0,1)</f>
        <v>0</v>
      </c>
      <c r="G661" s="14">
        <f>INT(CHOOSE(1+MOD($C661+RANDBETWEEN(0,1),7),1,2,3,5,8,13,21)+$B661)</f>
        <v>5</v>
      </c>
      <c r="H661" s="14">
        <f>INT(CHOOSE(1+MOD($C661+RANDBETWEEN(0,1),7),1,2,3,5,8,13,21)+$B661)</f>
        <v>5</v>
      </c>
      <c r="I661" s="14">
        <f>INT(CHOOSE(1+MOD($C661+RANDBETWEEN(0,1),7),1,2,3,5,8,13,21)+$B661)</f>
        <v>6</v>
      </c>
      <c r="J661" s="14">
        <f>AVERAGE(G661:I661)</f>
        <v>5.333333333333333</v>
      </c>
      <c r="K661" s="14">
        <f>IF(OR(AND(D661,IF($C661&lt;80,1,0)),AND(E661,IF($C661&lt;20,1,0))),1,0)*$J661</f>
        <v>0</v>
      </c>
      <c r="L661" s="14">
        <f>IF(AND(K661=0,E661=1),1,0)*$J661</f>
        <v>5.333333333333333</v>
      </c>
      <c r="M661" s="14">
        <f>IF(K661+L661=0,1,0)*$J661</f>
        <v>0</v>
      </c>
      <c r="N661" s="14">
        <f>MATCH(C661,INDEX('Task Durations - Poisson'!$B$2:$AZ$73,,5),-1)</f>
        <v>7</v>
      </c>
      <c r="O661" s="14">
        <f>INT(SUMPRODUCT(B661:N661,'Task Durations - Table 1'!$A$3:$M$3))</f>
        <v>11</v>
      </c>
      <c r="P661" s="14">
        <f>MATCH(100-C661,INDEX('Task Durations - Poisson'!$B$2:$AZ$73,,O661),-1)</f>
        <v>12</v>
      </c>
    </row>
    <row r="662" ht="20.05" customHeight="1">
      <c r="A662" s="12">
        <v>660</v>
      </c>
      <c r="B662" s="13">
        <f>2*EXP(A662/750)</f>
        <v>4.821799412834419</v>
      </c>
      <c r="C662" s="14">
        <f t="shared" si="7651"/>
        <v>32</v>
      </c>
      <c r="D662" s="14">
        <f>IF(C662&lt;33,1,0)</f>
        <v>1</v>
      </c>
      <c r="E662" s="14">
        <f>IF(AND(C662&gt;=33,C662&lt;66),1,0)</f>
        <v>0</v>
      </c>
      <c r="F662" s="14">
        <f>IF(D662+E662&gt;0,0,1)</f>
        <v>0</v>
      </c>
      <c r="G662" s="14">
        <f>INT(CHOOSE(1+MOD($C662+RANDBETWEEN(0,1),7),1,2,3,5,8,13,21)+$B662)</f>
        <v>12</v>
      </c>
      <c r="H662" s="14">
        <f>INT(CHOOSE(1+MOD($C662+RANDBETWEEN(0,1),7),1,2,3,5,8,13,21)+$B662)</f>
        <v>17</v>
      </c>
      <c r="I662" s="14">
        <f>INT(CHOOSE(1+MOD($C662+RANDBETWEEN(0,1),7),1,2,3,5,8,13,21)+$B662)</f>
        <v>12</v>
      </c>
      <c r="J662" s="14">
        <f>AVERAGE(G662:I662)</f>
        <v>13.66666666666667</v>
      </c>
      <c r="K662" s="14">
        <f>IF(OR(AND(D662,IF($C662&lt;80,1,0)),AND(E662,IF($C662&lt;20,1,0))),1,0)*$J662</f>
        <v>13.66666666666667</v>
      </c>
      <c r="L662" s="14">
        <f>IF(AND(K662=0,E662=1),1,0)*$J662</f>
        <v>0</v>
      </c>
      <c r="M662" s="14">
        <f>IF(K662+L662=0,1,0)*$J662</f>
        <v>0</v>
      </c>
      <c r="N662" s="14">
        <f>MATCH(C662,INDEX('Task Durations - Poisson'!$B$2:$AZ$73,,5),-1)</f>
        <v>6</v>
      </c>
      <c r="O662" s="14">
        <f>INT(SUMPRODUCT(B662:N662,'Task Durations - Table 1'!$A$3:$M$3))</f>
        <v>23</v>
      </c>
      <c r="P662" s="14">
        <f>MATCH(100-C662,INDEX('Task Durations - Poisson'!$B$2:$AZ$73,,O662),-1)</f>
        <v>27</v>
      </c>
    </row>
    <row r="663" ht="20.05" customHeight="1">
      <c r="A663" s="12">
        <v>661</v>
      </c>
      <c r="B663" s="13">
        <f>2*EXP(A663/750)</f>
        <v>4.828232766667665</v>
      </c>
      <c r="C663" s="14">
        <f t="shared" si="7651"/>
        <v>90</v>
      </c>
      <c r="D663" s="14">
        <f>IF(C663&lt;33,1,0)</f>
        <v>0</v>
      </c>
      <c r="E663" s="14">
        <f>IF(AND(C663&gt;=33,C663&lt;66),1,0)</f>
        <v>0</v>
      </c>
      <c r="F663" s="14">
        <f>IF(D663+E663&gt;0,0,1)</f>
        <v>1</v>
      </c>
      <c r="G663" s="14">
        <f>INT(CHOOSE(1+MOD($C663+RANDBETWEEN(0,1),7),1,2,3,5,8,13,21)+$B663)</f>
        <v>25</v>
      </c>
      <c r="H663" s="14">
        <f>INT(CHOOSE(1+MOD($C663+RANDBETWEEN(0,1),7),1,2,3,5,8,13,21)+$B663)</f>
        <v>5</v>
      </c>
      <c r="I663" s="14">
        <f>INT(CHOOSE(1+MOD($C663+RANDBETWEEN(0,1),7),1,2,3,5,8,13,21)+$B663)</f>
        <v>25</v>
      </c>
      <c r="J663" s="14">
        <f>AVERAGE(G663:I663)</f>
        <v>18.33333333333333</v>
      </c>
      <c r="K663" s="14">
        <f>IF(OR(AND(D663,IF($C663&lt;80,1,0)),AND(E663,IF($C663&lt;20,1,0))),1,0)*$J663</f>
        <v>0</v>
      </c>
      <c r="L663" s="14">
        <f>IF(AND(K663=0,E663=1),1,0)*$J663</f>
        <v>0</v>
      </c>
      <c r="M663" s="14">
        <f>IF(K663+L663=0,1,0)*$J663</f>
        <v>18.33333333333333</v>
      </c>
      <c r="N663" s="14">
        <f>MATCH(C663,INDEX('Task Durations - Poisson'!$B$2:$AZ$73,,5),-1)</f>
        <v>10</v>
      </c>
      <c r="O663" s="14">
        <f>INT(SUMPRODUCT(B663:N663,'Task Durations - Table 1'!$A$3:$M$3))</f>
        <v>30</v>
      </c>
      <c r="P663" s="14">
        <f>MATCH(100-C663,INDEX('Task Durations - Poisson'!$B$2:$AZ$73,,O663),-1)</f>
        <v>25</v>
      </c>
    </row>
    <row r="664" ht="20.05" customHeight="1">
      <c r="A664" s="12">
        <v>662</v>
      </c>
      <c r="B664" s="13">
        <f>2*EXP(A664/750)</f>
        <v>4.8346747040271</v>
      </c>
      <c r="C664" s="14">
        <f t="shared" si="7651"/>
        <v>27</v>
      </c>
      <c r="D664" s="14">
        <f>IF(C664&lt;33,1,0)</f>
        <v>1</v>
      </c>
      <c r="E664" s="14">
        <f>IF(AND(C664&gt;=33,C664&lt;66),1,0)</f>
        <v>0</v>
      </c>
      <c r="F664" s="14">
        <f>IF(D664+E664&gt;0,0,1)</f>
        <v>0</v>
      </c>
      <c r="G664" s="14">
        <f>INT(CHOOSE(1+MOD($C664+RANDBETWEEN(0,1),7),1,2,3,5,8,13,21)+$B664)</f>
        <v>5</v>
      </c>
      <c r="H664" s="14">
        <f>INT(CHOOSE(1+MOD($C664+RANDBETWEEN(0,1),7),1,2,3,5,8,13,21)+$B664)</f>
        <v>25</v>
      </c>
      <c r="I664" s="14">
        <f>INT(CHOOSE(1+MOD($C664+RANDBETWEEN(0,1),7),1,2,3,5,8,13,21)+$B664)</f>
        <v>25</v>
      </c>
      <c r="J664" s="14">
        <f>AVERAGE(G664:I664)</f>
        <v>18.33333333333333</v>
      </c>
      <c r="K664" s="14">
        <f>IF(OR(AND(D664,IF($C664&lt;80,1,0)),AND(E664,IF($C664&lt;20,1,0))),1,0)*$J664</f>
        <v>18.33333333333333</v>
      </c>
      <c r="L664" s="14">
        <f>IF(AND(K664=0,E664=1),1,0)*$J664</f>
        <v>0</v>
      </c>
      <c r="M664" s="14">
        <f>IF(K664+L664=0,1,0)*$J664</f>
        <v>0</v>
      </c>
      <c r="N664" s="14">
        <f>MATCH(C664,INDEX('Task Durations - Poisson'!$B$2:$AZ$73,,5),-1)</f>
        <v>6</v>
      </c>
      <c r="O664" s="14">
        <f>INT(SUMPRODUCT(B664:N664,'Task Durations - Table 1'!$A$3:$M$3))</f>
        <v>28</v>
      </c>
      <c r="P664" s="14">
        <f>MATCH(100-C664,INDEX('Task Durations - Poisson'!$B$2:$AZ$73,,O664),-1)</f>
        <v>33</v>
      </c>
    </row>
    <row r="665" ht="20.05" customHeight="1">
      <c r="A665" s="12">
        <v>663</v>
      </c>
      <c r="B665" s="13">
        <f>2*EXP(A665/750)</f>
        <v>4.841125236365061</v>
      </c>
      <c r="C665" s="14">
        <f t="shared" si="7651"/>
        <v>35</v>
      </c>
      <c r="D665" s="14">
        <f>IF(C665&lt;33,1,0)</f>
        <v>0</v>
      </c>
      <c r="E665" s="14">
        <f>IF(AND(C665&gt;=33,C665&lt;66),1,0)</f>
        <v>1</v>
      </c>
      <c r="F665" s="14">
        <f>IF(D665+E665&gt;0,0,1)</f>
        <v>0</v>
      </c>
      <c r="G665" s="14">
        <f>INT(CHOOSE(1+MOD($C665+RANDBETWEEN(0,1),7),1,2,3,5,8,13,21)+$B665)</f>
        <v>6</v>
      </c>
      <c r="H665" s="14">
        <f>INT(CHOOSE(1+MOD($C665+RANDBETWEEN(0,1),7),1,2,3,5,8,13,21)+$B665)</f>
        <v>6</v>
      </c>
      <c r="I665" s="14">
        <f>INT(CHOOSE(1+MOD($C665+RANDBETWEEN(0,1),7),1,2,3,5,8,13,21)+$B665)</f>
        <v>5</v>
      </c>
      <c r="J665" s="14">
        <f>AVERAGE(G665:I665)</f>
        <v>5.666666666666667</v>
      </c>
      <c r="K665" s="14">
        <f>IF(OR(AND(D665,IF($C665&lt;80,1,0)),AND(E665,IF($C665&lt;20,1,0))),1,0)*$J665</f>
        <v>0</v>
      </c>
      <c r="L665" s="14">
        <f>IF(AND(K665=0,E665=1),1,0)*$J665</f>
        <v>5.666666666666667</v>
      </c>
      <c r="M665" s="14">
        <f>IF(K665+L665=0,1,0)*$J665</f>
        <v>0</v>
      </c>
      <c r="N665" s="14">
        <f>MATCH(C665,INDEX('Task Durations - Poisson'!$B$2:$AZ$73,,5),-1)</f>
        <v>6</v>
      </c>
      <c r="O665" s="14">
        <f>INT(SUMPRODUCT(B665:N665,'Task Durations - Table 1'!$A$3:$M$3))</f>
        <v>11</v>
      </c>
      <c r="P665" s="14">
        <f>MATCH(100-C665,INDEX('Task Durations - Poisson'!$B$2:$AZ$73,,O665),-1)</f>
        <v>14</v>
      </c>
    </row>
    <row r="666" ht="20.05" customHeight="1">
      <c r="A666" s="12">
        <v>664</v>
      </c>
      <c r="B666" s="13">
        <f>2*EXP(A666/750)</f>
        <v>4.847584375149161</v>
      </c>
      <c r="C666" s="14">
        <f t="shared" si="7651"/>
        <v>52</v>
      </c>
      <c r="D666" s="14">
        <f>IF(C666&lt;33,1,0)</f>
        <v>0</v>
      </c>
      <c r="E666" s="14">
        <f>IF(AND(C666&gt;=33,C666&lt;66),1,0)</f>
        <v>1</v>
      </c>
      <c r="F666" s="14">
        <f>IF(D666+E666&gt;0,0,1)</f>
        <v>0</v>
      </c>
      <c r="G666" s="14">
        <f>INT(CHOOSE(1+MOD($C666+RANDBETWEEN(0,1),7),1,2,3,5,8,13,21)+$B666)</f>
        <v>12</v>
      </c>
      <c r="H666" s="14">
        <f>INT(CHOOSE(1+MOD($C666+RANDBETWEEN(0,1),7),1,2,3,5,8,13,21)+$B666)</f>
        <v>9</v>
      </c>
      <c r="I666" s="14">
        <f>INT(CHOOSE(1+MOD($C666+RANDBETWEEN(0,1),7),1,2,3,5,8,13,21)+$B666)</f>
        <v>12</v>
      </c>
      <c r="J666" s="14">
        <f>AVERAGE(G666:I666)</f>
        <v>11</v>
      </c>
      <c r="K666" s="14">
        <f>IF(OR(AND(D666,IF($C666&lt;80,1,0)),AND(E666,IF($C666&lt;20,1,0))),1,0)*$J666</f>
        <v>0</v>
      </c>
      <c r="L666" s="14">
        <f>IF(AND(K666=0,E666=1),1,0)*$J666</f>
        <v>11</v>
      </c>
      <c r="M666" s="14">
        <f>IF(K666+L666=0,1,0)*$J666</f>
        <v>0</v>
      </c>
      <c r="N666" s="14">
        <f>MATCH(C666,INDEX('Task Durations - Poisson'!$B$2:$AZ$73,,5),-1)</f>
        <v>7</v>
      </c>
      <c r="O666" s="14">
        <f>INT(SUMPRODUCT(B666:N666,'Task Durations - Table 1'!$A$3:$M$3))</f>
        <v>16</v>
      </c>
      <c r="P666" s="14">
        <f>MATCH(100-C666,INDEX('Task Durations - Poisson'!$B$2:$AZ$73,,O666),-1)</f>
        <v>18</v>
      </c>
    </row>
    <row r="667" ht="20.05" customHeight="1">
      <c r="A667" s="12">
        <v>665</v>
      </c>
      <c r="B667" s="13">
        <f>2*EXP(A667/750)</f>
        <v>4.854052131862316</v>
      </c>
      <c r="C667" s="14">
        <f t="shared" si="7651"/>
        <v>58</v>
      </c>
      <c r="D667" s="14">
        <f>IF(C667&lt;33,1,0)</f>
        <v>0</v>
      </c>
      <c r="E667" s="14">
        <f>IF(AND(C667&gt;=33,C667&lt;66),1,0)</f>
        <v>1</v>
      </c>
      <c r="F667" s="14">
        <f>IF(D667+E667&gt;0,0,1)</f>
        <v>0</v>
      </c>
      <c r="G667" s="14">
        <f>INT(CHOOSE(1+MOD($C667+RANDBETWEEN(0,1),7),1,2,3,5,8,13,21)+$B667)</f>
        <v>9</v>
      </c>
      <c r="H667" s="14">
        <f>INT(CHOOSE(1+MOD($C667+RANDBETWEEN(0,1),7),1,2,3,5,8,13,21)+$B667)</f>
        <v>9</v>
      </c>
      <c r="I667" s="14">
        <f>INT(CHOOSE(1+MOD($C667+RANDBETWEEN(0,1),7),1,2,3,5,8,13,21)+$B667)</f>
        <v>9</v>
      </c>
      <c r="J667" s="14">
        <f>AVERAGE(G667:I667)</f>
        <v>9</v>
      </c>
      <c r="K667" s="14">
        <f>IF(OR(AND(D667,IF($C667&lt;80,1,0)),AND(E667,IF($C667&lt;20,1,0))),1,0)*$J667</f>
        <v>0</v>
      </c>
      <c r="L667" s="14">
        <f>IF(AND(K667=0,E667=1),1,0)*$J667</f>
        <v>9</v>
      </c>
      <c r="M667" s="14">
        <f>IF(K667+L667=0,1,0)*$J667</f>
        <v>0</v>
      </c>
      <c r="N667" s="14">
        <f>MATCH(C667,INDEX('Task Durations - Poisson'!$B$2:$AZ$73,,5),-1)</f>
        <v>7</v>
      </c>
      <c r="O667" s="14">
        <f>INT(SUMPRODUCT(B667:N667,'Task Durations - Table 1'!$A$3:$M$3))</f>
        <v>14</v>
      </c>
      <c r="P667" s="14">
        <f>MATCH(100-C667,INDEX('Task Durations - Poisson'!$B$2:$AZ$73,,O667),-1)</f>
        <v>15</v>
      </c>
    </row>
    <row r="668" ht="20.05" customHeight="1">
      <c r="A668" s="12">
        <v>666</v>
      </c>
      <c r="B668" s="13">
        <f>2*EXP(A668/750)</f>
        <v>4.860528518002761</v>
      </c>
      <c r="C668" s="14">
        <f t="shared" si="7651"/>
        <v>41</v>
      </c>
      <c r="D668" s="14">
        <f>IF(C668&lt;33,1,0)</f>
        <v>0</v>
      </c>
      <c r="E668" s="14">
        <f>IF(AND(C668&gt;=33,C668&lt;66),1,0)</f>
        <v>1</v>
      </c>
      <c r="F668" s="14">
        <f>IF(D668+E668&gt;0,0,1)</f>
        <v>0</v>
      </c>
      <c r="G668" s="14">
        <f>INT(CHOOSE(1+MOD($C668+RANDBETWEEN(0,1),7),1,2,3,5,8,13,21)+$B668)</f>
        <v>25</v>
      </c>
      <c r="H668" s="14">
        <f>INT(CHOOSE(1+MOD($C668+RANDBETWEEN(0,1),7),1,2,3,5,8,13,21)+$B668)</f>
        <v>5</v>
      </c>
      <c r="I668" s="14">
        <f>INT(CHOOSE(1+MOD($C668+RANDBETWEEN(0,1),7),1,2,3,5,8,13,21)+$B668)</f>
        <v>25</v>
      </c>
      <c r="J668" s="14">
        <f>AVERAGE(G668:I668)</f>
        <v>18.33333333333333</v>
      </c>
      <c r="K668" s="14">
        <f>IF(OR(AND(D668,IF($C668&lt;80,1,0)),AND(E668,IF($C668&lt;20,1,0))),1,0)*$J668</f>
        <v>0</v>
      </c>
      <c r="L668" s="14">
        <f>IF(AND(K668=0,E668=1),1,0)*$J668</f>
        <v>18.33333333333333</v>
      </c>
      <c r="M668" s="14">
        <f>IF(K668+L668=0,1,0)*$J668</f>
        <v>0</v>
      </c>
      <c r="N668" s="14">
        <f>MATCH(C668,INDEX('Task Durations - Poisson'!$B$2:$AZ$73,,5),-1)</f>
        <v>6</v>
      </c>
      <c r="O668" s="14">
        <f>INT(SUMPRODUCT(B668:N668,'Task Durations - Table 1'!$A$3:$M$3))</f>
        <v>22</v>
      </c>
      <c r="P668" s="14">
        <f>MATCH(100-C668,INDEX('Task Durations - Poisson'!$B$2:$AZ$73,,O668),-1)</f>
        <v>25</v>
      </c>
    </row>
    <row r="669" ht="20.05" customHeight="1">
      <c r="A669" s="12">
        <v>667</v>
      </c>
      <c r="B669" s="13">
        <f>2*EXP(A669/750)</f>
        <v>4.867013545084074</v>
      </c>
      <c r="C669" s="14">
        <f t="shared" si="7651"/>
        <v>26</v>
      </c>
      <c r="D669" s="14">
        <f>IF(C669&lt;33,1,0)</f>
        <v>1</v>
      </c>
      <c r="E669" s="14">
        <f>IF(AND(C669&gt;=33,C669&lt;66),1,0)</f>
        <v>0</v>
      </c>
      <c r="F669" s="14">
        <f>IF(D669+E669&gt;0,0,1)</f>
        <v>0</v>
      </c>
      <c r="G669" s="14">
        <f>INT(CHOOSE(1+MOD($C669+RANDBETWEEN(0,1),7),1,2,3,5,8,13,21)+$B669)</f>
        <v>25</v>
      </c>
      <c r="H669" s="14">
        <f>INT(CHOOSE(1+MOD($C669+RANDBETWEEN(0,1),7),1,2,3,5,8,13,21)+$B669)</f>
        <v>17</v>
      </c>
      <c r="I669" s="14">
        <f>INT(CHOOSE(1+MOD($C669+RANDBETWEEN(0,1),7),1,2,3,5,8,13,21)+$B669)</f>
        <v>25</v>
      </c>
      <c r="J669" s="14">
        <f>AVERAGE(G669:I669)</f>
        <v>22.33333333333333</v>
      </c>
      <c r="K669" s="14">
        <f>IF(OR(AND(D669,IF($C669&lt;80,1,0)),AND(E669,IF($C669&lt;20,1,0))),1,0)*$J669</f>
        <v>22.33333333333333</v>
      </c>
      <c r="L669" s="14">
        <f>IF(AND(K669=0,E669=1),1,0)*$J669</f>
        <v>0</v>
      </c>
      <c r="M669" s="14">
        <f>IF(K669+L669=0,1,0)*$J669</f>
        <v>0</v>
      </c>
      <c r="N669" s="14">
        <f>MATCH(C669,INDEX('Task Durations - Poisson'!$B$2:$AZ$73,,5),-1)</f>
        <v>5</v>
      </c>
      <c r="O669" s="14">
        <f>INT(SUMPRODUCT(B669:N669,'Task Durations - Table 1'!$A$3:$M$3))</f>
        <v>33</v>
      </c>
      <c r="P669" s="14">
        <f>MATCH(100-C669,INDEX('Task Durations - Poisson'!$B$2:$AZ$73,,O669),-1)</f>
        <v>39</v>
      </c>
    </row>
    <row r="670" ht="20.05" customHeight="1">
      <c r="A670" s="12">
        <v>668</v>
      </c>
      <c r="B670" s="13">
        <f>2*EXP(A670/750)</f>
        <v>4.873507224635194</v>
      </c>
      <c r="C670" s="14">
        <f t="shared" si="7651"/>
        <v>87</v>
      </c>
      <c r="D670" s="14">
        <f>IF(C670&lt;33,1,0)</f>
        <v>0</v>
      </c>
      <c r="E670" s="14">
        <f>IF(AND(C670&gt;=33,C670&lt;66),1,0)</f>
        <v>0</v>
      </c>
      <c r="F670" s="14">
        <f>IF(D670+E670&gt;0,0,1)</f>
        <v>1</v>
      </c>
      <c r="G670" s="14">
        <f>INT(CHOOSE(1+MOD($C670+RANDBETWEEN(0,1),7),1,2,3,5,8,13,21)+$B670)</f>
        <v>9</v>
      </c>
      <c r="H670" s="14">
        <f>INT(CHOOSE(1+MOD($C670+RANDBETWEEN(0,1),7),1,2,3,5,8,13,21)+$B670)</f>
        <v>12</v>
      </c>
      <c r="I670" s="14">
        <f>INT(CHOOSE(1+MOD($C670+RANDBETWEEN(0,1),7),1,2,3,5,8,13,21)+$B670)</f>
        <v>9</v>
      </c>
      <c r="J670" s="14">
        <f>AVERAGE(G670:I670)</f>
        <v>10</v>
      </c>
      <c r="K670" s="14">
        <f>IF(OR(AND(D670,IF($C670&lt;80,1,0)),AND(E670,IF($C670&lt;20,1,0))),1,0)*$J670</f>
        <v>0</v>
      </c>
      <c r="L670" s="14">
        <f>IF(AND(K670=0,E670=1),1,0)*$J670</f>
        <v>0</v>
      </c>
      <c r="M670" s="14">
        <f>IF(K670+L670=0,1,0)*$J670</f>
        <v>10</v>
      </c>
      <c r="N670" s="14">
        <f>MATCH(C670,INDEX('Task Durations - Poisson'!$B$2:$AZ$73,,5),-1)</f>
        <v>10</v>
      </c>
      <c r="O670" s="14">
        <f>INT(SUMPRODUCT(B670:N670,'Task Durations - Table 1'!$A$3:$M$3))</f>
        <v>20</v>
      </c>
      <c r="P670" s="14">
        <f>MATCH(100-C670,INDEX('Task Durations - Poisson'!$B$2:$AZ$73,,O670),-1)</f>
        <v>17</v>
      </c>
    </row>
    <row r="671" ht="20.05" customHeight="1">
      <c r="A671" s="12">
        <v>669</v>
      </c>
      <c r="B671" s="13">
        <f>2*EXP(A671/750)</f>
        <v>4.880009568200441</v>
      </c>
      <c r="C671" s="14">
        <f t="shared" si="7651"/>
        <v>91</v>
      </c>
      <c r="D671" s="14">
        <f>IF(C671&lt;33,1,0)</f>
        <v>0</v>
      </c>
      <c r="E671" s="14">
        <f>IF(AND(C671&gt;=33,C671&lt;66),1,0)</f>
        <v>0</v>
      </c>
      <c r="F671" s="14">
        <f>IF(D671+E671&gt;0,0,1)</f>
        <v>1</v>
      </c>
      <c r="G671" s="14">
        <f>INT(CHOOSE(1+MOD($C671+RANDBETWEEN(0,1),7),1,2,3,5,8,13,21)+$B671)</f>
        <v>6</v>
      </c>
      <c r="H671" s="14">
        <f>INT(CHOOSE(1+MOD($C671+RANDBETWEEN(0,1),7),1,2,3,5,8,13,21)+$B671)</f>
        <v>5</v>
      </c>
      <c r="I671" s="14">
        <f>INT(CHOOSE(1+MOD($C671+RANDBETWEEN(0,1),7),1,2,3,5,8,13,21)+$B671)</f>
        <v>6</v>
      </c>
      <c r="J671" s="14">
        <f>AVERAGE(G671:I671)</f>
        <v>5.666666666666667</v>
      </c>
      <c r="K671" s="14">
        <f>IF(OR(AND(D671,IF($C671&lt;80,1,0)),AND(E671,IF($C671&lt;20,1,0))),1,0)*$J671</f>
        <v>0</v>
      </c>
      <c r="L671" s="14">
        <f>IF(AND(K671=0,E671=1),1,0)*$J671</f>
        <v>0</v>
      </c>
      <c r="M671" s="14">
        <f>IF(K671+L671=0,1,0)*$J671</f>
        <v>5.666666666666667</v>
      </c>
      <c r="N671" s="14">
        <f>MATCH(C671,INDEX('Task Durations - Poisson'!$B$2:$AZ$73,,5),-1)</f>
        <v>10</v>
      </c>
      <c r="O671" s="14">
        <f>INT(SUMPRODUCT(B671:N671,'Task Durations - Table 1'!$A$3:$M$3))</f>
        <v>16</v>
      </c>
      <c r="P671" s="14">
        <f>MATCH(100-C671,INDEX('Task Durations - Poisson'!$B$2:$AZ$73,,O671),-1)</f>
        <v>13</v>
      </c>
    </row>
    <row r="672" ht="20.05" customHeight="1">
      <c r="A672" s="12">
        <v>670</v>
      </c>
      <c r="B672" s="13">
        <f>2*EXP(A672/750)</f>
        <v>4.886520587339539</v>
      </c>
      <c r="C672" s="14">
        <f t="shared" si="7651"/>
        <v>71</v>
      </c>
      <c r="D672" s="14">
        <f>IF(C672&lt;33,1,0)</f>
        <v>0</v>
      </c>
      <c r="E672" s="14">
        <f>IF(AND(C672&gt;=33,C672&lt;66),1,0)</f>
        <v>0</v>
      </c>
      <c r="F672" s="14">
        <f>IF(D672+E672&gt;0,0,1)</f>
        <v>1</v>
      </c>
      <c r="G672" s="14">
        <f>INT(CHOOSE(1+MOD($C672+RANDBETWEEN(0,1),7),1,2,3,5,8,13,21)+$B672)</f>
        <v>7</v>
      </c>
      <c r="H672" s="14">
        <f>INT(CHOOSE(1+MOD($C672+RANDBETWEEN(0,1),7),1,2,3,5,8,13,21)+$B672)</f>
        <v>7</v>
      </c>
      <c r="I672" s="14">
        <f>INT(CHOOSE(1+MOD($C672+RANDBETWEEN(0,1),7),1,2,3,5,8,13,21)+$B672)</f>
        <v>7</v>
      </c>
      <c r="J672" s="14">
        <f>AVERAGE(G672:I672)</f>
        <v>7</v>
      </c>
      <c r="K672" s="14">
        <f>IF(OR(AND(D672,IF($C672&lt;80,1,0)),AND(E672,IF($C672&lt;20,1,0))),1,0)*$J672</f>
        <v>0</v>
      </c>
      <c r="L672" s="14">
        <f>IF(AND(K672=0,E672=1),1,0)*$J672</f>
        <v>0</v>
      </c>
      <c r="M672" s="14">
        <f>IF(K672+L672=0,1,0)*$J672</f>
        <v>7</v>
      </c>
      <c r="N672" s="14">
        <f>MATCH(C672,INDEX('Task Durations - Poisson'!$B$2:$AZ$73,,5),-1)</f>
        <v>8</v>
      </c>
      <c r="O672" s="14">
        <f>INT(SUMPRODUCT(B672:N672,'Task Durations - Table 1'!$A$3:$M$3))</f>
        <v>16</v>
      </c>
      <c r="P672" s="14">
        <f>MATCH(100-C672,INDEX('Task Durations - Poisson'!$B$2:$AZ$73,,O672),-1)</f>
        <v>16</v>
      </c>
    </row>
    <row r="673" ht="20.05" customHeight="1">
      <c r="A673" s="12">
        <v>671</v>
      </c>
      <c r="B673" s="13">
        <f>2*EXP(A673/750)</f>
        <v>4.893040293627635</v>
      </c>
      <c r="C673" s="14">
        <f t="shared" si="7651"/>
        <v>100</v>
      </c>
      <c r="D673" s="14">
        <f>IF(C673&lt;33,1,0)</f>
        <v>0</v>
      </c>
      <c r="E673" s="14">
        <f>IF(AND(C673&gt;=33,C673&lt;66),1,0)</f>
        <v>0</v>
      </c>
      <c r="F673" s="14">
        <f>IF(D673+E673&gt;0,0,1)</f>
        <v>1</v>
      </c>
      <c r="G673" s="14">
        <f>INT(CHOOSE(1+MOD($C673+RANDBETWEEN(0,1),7),1,2,3,5,8,13,21)+$B673)</f>
        <v>9</v>
      </c>
      <c r="H673" s="14">
        <f>INT(CHOOSE(1+MOD($C673+RANDBETWEEN(0,1),7),1,2,3,5,8,13,21)+$B673)</f>
        <v>7</v>
      </c>
      <c r="I673" s="14">
        <f>INT(CHOOSE(1+MOD($C673+RANDBETWEEN(0,1),7),1,2,3,5,8,13,21)+$B673)</f>
        <v>9</v>
      </c>
      <c r="J673" s="14">
        <f>AVERAGE(G673:I673)</f>
        <v>8.333333333333334</v>
      </c>
      <c r="K673" s="14">
        <f>IF(OR(AND(D673,IF($C673&lt;80,1,0)),AND(E673,IF($C673&lt;20,1,0))),1,0)*$J673</f>
        <v>0</v>
      </c>
      <c r="L673" s="14">
        <f>IF(AND(K673=0,E673=1),1,0)*$J673</f>
        <v>0</v>
      </c>
      <c r="M673" s="14">
        <f>IF(K673+L673=0,1,0)*$J673</f>
        <v>8.333333333333334</v>
      </c>
      <c r="N673" s="14">
        <f>MATCH(C673,INDEX('Task Durations - Poisson'!$B$2:$AZ$73,,5),-1)</f>
        <v>17</v>
      </c>
      <c r="O673" s="14">
        <f>INT(SUMPRODUCT(B673:N673,'Task Durations - Table 1'!$A$3:$M$3))</f>
        <v>23</v>
      </c>
      <c r="P673" s="14">
        <f>MATCH(100-C673,INDEX('Task Durations - Poisson'!$B$2:$AZ$73,,O673),-1)</f>
        <v>2</v>
      </c>
    </row>
    <row r="674" ht="20.05" customHeight="1">
      <c r="A674" s="12">
        <v>672</v>
      </c>
      <c r="B674" s="13">
        <f>2*EXP(A674/750)</f>
        <v>4.899568698655319</v>
      </c>
      <c r="C674" s="14">
        <f t="shared" si="7651"/>
        <v>50</v>
      </c>
      <c r="D674" s="14">
        <f>IF(C674&lt;33,1,0)</f>
        <v>0</v>
      </c>
      <c r="E674" s="14">
        <f>IF(AND(C674&gt;=33,C674&lt;66),1,0)</f>
        <v>1</v>
      </c>
      <c r="F674" s="14">
        <f>IF(D674+E674&gt;0,0,1)</f>
        <v>0</v>
      </c>
      <c r="G674" s="14">
        <f>INT(CHOOSE(1+MOD($C674+RANDBETWEEN(0,1),7),1,2,3,5,8,13,21)+$B674)</f>
        <v>7</v>
      </c>
      <c r="H674" s="14">
        <f>INT(CHOOSE(1+MOD($C674+RANDBETWEEN(0,1),7),1,2,3,5,8,13,21)+$B674)</f>
        <v>6</v>
      </c>
      <c r="I674" s="14">
        <f>INT(CHOOSE(1+MOD($C674+RANDBETWEEN(0,1),7),1,2,3,5,8,13,21)+$B674)</f>
        <v>6</v>
      </c>
      <c r="J674" s="14">
        <f>AVERAGE(G674:I674)</f>
        <v>6.333333333333333</v>
      </c>
      <c r="K674" s="14">
        <f>IF(OR(AND(D674,IF($C674&lt;80,1,0)),AND(E674,IF($C674&lt;20,1,0))),1,0)*$J674</f>
        <v>0</v>
      </c>
      <c r="L674" s="14">
        <f>IF(AND(K674=0,E674=1),1,0)*$J674</f>
        <v>6.333333333333333</v>
      </c>
      <c r="M674" s="14">
        <f>IF(K674+L674=0,1,0)*$J674</f>
        <v>0</v>
      </c>
      <c r="N674" s="14">
        <f>MATCH(C674,INDEX('Task Durations - Poisson'!$B$2:$AZ$73,,5),-1)</f>
        <v>7</v>
      </c>
      <c r="O674" s="14">
        <f>INT(SUMPRODUCT(B674:N674,'Task Durations - Table 1'!$A$3:$M$3))</f>
        <v>12</v>
      </c>
      <c r="P674" s="14">
        <f>MATCH(100-C674,INDEX('Task Durations - Poisson'!$B$2:$AZ$73,,O674),-1)</f>
        <v>14</v>
      </c>
    </row>
    <row r="675" ht="20.05" customHeight="1">
      <c r="A675" s="12">
        <v>673</v>
      </c>
      <c r="B675" s="13">
        <f>2*EXP(A675/750)</f>
        <v>4.906105814028646</v>
      </c>
      <c r="C675" s="14">
        <f t="shared" si="7651"/>
        <v>22</v>
      </c>
      <c r="D675" s="14">
        <f>IF(C675&lt;33,1,0)</f>
        <v>1</v>
      </c>
      <c r="E675" s="14">
        <f>IF(AND(C675&gt;=33,C675&lt;66),1,0)</f>
        <v>0</v>
      </c>
      <c r="F675" s="14">
        <f>IF(D675+E675&gt;0,0,1)</f>
        <v>0</v>
      </c>
      <c r="G675" s="14">
        <f>INT(CHOOSE(1+MOD($C675+RANDBETWEEN(0,1),7),1,2,3,5,8,13,21)+$B675)</f>
        <v>7</v>
      </c>
      <c r="H675" s="14">
        <f>INT(CHOOSE(1+MOD($C675+RANDBETWEEN(0,1),7),1,2,3,5,8,13,21)+$B675)</f>
        <v>6</v>
      </c>
      <c r="I675" s="14">
        <f>INT(CHOOSE(1+MOD($C675+RANDBETWEEN(0,1),7),1,2,3,5,8,13,21)+$B675)</f>
        <v>7</v>
      </c>
      <c r="J675" s="14">
        <f>AVERAGE(G675:I675)</f>
        <v>6.666666666666667</v>
      </c>
      <c r="K675" s="14">
        <f>IF(OR(AND(D675,IF($C675&lt;80,1,0)),AND(E675,IF($C675&lt;20,1,0))),1,0)*$J675</f>
        <v>6.666666666666667</v>
      </c>
      <c r="L675" s="14">
        <f>IF(AND(K675=0,E675=1),1,0)*$J675</f>
        <v>0</v>
      </c>
      <c r="M675" s="14">
        <f>IF(K675+L675=0,1,0)*$J675</f>
        <v>0</v>
      </c>
      <c r="N675" s="14">
        <f>MATCH(C675,INDEX('Task Durations - Poisson'!$B$2:$AZ$73,,5),-1)</f>
        <v>5</v>
      </c>
      <c r="O675" s="14">
        <f>INT(SUMPRODUCT(B675:N675,'Task Durations - Table 1'!$A$3:$M$3))</f>
        <v>14</v>
      </c>
      <c r="P675" s="14">
        <f>MATCH(100-C675,INDEX('Task Durations - Poisson'!$B$2:$AZ$73,,O675),-1)</f>
        <v>19</v>
      </c>
    </row>
    <row r="676" ht="20.05" customHeight="1">
      <c r="A676" s="12">
        <v>674</v>
      </c>
      <c r="B676" s="13">
        <f>2*EXP(A676/750)</f>
        <v>4.912651651369158</v>
      </c>
      <c r="C676" s="14">
        <f t="shared" si="7651"/>
        <v>45</v>
      </c>
      <c r="D676" s="14">
        <f>IF(C676&lt;33,1,0)</f>
        <v>0</v>
      </c>
      <c r="E676" s="14">
        <f>IF(AND(C676&gt;=33,C676&lt;66),1,0)</f>
        <v>1</v>
      </c>
      <c r="F676" s="14">
        <f>IF(D676+E676&gt;0,0,1)</f>
        <v>0</v>
      </c>
      <c r="G676" s="14">
        <f>INT(CHOOSE(1+MOD($C676+RANDBETWEEN(0,1),7),1,2,3,5,8,13,21)+$B676)</f>
        <v>12</v>
      </c>
      <c r="H676" s="14">
        <f>INT(CHOOSE(1+MOD($C676+RANDBETWEEN(0,1),7),1,2,3,5,8,13,21)+$B676)</f>
        <v>9</v>
      </c>
      <c r="I676" s="14">
        <f>INT(CHOOSE(1+MOD($C676+RANDBETWEEN(0,1),7),1,2,3,5,8,13,21)+$B676)</f>
        <v>12</v>
      </c>
      <c r="J676" s="14">
        <f>AVERAGE(G676:I676)</f>
        <v>11</v>
      </c>
      <c r="K676" s="14">
        <f>IF(OR(AND(D676,IF($C676&lt;80,1,0)),AND(E676,IF($C676&lt;20,1,0))),1,0)*$J676</f>
        <v>0</v>
      </c>
      <c r="L676" s="14">
        <f>IF(AND(K676=0,E676=1),1,0)*$J676</f>
        <v>11</v>
      </c>
      <c r="M676" s="14">
        <f>IF(K676+L676=0,1,0)*$J676</f>
        <v>0</v>
      </c>
      <c r="N676" s="14">
        <f>MATCH(C676,INDEX('Task Durations - Poisson'!$B$2:$AZ$73,,5),-1)</f>
        <v>7</v>
      </c>
      <c r="O676" s="14">
        <f>INT(SUMPRODUCT(B676:N676,'Task Durations - Table 1'!$A$3:$M$3))</f>
        <v>16</v>
      </c>
      <c r="P676" s="14">
        <f>MATCH(100-C676,INDEX('Task Durations - Poisson'!$B$2:$AZ$73,,O676),-1)</f>
        <v>18</v>
      </c>
    </row>
    <row r="677" ht="20.05" customHeight="1">
      <c r="A677" s="12">
        <v>675</v>
      </c>
      <c r="B677" s="13">
        <f>2*EXP(A677/750)</f>
        <v>4.9192062223139</v>
      </c>
      <c r="C677" s="14">
        <f t="shared" si="7651"/>
        <v>52</v>
      </c>
      <c r="D677" s="14">
        <f>IF(C677&lt;33,1,0)</f>
        <v>0</v>
      </c>
      <c r="E677" s="14">
        <f>IF(AND(C677&gt;=33,C677&lt;66),1,0)</f>
        <v>1</v>
      </c>
      <c r="F677" s="14">
        <f>IF(D677+E677&gt;0,0,1)</f>
        <v>0</v>
      </c>
      <c r="G677" s="14">
        <f>INT(CHOOSE(1+MOD($C677+RANDBETWEEN(0,1),7),1,2,3,5,8,13,21)+$B677)</f>
        <v>12</v>
      </c>
      <c r="H677" s="14">
        <f>INT(CHOOSE(1+MOD($C677+RANDBETWEEN(0,1),7),1,2,3,5,8,13,21)+$B677)</f>
        <v>12</v>
      </c>
      <c r="I677" s="14">
        <f>INT(CHOOSE(1+MOD($C677+RANDBETWEEN(0,1),7),1,2,3,5,8,13,21)+$B677)</f>
        <v>12</v>
      </c>
      <c r="J677" s="14">
        <f>AVERAGE(G677:I677)</f>
        <v>12</v>
      </c>
      <c r="K677" s="14">
        <f>IF(OR(AND(D677,IF($C677&lt;80,1,0)),AND(E677,IF($C677&lt;20,1,0))),1,0)*$J677</f>
        <v>0</v>
      </c>
      <c r="L677" s="14">
        <f>IF(AND(K677=0,E677=1),1,0)*$J677</f>
        <v>12</v>
      </c>
      <c r="M677" s="14">
        <f>IF(K677+L677=0,1,0)*$J677</f>
        <v>0</v>
      </c>
      <c r="N677" s="14">
        <f>MATCH(C677,INDEX('Task Durations - Poisson'!$B$2:$AZ$73,,5),-1)</f>
        <v>7</v>
      </c>
      <c r="O677" s="14">
        <f>INT(SUMPRODUCT(B677:N677,'Task Durations - Table 1'!$A$3:$M$3))</f>
        <v>16</v>
      </c>
      <c r="P677" s="14">
        <f>MATCH(100-C677,INDEX('Task Durations - Poisson'!$B$2:$AZ$73,,O677),-1)</f>
        <v>18</v>
      </c>
    </row>
    <row r="678" ht="20.05" customHeight="1">
      <c r="A678" s="12">
        <v>676</v>
      </c>
      <c r="B678" s="13">
        <f>2*EXP(A678/750)</f>
        <v>4.925769538515443</v>
      </c>
      <c r="C678" s="14">
        <f t="shared" si="7651"/>
        <v>1</v>
      </c>
      <c r="D678" s="14">
        <f>IF(C678&lt;33,1,0)</f>
        <v>1</v>
      </c>
      <c r="E678" s="14">
        <f>IF(AND(C678&gt;=33,C678&lt;66),1,0)</f>
        <v>0</v>
      </c>
      <c r="F678" s="14">
        <f>IF(D678+E678&gt;0,0,1)</f>
        <v>0</v>
      </c>
      <c r="G678" s="14">
        <f>INT(CHOOSE(1+MOD($C678+RANDBETWEEN(0,1),7),1,2,3,5,8,13,21)+$B678)</f>
        <v>6</v>
      </c>
      <c r="H678" s="14">
        <f>INT(CHOOSE(1+MOD($C678+RANDBETWEEN(0,1),7),1,2,3,5,8,13,21)+$B678)</f>
        <v>7</v>
      </c>
      <c r="I678" s="14">
        <f>INT(CHOOSE(1+MOD($C678+RANDBETWEEN(0,1),7),1,2,3,5,8,13,21)+$B678)</f>
        <v>6</v>
      </c>
      <c r="J678" s="14">
        <f>AVERAGE(G678:I678)</f>
        <v>6.333333333333333</v>
      </c>
      <c r="K678" s="14">
        <f>IF(OR(AND(D678,IF($C678&lt;80,1,0)),AND(E678,IF($C678&lt;20,1,0))),1,0)*$J678</f>
        <v>6.333333333333333</v>
      </c>
      <c r="L678" s="14">
        <f>IF(AND(K678=0,E678=1),1,0)*$J678</f>
        <v>0</v>
      </c>
      <c r="M678" s="14">
        <f>IF(K678+L678=0,1,0)*$J678</f>
        <v>0</v>
      </c>
      <c r="N678" s="14">
        <f>MATCH(C678,INDEX('Task Durations - Poisson'!$B$2:$AZ$73,,5),-1)</f>
        <v>3</v>
      </c>
      <c r="O678" s="14">
        <f>INT(SUMPRODUCT(B678:N678,'Task Durations - Table 1'!$A$3:$M$3))</f>
        <v>13</v>
      </c>
      <c r="P678" s="14">
        <f>MATCH(100-C678,INDEX('Task Durations - Poisson'!$B$2:$AZ$73,,O678),-1)</f>
        <v>24</v>
      </c>
    </row>
    <row r="679" ht="20.05" customHeight="1">
      <c r="A679" s="12">
        <v>677</v>
      </c>
      <c r="B679" s="13">
        <f>2*EXP(A679/750)</f>
        <v>4.932341611641907</v>
      </c>
      <c r="C679" s="14">
        <f t="shared" si="7651"/>
        <v>55</v>
      </c>
      <c r="D679" s="14">
        <f>IF(C679&lt;33,1,0)</f>
        <v>0</v>
      </c>
      <c r="E679" s="14">
        <f>IF(AND(C679&gt;=33,C679&lt;66),1,0)</f>
        <v>1</v>
      </c>
      <c r="F679" s="14">
        <f>IF(D679+E679&gt;0,0,1)</f>
        <v>0</v>
      </c>
      <c r="G679" s="14">
        <f>INT(CHOOSE(1+MOD($C679+RANDBETWEEN(0,1),7),1,2,3,5,8,13,21)+$B679)</f>
        <v>25</v>
      </c>
      <c r="H679" s="14">
        <f>INT(CHOOSE(1+MOD($C679+RANDBETWEEN(0,1),7),1,2,3,5,8,13,21)+$B679)</f>
        <v>5</v>
      </c>
      <c r="I679" s="14">
        <f>INT(CHOOSE(1+MOD($C679+RANDBETWEEN(0,1),7),1,2,3,5,8,13,21)+$B679)</f>
        <v>5</v>
      </c>
      <c r="J679" s="14">
        <f>AVERAGE(G679:I679)</f>
        <v>11.66666666666667</v>
      </c>
      <c r="K679" s="14">
        <f>IF(OR(AND(D679,IF($C679&lt;80,1,0)),AND(E679,IF($C679&lt;20,1,0))),1,0)*$J679</f>
        <v>0</v>
      </c>
      <c r="L679" s="14">
        <f>IF(AND(K679=0,E679=1),1,0)*$J679</f>
        <v>11.66666666666667</v>
      </c>
      <c r="M679" s="14">
        <f>IF(K679+L679=0,1,0)*$J679</f>
        <v>0</v>
      </c>
      <c r="N679" s="14">
        <f>MATCH(C679,INDEX('Task Durations - Poisson'!$B$2:$AZ$73,,5),-1)</f>
        <v>7</v>
      </c>
      <c r="O679" s="14">
        <f>INT(SUMPRODUCT(B679:N679,'Task Durations - Table 1'!$A$3:$M$3))</f>
        <v>16</v>
      </c>
      <c r="P679" s="14">
        <f>MATCH(100-C679,INDEX('Task Durations - Poisson'!$B$2:$AZ$73,,O679),-1)</f>
        <v>17</v>
      </c>
    </row>
    <row r="680" ht="20.05" customHeight="1">
      <c r="A680" s="12">
        <v>678</v>
      </c>
      <c r="B680" s="13">
        <f>2*EXP(A680/750)</f>
        <v>4.93892245337698</v>
      </c>
      <c r="C680" s="14">
        <f t="shared" si="7651"/>
        <v>53</v>
      </c>
      <c r="D680" s="14">
        <f>IF(C680&lt;33,1,0)</f>
        <v>0</v>
      </c>
      <c r="E680" s="14">
        <f>IF(AND(C680&gt;=33,C680&lt;66),1,0)</f>
        <v>1</v>
      </c>
      <c r="F680" s="14">
        <f>IF(D680+E680&gt;0,0,1)</f>
        <v>0</v>
      </c>
      <c r="G680" s="14">
        <f>INT(CHOOSE(1+MOD($C680+RANDBETWEEN(0,1),7),1,2,3,5,8,13,21)+$B680)</f>
        <v>12</v>
      </c>
      <c r="H680" s="14">
        <f>INT(CHOOSE(1+MOD($C680+RANDBETWEEN(0,1),7),1,2,3,5,8,13,21)+$B680)</f>
        <v>17</v>
      </c>
      <c r="I680" s="14">
        <f>INT(CHOOSE(1+MOD($C680+RANDBETWEEN(0,1),7),1,2,3,5,8,13,21)+$B680)</f>
        <v>12</v>
      </c>
      <c r="J680" s="14">
        <f>AVERAGE(G680:I680)</f>
        <v>13.66666666666667</v>
      </c>
      <c r="K680" s="14">
        <f>IF(OR(AND(D680,IF($C680&lt;80,1,0)),AND(E680,IF($C680&lt;20,1,0))),1,0)*$J680</f>
        <v>0</v>
      </c>
      <c r="L680" s="14">
        <f>IF(AND(K680=0,E680=1),1,0)*$J680</f>
        <v>13.66666666666667</v>
      </c>
      <c r="M680" s="14">
        <f>IF(K680+L680=0,1,0)*$J680</f>
        <v>0</v>
      </c>
      <c r="N680" s="14">
        <f>MATCH(C680,INDEX('Task Durations - Poisson'!$B$2:$AZ$73,,5),-1)</f>
        <v>7</v>
      </c>
      <c r="O680" s="14">
        <f>INT(SUMPRODUCT(B680:N680,'Task Durations - Table 1'!$A$3:$M$3))</f>
        <v>18</v>
      </c>
      <c r="P680" s="14">
        <f>MATCH(100-C680,INDEX('Task Durations - Poisson'!$B$2:$AZ$73,,O680),-1)</f>
        <v>20</v>
      </c>
    </row>
    <row r="681" ht="20.05" customHeight="1">
      <c r="A681" s="12">
        <v>679</v>
      </c>
      <c r="B681" s="13">
        <f>2*EXP(A681/750)</f>
        <v>4.945512075419938</v>
      </c>
      <c r="C681" s="14">
        <f t="shared" si="7651"/>
        <v>47</v>
      </c>
      <c r="D681" s="14">
        <f>IF(C681&lt;33,1,0)</f>
        <v>0</v>
      </c>
      <c r="E681" s="14">
        <f>IF(AND(C681&gt;=33,C681&lt;66),1,0)</f>
        <v>1</v>
      </c>
      <c r="F681" s="14">
        <f>IF(D681+E681&gt;0,0,1)</f>
        <v>0</v>
      </c>
      <c r="G681" s="14">
        <f>INT(CHOOSE(1+MOD($C681+RANDBETWEEN(0,1),7),1,2,3,5,8,13,21)+$B681)</f>
        <v>17</v>
      </c>
      <c r="H681" s="14">
        <f>INT(CHOOSE(1+MOD($C681+RANDBETWEEN(0,1),7),1,2,3,5,8,13,21)+$B681)</f>
        <v>17</v>
      </c>
      <c r="I681" s="14">
        <f>INT(CHOOSE(1+MOD($C681+RANDBETWEEN(0,1),7),1,2,3,5,8,13,21)+$B681)</f>
        <v>17</v>
      </c>
      <c r="J681" s="14">
        <f>AVERAGE(G681:I681)</f>
        <v>17</v>
      </c>
      <c r="K681" s="14">
        <f>IF(OR(AND(D681,IF($C681&lt;80,1,0)),AND(E681,IF($C681&lt;20,1,0))),1,0)*$J681</f>
        <v>0</v>
      </c>
      <c r="L681" s="14">
        <f>IF(AND(K681=0,E681=1),1,0)*$J681</f>
        <v>17</v>
      </c>
      <c r="M681" s="14">
        <f>IF(K681+L681=0,1,0)*$J681</f>
        <v>0</v>
      </c>
      <c r="N681" s="14">
        <f>MATCH(C681,INDEX('Task Durations - Poisson'!$B$2:$AZ$73,,5),-1)</f>
        <v>7</v>
      </c>
      <c r="O681" s="14">
        <f>INT(SUMPRODUCT(B681:N681,'Task Durations - Table 1'!$A$3:$M$3))</f>
        <v>20</v>
      </c>
      <c r="P681" s="14">
        <f>MATCH(100-C681,INDEX('Task Durations - Poisson'!$B$2:$AZ$73,,O681),-1)</f>
        <v>22</v>
      </c>
    </row>
    <row r="682" ht="20.05" customHeight="1">
      <c r="A682" s="12">
        <v>680</v>
      </c>
      <c r="B682" s="13">
        <f>2*EXP(A682/750)</f>
        <v>4.952110489485665</v>
      </c>
      <c r="C682" s="14">
        <f t="shared" si="7651"/>
        <v>22</v>
      </c>
      <c r="D682" s="14">
        <f>IF(C682&lt;33,1,0)</f>
        <v>1</v>
      </c>
      <c r="E682" s="14">
        <f>IF(AND(C682&gt;=33,C682&lt;66),1,0)</f>
        <v>0</v>
      </c>
      <c r="F682" s="14">
        <f>IF(D682+E682&gt;0,0,1)</f>
        <v>0</v>
      </c>
      <c r="G682" s="14">
        <f>INT(CHOOSE(1+MOD($C682+RANDBETWEEN(0,1),7),1,2,3,5,8,13,21)+$B682)</f>
        <v>7</v>
      </c>
      <c r="H682" s="14">
        <f>INT(CHOOSE(1+MOD($C682+RANDBETWEEN(0,1),7),1,2,3,5,8,13,21)+$B682)</f>
        <v>7</v>
      </c>
      <c r="I682" s="14">
        <f>INT(CHOOSE(1+MOD($C682+RANDBETWEEN(0,1),7),1,2,3,5,8,13,21)+$B682)</f>
        <v>6</v>
      </c>
      <c r="J682" s="14">
        <f>AVERAGE(G682:I682)</f>
        <v>6.666666666666667</v>
      </c>
      <c r="K682" s="14">
        <f>IF(OR(AND(D682,IF($C682&lt;80,1,0)),AND(E682,IF($C682&lt;20,1,0))),1,0)*$J682</f>
        <v>6.666666666666667</v>
      </c>
      <c r="L682" s="14">
        <f>IF(AND(K682=0,E682=1),1,0)*$J682</f>
        <v>0</v>
      </c>
      <c r="M682" s="14">
        <f>IF(K682+L682=0,1,0)*$J682</f>
        <v>0</v>
      </c>
      <c r="N682" s="14">
        <f>MATCH(C682,INDEX('Task Durations - Poisson'!$B$2:$AZ$73,,5),-1)</f>
        <v>5</v>
      </c>
      <c r="O682" s="14">
        <f>INT(SUMPRODUCT(B682:N682,'Task Durations - Table 1'!$A$3:$M$3))</f>
        <v>14</v>
      </c>
      <c r="P682" s="14">
        <f>MATCH(100-C682,INDEX('Task Durations - Poisson'!$B$2:$AZ$73,,O682),-1)</f>
        <v>19</v>
      </c>
    </row>
    <row r="683" ht="20.05" customHeight="1">
      <c r="A683" s="12">
        <v>681</v>
      </c>
      <c r="B683" s="13">
        <f>2*EXP(A683/750)</f>
        <v>4.958717707304679</v>
      </c>
      <c r="C683" s="14">
        <f t="shared" si="7651"/>
        <v>73</v>
      </c>
      <c r="D683" s="14">
        <f>IF(C683&lt;33,1,0)</f>
        <v>0</v>
      </c>
      <c r="E683" s="14">
        <f>IF(AND(C683&gt;=33,C683&lt;66),1,0)</f>
        <v>0</v>
      </c>
      <c r="F683" s="14">
        <f>IF(D683+E683&gt;0,0,1)</f>
        <v>1</v>
      </c>
      <c r="G683" s="14">
        <f>INT(CHOOSE(1+MOD($C683+RANDBETWEEN(0,1),7),1,2,3,5,8,13,21)+$B683)</f>
        <v>9</v>
      </c>
      <c r="H683" s="14">
        <f>INT(CHOOSE(1+MOD($C683+RANDBETWEEN(0,1),7),1,2,3,5,8,13,21)+$B683)</f>
        <v>12</v>
      </c>
      <c r="I683" s="14">
        <f>INT(CHOOSE(1+MOD($C683+RANDBETWEEN(0,1),7),1,2,3,5,8,13,21)+$B683)</f>
        <v>12</v>
      </c>
      <c r="J683" s="14">
        <f>AVERAGE(G683:I683)</f>
        <v>11</v>
      </c>
      <c r="K683" s="14">
        <f>IF(OR(AND(D683,IF($C683&lt;80,1,0)),AND(E683,IF($C683&lt;20,1,0))),1,0)*$J683</f>
        <v>0</v>
      </c>
      <c r="L683" s="14">
        <f>IF(AND(K683=0,E683=1),1,0)*$J683</f>
        <v>0</v>
      </c>
      <c r="M683" s="14">
        <f>IF(K683+L683=0,1,0)*$J683</f>
        <v>11</v>
      </c>
      <c r="N683" s="14">
        <f>MATCH(C683,INDEX('Task Durations - Poisson'!$B$2:$AZ$73,,5),-1)</f>
        <v>8</v>
      </c>
      <c r="O683" s="14">
        <f>INT(SUMPRODUCT(B683:N683,'Task Durations - Table 1'!$A$3:$M$3))</f>
        <v>20</v>
      </c>
      <c r="P683" s="14">
        <f>MATCH(100-C683,INDEX('Task Durations - Poisson'!$B$2:$AZ$73,,O683),-1)</f>
        <v>19</v>
      </c>
    </row>
    <row r="684" ht="20.05" customHeight="1">
      <c r="A684" s="12">
        <v>682</v>
      </c>
      <c r="B684" s="13">
        <f>2*EXP(A684/750)</f>
        <v>4.965333740623144</v>
      </c>
      <c r="C684" s="14">
        <f t="shared" si="7651"/>
        <v>43</v>
      </c>
      <c r="D684" s="14">
        <f>IF(C684&lt;33,1,0)</f>
        <v>0</v>
      </c>
      <c r="E684" s="14">
        <f>IF(AND(C684&gt;=33,C684&lt;66),1,0)</f>
        <v>1</v>
      </c>
      <c r="F684" s="14">
        <f>IF(D684+E684&gt;0,0,1)</f>
        <v>0</v>
      </c>
      <c r="G684" s="14">
        <f>INT(CHOOSE(1+MOD($C684+RANDBETWEEN(0,1),7),1,2,3,5,8,13,21)+$B684)</f>
        <v>7</v>
      </c>
      <c r="H684" s="14">
        <f>INT(CHOOSE(1+MOD($C684+RANDBETWEEN(0,1),7),1,2,3,5,8,13,21)+$B684)</f>
        <v>6</v>
      </c>
      <c r="I684" s="14">
        <f>INT(CHOOSE(1+MOD($C684+RANDBETWEEN(0,1),7),1,2,3,5,8,13,21)+$B684)</f>
        <v>6</v>
      </c>
      <c r="J684" s="14">
        <f>AVERAGE(G684:I684)</f>
        <v>6.333333333333333</v>
      </c>
      <c r="K684" s="14">
        <f>IF(OR(AND(D684,IF($C684&lt;80,1,0)),AND(E684,IF($C684&lt;20,1,0))),1,0)*$J684</f>
        <v>0</v>
      </c>
      <c r="L684" s="14">
        <f>IF(AND(K684=0,E684=1),1,0)*$J684</f>
        <v>6.333333333333333</v>
      </c>
      <c r="M684" s="14">
        <f>IF(K684+L684=0,1,0)*$J684</f>
        <v>0</v>
      </c>
      <c r="N684" s="14">
        <f>MATCH(C684,INDEX('Task Durations - Poisson'!$B$2:$AZ$73,,5),-1)</f>
        <v>6</v>
      </c>
      <c r="O684" s="14">
        <f>INT(SUMPRODUCT(B684:N684,'Task Durations - Table 1'!$A$3:$M$3))</f>
        <v>11</v>
      </c>
      <c r="P684" s="14">
        <f>MATCH(100-C684,INDEX('Task Durations - Poisson'!$B$2:$AZ$73,,O684),-1)</f>
        <v>13</v>
      </c>
    </row>
    <row r="685" ht="20.05" customHeight="1">
      <c r="A685" s="12">
        <v>683</v>
      </c>
      <c r="B685" s="13">
        <f>2*EXP(A685/750)</f>
        <v>4.971958601202901</v>
      </c>
      <c r="C685" s="14">
        <f t="shared" si="7651"/>
        <v>41</v>
      </c>
      <c r="D685" s="14">
        <f>IF(C685&lt;33,1,0)</f>
        <v>0</v>
      </c>
      <c r="E685" s="14">
        <f>IF(AND(C685&gt;=33,C685&lt;66),1,0)</f>
        <v>1</v>
      </c>
      <c r="F685" s="14">
        <f>IF(D685+E685&gt;0,0,1)</f>
        <v>0</v>
      </c>
      <c r="G685" s="14">
        <f>INT(CHOOSE(1+MOD($C685+RANDBETWEEN(0,1),7),1,2,3,5,8,13,21)+$B685)</f>
        <v>5</v>
      </c>
      <c r="H685" s="14">
        <f>INT(CHOOSE(1+MOD($C685+RANDBETWEEN(0,1),7),1,2,3,5,8,13,21)+$B685)</f>
        <v>5</v>
      </c>
      <c r="I685" s="14">
        <f>INT(CHOOSE(1+MOD($C685+RANDBETWEEN(0,1),7),1,2,3,5,8,13,21)+$B685)</f>
        <v>5</v>
      </c>
      <c r="J685" s="14">
        <f>AVERAGE(G685:I685)</f>
        <v>5</v>
      </c>
      <c r="K685" s="14">
        <f>IF(OR(AND(D685,IF($C685&lt;80,1,0)),AND(E685,IF($C685&lt;20,1,0))),1,0)*$J685</f>
        <v>0</v>
      </c>
      <c r="L685" s="14">
        <f>IF(AND(K685=0,E685=1),1,0)*$J685</f>
        <v>5</v>
      </c>
      <c r="M685" s="14">
        <f>IF(K685+L685=0,1,0)*$J685</f>
        <v>0</v>
      </c>
      <c r="N685" s="14">
        <f>MATCH(C685,INDEX('Task Durations - Poisson'!$B$2:$AZ$73,,5),-1)</f>
        <v>6</v>
      </c>
      <c r="O685" s="14">
        <f>INT(SUMPRODUCT(B685:N685,'Task Durations - Table 1'!$A$3:$M$3))</f>
        <v>10</v>
      </c>
      <c r="P685" s="14">
        <f>MATCH(100-C685,INDEX('Task Durations - Poisson'!$B$2:$AZ$73,,O685),-1)</f>
        <v>13</v>
      </c>
    </row>
    <row r="686" ht="20.05" customHeight="1">
      <c r="A686" s="12">
        <v>684</v>
      </c>
      <c r="B686" s="13">
        <f>2*EXP(A686/750)</f>
        <v>4.97859230082148</v>
      </c>
      <c r="C686" s="14">
        <f t="shared" si="7651"/>
        <v>6</v>
      </c>
      <c r="D686" s="14">
        <f>IF(C686&lt;33,1,0)</f>
        <v>1</v>
      </c>
      <c r="E686" s="14">
        <f>IF(AND(C686&gt;=33,C686&lt;66),1,0)</f>
        <v>0</v>
      </c>
      <c r="F686" s="14">
        <f>IF(D686+E686&gt;0,0,1)</f>
        <v>0</v>
      </c>
      <c r="G686" s="14">
        <f>INT(CHOOSE(1+MOD($C686+RANDBETWEEN(0,1),7),1,2,3,5,8,13,21)+$B686)</f>
        <v>25</v>
      </c>
      <c r="H686" s="14">
        <f>INT(CHOOSE(1+MOD($C686+RANDBETWEEN(0,1),7),1,2,3,5,8,13,21)+$B686)</f>
        <v>25</v>
      </c>
      <c r="I686" s="14">
        <f>INT(CHOOSE(1+MOD($C686+RANDBETWEEN(0,1),7),1,2,3,5,8,13,21)+$B686)</f>
        <v>25</v>
      </c>
      <c r="J686" s="14">
        <f>AVERAGE(G686:I686)</f>
        <v>25</v>
      </c>
      <c r="K686" s="14">
        <f>IF(OR(AND(D686,IF($C686&lt;80,1,0)),AND(E686,IF($C686&lt;20,1,0))),1,0)*$J686</f>
        <v>25</v>
      </c>
      <c r="L686" s="14">
        <f>IF(AND(K686=0,E686=1),1,0)*$J686</f>
        <v>0</v>
      </c>
      <c r="M686" s="14">
        <f>IF(K686+L686=0,1,0)*$J686</f>
        <v>0</v>
      </c>
      <c r="N686" s="14">
        <f>MATCH(C686,INDEX('Task Durations - Poisson'!$B$2:$AZ$73,,5),-1)</f>
        <v>4</v>
      </c>
      <c r="O686" s="14">
        <f>INT(SUMPRODUCT(B686:N686,'Task Durations - Table 1'!$A$3:$M$3))</f>
        <v>35</v>
      </c>
      <c r="P686" s="14">
        <f>MATCH(100-C686,INDEX('Task Durations - Poisson'!$B$2:$AZ$73,,O686),-1)</f>
        <v>46</v>
      </c>
    </row>
    <row r="687" ht="20.05" customHeight="1">
      <c r="A687" s="12">
        <v>685</v>
      </c>
      <c r="B687" s="13">
        <f>2*EXP(A687/750)</f>
        <v>4.985234851272128</v>
      </c>
      <c r="C687" s="14">
        <f t="shared" si="7651"/>
        <v>3</v>
      </c>
      <c r="D687" s="14">
        <f>IF(C687&lt;33,1,0)</f>
        <v>1</v>
      </c>
      <c r="E687" s="14">
        <f>IF(AND(C687&gt;=33,C687&lt;66),1,0)</f>
        <v>0</v>
      </c>
      <c r="F687" s="14">
        <f>IF(D687+E687&gt;0,0,1)</f>
        <v>0</v>
      </c>
      <c r="G687" s="14">
        <f>INT(CHOOSE(1+MOD($C687+RANDBETWEEN(0,1),7),1,2,3,5,8,13,21)+$B687)</f>
        <v>12</v>
      </c>
      <c r="H687" s="14">
        <f>INT(CHOOSE(1+MOD($C687+RANDBETWEEN(0,1),7),1,2,3,5,8,13,21)+$B687)</f>
        <v>9</v>
      </c>
      <c r="I687" s="14">
        <f>INT(CHOOSE(1+MOD($C687+RANDBETWEEN(0,1),7),1,2,3,5,8,13,21)+$B687)</f>
        <v>9</v>
      </c>
      <c r="J687" s="14">
        <f>AVERAGE(G687:I687)</f>
        <v>10</v>
      </c>
      <c r="K687" s="14">
        <f>IF(OR(AND(D687,IF($C687&lt;80,1,0)),AND(E687,IF($C687&lt;20,1,0))),1,0)*$J687</f>
        <v>10</v>
      </c>
      <c r="L687" s="14">
        <f>IF(AND(K687=0,E687=1),1,0)*$J687</f>
        <v>0</v>
      </c>
      <c r="M687" s="14">
        <f>IF(K687+L687=0,1,0)*$J687</f>
        <v>0</v>
      </c>
      <c r="N687" s="14">
        <f>MATCH(C687,INDEX('Task Durations - Poisson'!$B$2:$AZ$73,,5),-1)</f>
        <v>3</v>
      </c>
      <c r="O687" s="14">
        <f>INT(SUMPRODUCT(B687:N687,'Task Durations - Table 1'!$A$3:$M$3))</f>
        <v>17</v>
      </c>
      <c r="P687" s="14">
        <f>MATCH(100-C687,INDEX('Task Durations - Poisson'!$B$2:$AZ$73,,O687),-1)</f>
        <v>27</v>
      </c>
    </row>
    <row r="688" ht="20.05" customHeight="1">
      <c r="A688" s="12">
        <v>686</v>
      </c>
      <c r="B688" s="13">
        <f>2*EXP(A688/750)</f>
        <v>4.991886264363823</v>
      </c>
      <c r="C688" s="14">
        <f t="shared" si="7651"/>
        <v>44</v>
      </c>
      <c r="D688" s="14">
        <f>IF(C688&lt;33,1,0)</f>
        <v>0</v>
      </c>
      <c r="E688" s="14">
        <f>IF(AND(C688&gt;=33,C688&lt;66),1,0)</f>
        <v>1</v>
      </c>
      <c r="F688" s="14">
        <f>IF(D688+E688&gt;0,0,1)</f>
        <v>0</v>
      </c>
      <c r="G688" s="14">
        <f>INT(CHOOSE(1+MOD($C688+RANDBETWEEN(0,1),7),1,2,3,5,8,13,21)+$B688)</f>
        <v>7</v>
      </c>
      <c r="H688" s="14">
        <f>INT(CHOOSE(1+MOD($C688+RANDBETWEEN(0,1),7),1,2,3,5,8,13,21)+$B688)</f>
        <v>9</v>
      </c>
      <c r="I688" s="14">
        <f>INT(CHOOSE(1+MOD($C688+RANDBETWEEN(0,1),7),1,2,3,5,8,13,21)+$B688)</f>
        <v>9</v>
      </c>
      <c r="J688" s="14">
        <f>AVERAGE(G688:I688)</f>
        <v>8.333333333333334</v>
      </c>
      <c r="K688" s="14">
        <f>IF(OR(AND(D688,IF($C688&lt;80,1,0)),AND(E688,IF($C688&lt;20,1,0))),1,0)*$J688</f>
        <v>0</v>
      </c>
      <c r="L688" s="14">
        <f>IF(AND(K688=0,E688=1),1,0)*$J688</f>
        <v>8.333333333333334</v>
      </c>
      <c r="M688" s="14">
        <f>IF(K688+L688=0,1,0)*$J688</f>
        <v>0</v>
      </c>
      <c r="N688" s="14">
        <f>MATCH(C688,INDEX('Task Durations - Poisson'!$B$2:$AZ$73,,5),-1)</f>
        <v>6</v>
      </c>
      <c r="O688" s="14">
        <f>INT(SUMPRODUCT(B688:N688,'Task Durations - Table 1'!$A$3:$M$3))</f>
        <v>13</v>
      </c>
      <c r="P688" s="14">
        <f>MATCH(100-C688,INDEX('Task Durations - Poisson'!$B$2:$AZ$73,,O688),-1)</f>
        <v>15</v>
      </c>
    </row>
    <row r="689" ht="20.05" customHeight="1">
      <c r="A689" s="12">
        <v>687</v>
      </c>
      <c r="B689" s="13">
        <f>2*EXP(A689/750)</f>
        <v>4.998546551921304</v>
      </c>
      <c r="C689" s="14">
        <f t="shared" si="7651"/>
        <v>25</v>
      </c>
      <c r="D689" s="14">
        <f>IF(C689&lt;33,1,0)</f>
        <v>1</v>
      </c>
      <c r="E689" s="14">
        <f>IF(AND(C689&gt;=33,C689&lt;66),1,0)</f>
        <v>0</v>
      </c>
      <c r="F689" s="14">
        <f>IF(D689+E689&gt;0,0,1)</f>
        <v>0</v>
      </c>
      <c r="G689" s="14">
        <f>INT(CHOOSE(1+MOD($C689+RANDBETWEEN(0,1),7),1,2,3,5,8,13,21)+$B689)</f>
        <v>17</v>
      </c>
      <c r="H689" s="14">
        <f>INT(CHOOSE(1+MOD($C689+RANDBETWEEN(0,1),7),1,2,3,5,8,13,21)+$B689)</f>
        <v>12</v>
      </c>
      <c r="I689" s="14">
        <f>INT(CHOOSE(1+MOD($C689+RANDBETWEEN(0,1),7),1,2,3,5,8,13,21)+$B689)</f>
        <v>17</v>
      </c>
      <c r="J689" s="14">
        <f>AVERAGE(G689:I689)</f>
        <v>15.33333333333333</v>
      </c>
      <c r="K689" s="14">
        <f>IF(OR(AND(D689,IF($C689&lt;80,1,0)),AND(E689,IF($C689&lt;20,1,0))),1,0)*$J689</f>
        <v>15.33333333333333</v>
      </c>
      <c r="L689" s="14">
        <f>IF(AND(K689=0,E689=1),1,0)*$J689</f>
        <v>0</v>
      </c>
      <c r="M689" s="14">
        <f>IF(K689+L689=0,1,0)*$J689</f>
        <v>0</v>
      </c>
      <c r="N689" s="14">
        <f>MATCH(C689,INDEX('Task Durations - Poisson'!$B$2:$AZ$73,,5),-1)</f>
        <v>5</v>
      </c>
      <c r="O689" s="14">
        <f>INT(SUMPRODUCT(B689:N689,'Task Durations - Table 1'!$A$3:$M$3))</f>
        <v>25</v>
      </c>
      <c r="P689" s="14">
        <f>MATCH(100-C689,INDEX('Task Durations - Poisson'!$B$2:$AZ$73,,O689),-1)</f>
        <v>30</v>
      </c>
    </row>
    <row r="690" ht="20.05" customHeight="1">
      <c r="A690" s="12">
        <v>688</v>
      </c>
      <c r="B690" s="13">
        <f>2*EXP(A690/750)</f>
        <v>5.005215725785082</v>
      </c>
      <c r="C690" s="14">
        <f t="shared" si="7651"/>
        <v>14</v>
      </c>
      <c r="D690" s="14">
        <f>IF(C690&lt;33,1,0)</f>
        <v>1</v>
      </c>
      <c r="E690" s="14">
        <f>IF(AND(C690&gt;=33,C690&lt;66),1,0)</f>
        <v>0</v>
      </c>
      <c r="F690" s="14">
        <f>IF(D690+E690&gt;0,0,1)</f>
        <v>0</v>
      </c>
      <c r="G690" s="14">
        <f>INT(CHOOSE(1+MOD($C690+RANDBETWEEN(0,1),7),1,2,3,5,8,13,21)+$B690)</f>
        <v>7</v>
      </c>
      <c r="H690" s="14">
        <f>INT(CHOOSE(1+MOD($C690+RANDBETWEEN(0,1),7),1,2,3,5,8,13,21)+$B690)</f>
        <v>6</v>
      </c>
      <c r="I690" s="14">
        <f>INT(CHOOSE(1+MOD($C690+RANDBETWEEN(0,1),7),1,2,3,5,8,13,21)+$B690)</f>
        <v>6</v>
      </c>
      <c r="J690" s="14">
        <f>AVERAGE(G690:I690)</f>
        <v>6.333333333333333</v>
      </c>
      <c r="K690" s="14">
        <f>IF(OR(AND(D690,IF($C690&lt;80,1,0)),AND(E690,IF($C690&lt;20,1,0))),1,0)*$J690</f>
        <v>6.333333333333333</v>
      </c>
      <c r="L690" s="14">
        <f>IF(AND(K690=0,E690=1),1,0)*$J690</f>
        <v>0</v>
      </c>
      <c r="M690" s="14">
        <f>IF(K690+L690=0,1,0)*$J690</f>
        <v>0</v>
      </c>
      <c r="N690" s="14">
        <f>MATCH(C690,INDEX('Task Durations - Poisson'!$B$2:$AZ$73,,5),-1)</f>
        <v>5</v>
      </c>
      <c r="O690" s="14">
        <f>INT(SUMPRODUCT(B690:N690,'Task Durations - Table 1'!$A$3:$M$3))</f>
        <v>14</v>
      </c>
      <c r="P690" s="14">
        <f>MATCH(100-C690,INDEX('Task Durations - Poisson'!$B$2:$AZ$73,,O690),-1)</f>
        <v>20</v>
      </c>
    </row>
    <row r="691" ht="20.05" customHeight="1">
      <c r="A691" s="12">
        <v>689</v>
      </c>
      <c r="B691" s="13">
        <f>2*EXP(A691/750)</f>
        <v>5.01189379781147</v>
      </c>
      <c r="C691" s="14">
        <f t="shared" si="7651"/>
        <v>98</v>
      </c>
      <c r="D691" s="14">
        <f>IF(C691&lt;33,1,0)</f>
        <v>0</v>
      </c>
      <c r="E691" s="14">
        <f>IF(AND(C691&gt;=33,C691&lt;66),1,0)</f>
        <v>0</v>
      </c>
      <c r="F691" s="14">
        <f>IF(D691+E691&gt;0,0,1)</f>
        <v>1</v>
      </c>
      <c r="G691" s="14">
        <f>INT(CHOOSE(1+MOD($C691+RANDBETWEEN(0,1),7),1,2,3,5,8,13,21)+$B691)</f>
        <v>7</v>
      </c>
      <c r="H691" s="14">
        <f>INT(CHOOSE(1+MOD($C691+RANDBETWEEN(0,1),7),1,2,3,5,8,13,21)+$B691)</f>
        <v>7</v>
      </c>
      <c r="I691" s="14">
        <f>INT(CHOOSE(1+MOD($C691+RANDBETWEEN(0,1),7),1,2,3,5,8,13,21)+$B691)</f>
        <v>6</v>
      </c>
      <c r="J691" s="14">
        <f>AVERAGE(G691:I691)</f>
        <v>6.666666666666667</v>
      </c>
      <c r="K691" s="14">
        <f>IF(OR(AND(D691,IF($C691&lt;80,1,0)),AND(E691,IF($C691&lt;20,1,0))),1,0)*$J691</f>
        <v>0</v>
      </c>
      <c r="L691" s="14">
        <f>IF(AND(K691=0,E691=1),1,0)*$J691</f>
        <v>0</v>
      </c>
      <c r="M691" s="14">
        <f>IF(K691+L691=0,1,0)*$J691</f>
        <v>6.666666666666667</v>
      </c>
      <c r="N691" s="14">
        <f>MATCH(C691,INDEX('Task Durations - Poisson'!$B$2:$AZ$73,,5),-1)</f>
        <v>12</v>
      </c>
      <c r="O691" s="14">
        <f>INT(SUMPRODUCT(B691:N691,'Task Durations - Table 1'!$A$3:$M$3))</f>
        <v>18</v>
      </c>
      <c r="P691" s="14">
        <f>MATCH(100-C691,INDEX('Task Durations - Poisson'!$B$2:$AZ$73,,O691),-1)</f>
        <v>12</v>
      </c>
    </row>
    <row r="692" ht="20.05" customHeight="1">
      <c r="A692" s="12">
        <v>690</v>
      </c>
      <c r="B692" s="13">
        <f>2*EXP(A692/750)</f>
        <v>5.018580779872596</v>
      </c>
      <c r="C692" s="14">
        <f t="shared" si="7651"/>
        <v>20</v>
      </c>
      <c r="D692" s="14">
        <f>IF(C692&lt;33,1,0)</f>
        <v>1</v>
      </c>
      <c r="E692" s="14">
        <f>IF(AND(C692&gt;=33,C692&lt;66),1,0)</f>
        <v>0</v>
      </c>
      <c r="F692" s="14">
        <f>IF(D692+E692&gt;0,0,1)</f>
        <v>0</v>
      </c>
      <c r="G692" s="14">
        <f>INT(CHOOSE(1+MOD($C692+RANDBETWEEN(0,1),7),1,2,3,5,8,13,21)+$B692)</f>
        <v>6</v>
      </c>
      <c r="H692" s="14">
        <f>INT(CHOOSE(1+MOD($C692+RANDBETWEEN(0,1),7),1,2,3,5,8,13,21)+$B692)</f>
        <v>6</v>
      </c>
      <c r="I692" s="14">
        <f>INT(CHOOSE(1+MOD($C692+RANDBETWEEN(0,1),7),1,2,3,5,8,13,21)+$B692)</f>
        <v>6</v>
      </c>
      <c r="J692" s="14">
        <f>AVERAGE(G692:I692)</f>
        <v>6</v>
      </c>
      <c r="K692" s="14">
        <f>IF(OR(AND(D692,IF($C692&lt;80,1,0)),AND(E692,IF($C692&lt;20,1,0))),1,0)*$J692</f>
        <v>6</v>
      </c>
      <c r="L692" s="14">
        <f>IF(AND(K692=0,E692=1),1,0)*$J692</f>
        <v>0</v>
      </c>
      <c r="M692" s="14">
        <f>IF(K692+L692=0,1,0)*$J692</f>
        <v>0</v>
      </c>
      <c r="N692" s="14">
        <f>MATCH(C692,INDEX('Task Durations - Poisson'!$B$2:$AZ$73,,5),-1)</f>
        <v>5</v>
      </c>
      <c r="O692" s="14">
        <f>INT(SUMPRODUCT(B692:N692,'Task Durations - Table 1'!$A$3:$M$3))</f>
        <v>14</v>
      </c>
      <c r="P692" s="14">
        <f>MATCH(100-C692,INDEX('Task Durations - Poisson'!$B$2:$AZ$73,,O692),-1)</f>
        <v>19</v>
      </c>
    </row>
    <row r="693" ht="20.05" customHeight="1">
      <c r="A693" s="12">
        <v>691</v>
      </c>
      <c r="B693" s="13">
        <f>2*EXP(A693/750)</f>
        <v>5.025276683856429</v>
      </c>
      <c r="C693" s="14">
        <f t="shared" si="7651"/>
        <v>1</v>
      </c>
      <c r="D693" s="14">
        <f>IF(C693&lt;33,1,0)</f>
        <v>1</v>
      </c>
      <c r="E693" s="14">
        <f>IF(AND(C693&gt;=33,C693&lt;66),1,0)</f>
        <v>0</v>
      </c>
      <c r="F693" s="14">
        <f>IF(D693+E693&gt;0,0,1)</f>
        <v>0</v>
      </c>
      <c r="G693" s="14">
        <f>INT(CHOOSE(1+MOD($C693+RANDBETWEEN(0,1),7),1,2,3,5,8,13,21)+$B693)</f>
        <v>7</v>
      </c>
      <c r="H693" s="14">
        <f>INT(CHOOSE(1+MOD($C693+RANDBETWEEN(0,1),7),1,2,3,5,8,13,21)+$B693)</f>
        <v>7</v>
      </c>
      <c r="I693" s="14">
        <f>INT(CHOOSE(1+MOD($C693+RANDBETWEEN(0,1),7),1,2,3,5,8,13,21)+$B693)</f>
        <v>7</v>
      </c>
      <c r="J693" s="14">
        <f>AVERAGE(G693:I693)</f>
        <v>7</v>
      </c>
      <c r="K693" s="14">
        <f>IF(OR(AND(D693,IF($C693&lt;80,1,0)),AND(E693,IF($C693&lt;20,1,0))),1,0)*$J693</f>
        <v>7</v>
      </c>
      <c r="L693" s="14">
        <f>IF(AND(K693=0,E693=1),1,0)*$J693</f>
        <v>0</v>
      </c>
      <c r="M693" s="14">
        <f>IF(K693+L693=0,1,0)*$J693</f>
        <v>0</v>
      </c>
      <c r="N693" s="14">
        <f>MATCH(C693,INDEX('Task Durations - Poisson'!$B$2:$AZ$73,,5),-1)</f>
        <v>3</v>
      </c>
      <c r="O693" s="14">
        <f>INT(SUMPRODUCT(B693:N693,'Task Durations - Table 1'!$A$3:$M$3))</f>
        <v>14</v>
      </c>
      <c r="P693" s="14">
        <f>MATCH(100-C693,INDEX('Task Durations - Poisson'!$B$2:$AZ$73,,O693),-1)</f>
        <v>25</v>
      </c>
    </row>
    <row r="694" ht="20.05" customHeight="1">
      <c r="A694" s="12">
        <v>692</v>
      </c>
      <c r="B694" s="13">
        <f>2*EXP(A694/750)</f>
        <v>5.031981521666801</v>
      </c>
      <c r="C694" s="14">
        <f t="shared" si="7651"/>
        <v>58</v>
      </c>
      <c r="D694" s="14">
        <f>IF(C694&lt;33,1,0)</f>
        <v>0</v>
      </c>
      <c r="E694" s="14">
        <f>IF(AND(C694&gt;=33,C694&lt;66),1,0)</f>
        <v>1</v>
      </c>
      <c r="F694" s="14">
        <f>IF(D694+E694&gt;0,0,1)</f>
        <v>0</v>
      </c>
      <c r="G694" s="14">
        <f>INT(CHOOSE(1+MOD($C694+RANDBETWEEN(0,1),7),1,2,3,5,8,13,21)+$B694)</f>
        <v>10</v>
      </c>
      <c r="H694" s="14">
        <f>INT(CHOOSE(1+MOD($C694+RANDBETWEEN(0,1),7),1,2,3,5,8,13,21)+$B694)</f>
        <v>8</v>
      </c>
      <c r="I694" s="14">
        <f>INT(CHOOSE(1+MOD($C694+RANDBETWEEN(0,1),7),1,2,3,5,8,13,21)+$B694)</f>
        <v>8</v>
      </c>
      <c r="J694" s="14">
        <f>AVERAGE(G694:I694)</f>
        <v>8.666666666666666</v>
      </c>
      <c r="K694" s="14">
        <f>IF(OR(AND(D694,IF($C694&lt;80,1,0)),AND(E694,IF($C694&lt;20,1,0))),1,0)*$J694</f>
        <v>0</v>
      </c>
      <c r="L694" s="14">
        <f>IF(AND(K694=0,E694=1),1,0)*$J694</f>
        <v>8.666666666666666</v>
      </c>
      <c r="M694" s="14">
        <f>IF(K694+L694=0,1,0)*$J694</f>
        <v>0</v>
      </c>
      <c r="N694" s="14">
        <f>MATCH(C694,INDEX('Task Durations - Poisson'!$B$2:$AZ$73,,5),-1)</f>
        <v>7</v>
      </c>
      <c r="O694" s="14">
        <f>INT(SUMPRODUCT(B694:N694,'Task Durations - Table 1'!$A$3:$M$3))</f>
        <v>14</v>
      </c>
      <c r="P694" s="14">
        <f>MATCH(100-C694,INDEX('Task Durations - Poisson'!$B$2:$AZ$73,,O694),-1)</f>
        <v>15</v>
      </c>
    </row>
    <row r="695" ht="20.05" customHeight="1">
      <c r="A695" s="12">
        <v>693</v>
      </c>
      <c r="B695" s="13">
        <f>2*EXP(A695/750)</f>
        <v>5.038695305223428</v>
      </c>
      <c r="C695" s="14">
        <f t="shared" si="7651"/>
        <v>40</v>
      </c>
      <c r="D695" s="14">
        <f>IF(C695&lt;33,1,0)</f>
        <v>0</v>
      </c>
      <c r="E695" s="14">
        <f>IF(AND(C695&gt;=33,C695&lt;66),1,0)</f>
        <v>1</v>
      </c>
      <c r="F695" s="14">
        <f>IF(D695+E695&gt;0,0,1)</f>
        <v>0</v>
      </c>
      <c r="G695" s="14">
        <f>INT(CHOOSE(1+MOD($C695+RANDBETWEEN(0,1),7),1,2,3,5,8,13,21)+$B695)</f>
        <v>26</v>
      </c>
      <c r="H695" s="14">
        <f>INT(CHOOSE(1+MOD($C695+RANDBETWEEN(0,1),7),1,2,3,5,8,13,21)+$B695)</f>
        <v>18</v>
      </c>
      <c r="I695" s="14">
        <f>INT(CHOOSE(1+MOD($C695+RANDBETWEEN(0,1),7),1,2,3,5,8,13,21)+$B695)</f>
        <v>26</v>
      </c>
      <c r="J695" s="14">
        <f>AVERAGE(G695:I695)</f>
        <v>23.33333333333333</v>
      </c>
      <c r="K695" s="14">
        <f>IF(OR(AND(D695,IF($C695&lt;80,1,0)),AND(E695,IF($C695&lt;20,1,0))),1,0)*$J695</f>
        <v>0</v>
      </c>
      <c r="L695" s="14">
        <f>IF(AND(K695=0,E695=1),1,0)*$J695</f>
        <v>23.33333333333333</v>
      </c>
      <c r="M695" s="14">
        <f>IF(K695+L695=0,1,0)*$J695</f>
        <v>0</v>
      </c>
      <c r="N695" s="14">
        <f>MATCH(C695,INDEX('Task Durations - Poisson'!$B$2:$AZ$73,,5),-1)</f>
        <v>6</v>
      </c>
      <c r="O695" s="14">
        <f>INT(SUMPRODUCT(B695:N695,'Task Durations - Table 1'!$A$3:$M$3))</f>
        <v>25</v>
      </c>
      <c r="P695" s="14">
        <f>MATCH(100-C695,INDEX('Task Durations - Poisson'!$B$2:$AZ$73,,O695),-1)</f>
        <v>28</v>
      </c>
    </row>
    <row r="696" ht="20.05" customHeight="1">
      <c r="A696" s="12">
        <v>694</v>
      </c>
      <c r="B696" s="13">
        <f>2*EXP(A696/750)</f>
        <v>5.045418046461923</v>
      </c>
      <c r="C696" s="14">
        <f t="shared" si="7651"/>
        <v>57</v>
      </c>
      <c r="D696" s="14">
        <f>IF(C696&lt;33,1,0)</f>
        <v>0</v>
      </c>
      <c r="E696" s="14">
        <f>IF(AND(C696&gt;=33,C696&lt;66),1,0)</f>
        <v>1</v>
      </c>
      <c r="F696" s="14">
        <f>IF(D696+E696&gt;0,0,1)</f>
        <v>0</v>
      </c>
      <c r="G696" s="14">
        <f>INT(CHOOSE(1+MOD($C696+RANDBETWEEN(0,1),7),1,2,3,5,8,13,21)+$B696)</f>
        <v>7</v>
      </c>
      <c r="H696" s="14">
        <f>INT(CHOOSE(1+MOD($C696+RANDBETWEEN(0,1),7),1,2,3,5,8,13,21)+$B696)</f>
        <v>7</v>
      </c>
      <c r="I696" s="14">
        <f>INT(CHOOSE(1+MOD($C696+RANDBETWEEN(0,1),7),1,2,3,5,8,13,21)+$B696)</f>
        <v>7</v>
      </c>
      <c r="J696" s="14">
        <f>AVERAGE(G696:I696)</f>
        <v>7</v>
      </c>
      <c r="K696" s="14">
        <f>IF(OR(AND(D696,IF($C696&lt;80,1,0)),AND(E696,IF($C696&lt;20,1,0))),1,0)*$J696</f>
        <v>0</v>
      </c>
      <c r="L696" s="14">
        <f>IF(AND(K696=0,E696=1),1,0)*$J696</f>
        <v>7</v>
      </c>
      <c r="M696" s="14">
        <f>IF(K696+L696=0,1,0)*$J696</f>
        <v>0</v>
      </c>
      <c r="N696" s="14">
        <f>MATCH(C696,INDEX('Task Durations - Poisson'!$B$2:$AZ$73,,5),-1)</f>
        <v>7</v>
      </c>
      <c r="O696" s="14">
        <f>INT(SUMPRODUCT(B696:N696,'Task Durations - Table 1'!$A$3:$M$3))</f>
        <v>12</v>
      </c>
      <c r="P696" s="14">
        <f>MATCH(100-C696,INDEX('Task Durations - Poisson'!$B$2:$AZ$73,,O696),-1)</f>
        <v>13</v>
      </c>
    </row>
    <row r="697" ht="20.05" customHeight="1">
      <c r="A697" s="12">
        <v>695</v>
      </c>
      <c r="B697" s="13">
        <f>2*EXP(A697/750)</f>
        <v>5.052149757333829</v>
      </c>
      <c r="C697" s="14">
        <f t="shared" si="7651"/>
        <v>33</v>
      </c>
      <c r="D697" s="14">
        <f>IF(C697&lt;33,1,0)</f>
        <v>0</v>
      </c>
      <c r="E697" s="14">
        <f>IF(AND(C697&gt;=33,C697&lt;66),1,0)</f>
        <v>1</v>
      </c>
      <c r="F697" s="14">
        <f>IF(D697+E697&gt;0,0,1)</f>
        <v>0</v>
      </c>
      <c r="G697" s="14">
        <f>INT(CHOOSE(1+MOD($C697+RANDBETWEEN(0,1),7),1,2,3,5,8,13,21)+$B697)</f>
        <v>18</v>
      </c>
      <c r="H697" s="14">
        <f>INT(CHOOSE(1+MOD($C697+RANDBETWEEN(0,1),7),1,2,3,5,8,13,21)+$B697)</f>
        <v>18</v>
      </c>
      <c r="I697" s="14">
        <f>INT(CHOOSE(1+MOD($C697+RANDBETWEEN(0,1),7),1,2,3,5,8,13,21)+$B697)</f>
        <v>26</v>
      </c>
      <c r="J697" s="14">
        <f>AVERAGE(G697:I697)</f>
        <v>20.66666666666667</v>
      </c>
      <c r="K697" s="14">
        <f>IF(OR(AND(D697,IF($C697&lt;80,1,0)),AND(E697,IF($C697&lt;20,1,0))),1,0)*$J697</f>
        <v>0</v>
      </c>
      <c r="L697" s="14">
        <f>IF(AND(K697=0,E697=1),1,0)*$J697</f>
        <v>20.66666666666667</v>
      </c>
      <c r="M697" s="14">
        <f>IF(K697+L697=0,1,0)*$J697</f>
        <v>0</v>
      </c>
      <c r="N697" s="14">
        <f>MATCH(C697,INDEX('Task Durations - Poisson'!$B$2:$AZ$73,,5),-1)</f>
        <v>6</v>
      </c>
      <c r="O697" s="14">
        <f>INT(SUMPRODUCT(B697:N697,'Task Durations - Table 1'!$A$3:$M$3))</f>
        <v>23</v>
      </c>
      <c r="P697" s="14">
        <f>MATCH(100-C697,INDEX('Task Durations - Poisson'!$B$2:$AZ$73,,O697),-1)</f>
        <v>27</v>
      </c>
    </row>
    <row r="698" ht="20.05" customHeight="1">
      <c r="A698" s="12">
        <v>696</v>
      </c>
      <c r="B698" s="13">
        <f>2*EXP(A698/750)</f>
        <v>5.058890449806635</v>
      </c>
      <c r="C698" s="14">
        <f t="shared" si="7651"/>
        <v>47</v>
      </c>
      <c r="D698" s="14">
        <f>IF(C698&lt;33,1,0)</f>
        <v>0</v>
      </c>
      <c r="E698" s="14">
        <f>IF(AND(C698&gt;=33,C698&lt;66),1,0)</f>
        <v>1</v>
      </c>
      <c r="F698" s="14">
        <f>IF(D698+E698&gt;0,0,1)</f>
        <v>0</v>
      </c>
      <c r="G698" s="14">
        <f>INT(CHOOSE(1+MOD($C698+RANDBETWEEN(0,1),7),1,2,3,5,8,13,21)+$B698)</f>
        <v>26</v>
      </c>
      <c r="H698" s="14">
        <f>INT(CHOOSE(1+MOD($C698+RANDBETWEEN(0,1),7),1,2,3,5,8,13,21)+$B698)</f>
        <v>26</v>
      </c>
      <c r="I698" s="14">
        <f>INT(CHOOSE(1+MOD($C698+RANDBETWEEN(0,1),7),1,2,3,5,8,13,21)+$B698)</f>
        <v>18</v>
      </c>
      <c r="J698" s="14">
        <f>AVERAGE(G698:I698)</f>
        <v>23.33333333333333</v>
      </c>
      <c r="K698" s="14">
        <f>IF(OR(AND(D698,IF($C698&lt;80,1,0)),AND(E698,IF($C698&lt;20,1,0))),1,0)*$J698</f>
        <v>0</v>
      </c>
      <c r="L698" s="14">
        <f>IF(AND(K698=0,E698=1),1,0)*$J698</f>
        <v>23.33333333333333</v>
      </c>
      <c r="M698" s="14">
        <f>IF(K698+L698=0,1,0)*$J698</f>
        <v>0</v>
      </c>
      <c r="N698" s="14">
        <f>MATCH(C698,INDEX('Task Durations - Poisson'!$B$2:$AZ$73,,5),-1)</f>
        <v>7</v>
      </c>
      <c r="O698" s="14">
        <f>INT(SUMPRODUCT(B698:N698,'Task Durations - Table 1'!$A$3:$M$3))</f>
        <v>25</v>
      </c>
      <c r="P698" s="14">
        <f>MATCH(100-C698,INDEX('Task Durations - Poisson'!$B$2:$AZ$73,,O698),-1)</f>
        <v>27</v>
      </c>
    </row>
    <row r="699" ht="20.05" customHeight="1">
      <c r="A699" s="12">
        <v>697</v>
      </c>
      <c r="B699" s="13">
        <f>2*EXP(A699/750)</f>
        <v>5.065640135863796</v>
      </c>
      <c r="C699" s="14">
        <f t="shared" si="7651"/>
        <v>18</v>
      </c>
      <c r="D699" s="14">
        <f>IF(C699&lt;33,1,0)</f>
        <v>1</v>
      </c>
      <c r="E699" s="14">
        <f>IF(AND(C699&gt;=33,C699&lt;66),1,0)</f>
        <v>0</v>
      </c>
      <c r="F699" s="14">
        <f>IF(D699+E699&gt;0,0,1)</f>
        <v>0</v>
      </c>
      <c r="G699" s="14">
        <f>INT(CHOOSE(1+MOD($C699+RANDBETWEEN(0,1),7),1,2,3,5,8,13,21)+$B699)</f>
        <v>18</v>
      </c>
      <c r="H699" s="14">
        <f>INT(CHOOSE(1+MOD($C699+RANDBETWEEN(0,1),7),1,2,3,5,8,13,21)+$B699)</f>
        <v>13</v>
      </c>
      <c r="I699" s="14">
        <f>INT(CHOOSE(1+MOD($C699+RANDBETWEEN(0,1),7),1,2,3,5,8,13,21)+$B699)</f>
        <v>13</v>
      </c>
      <c r="J699" s="14">
        <f>AVERAGE(G699:I699)</f>
        <v>14.66666666666667</v>
      </c>
      <c r="K699" s="14">
        <f>IF(OR(AND(D699,IF($C699&lt;80,1,0)),AND(E699,IF($C699&lt;20,1,0))),1,0)*$J699</f>
        <v>14.66666666666667</v>
      </c>
      <c r="L699" s="14">
        <f>IF(AND(K699=0,E699=1),1,0)*$J699</f>
        <v>0</v>
      </c>
      <c r="M699" s="14">
        <f>IF(K699+L699=0,1,0)*$J699</f>
        <v>0</v>
      </c>
      <c r="N699" s="14">
        <f>MATCH(C699,INDEX('Task Durations - Poisson'!$B$2:$AZ$73,,5),-1)</f>
        <v>5</v>
      </c>
      <c r="O699" s="14">
        <f>INT(SUMPRODUCT(B699:N699,'Task Durations - Table 1'!$A$3:$M$3))</f>
        <v>24</v>
      </c>
      <c r="P699" s="14">
        <f>MATCH(100-C699,INDEX('Task Durations - Poisson'!$B$2:$AZ$73,,O699),-1)</f>
        <v>30</v>
      </c>
    </row>
    <row r="700" ht="20.05" customHeight="1">
      <c r="A700" s="12">
        <v>698</v>
      </c>
      <c r="B700" s="13">
        <f>2*EXP(A700/750)</f>
        <v>5.072398827504753</v>
      </c>
      <c r="C700" s="14">
        <f t="shared" si="7651"/>
        <v>86</v>
      </c>
      <c r="D700" s="14">
        <f>IF(C700&lt;33,1,0)</f>
        <v>0</v>
      </c>
      <c r="E700" s="14">
        <f>IF(AND(C700&gt;=33,C700&lt;66),1,0)</f>
        <v>0</v>
      </c>
      <c r="F700" s="14">
        <f>IF(D700+E700&gt;0,0,1)</f>
        <v>1</v>
      </c>
      <c r="G700" s="14">
        <f>INT(CHOOSE(1+MOD($C700+RANDBETWEEN(0,1),7),1,2,3,5,8,13,21)+$B700)</f>
        <v>10</v>
      </c>
      <c r="H700" s="14">
        <f>INT(CHOOSE(1+MOD($C700+RANDBETWEEN(0,1),7),1,2,3,5,8,13,21)+$B700)</f>
        <v>8</v>
      </c>
      <c r="I700" s="14">
        <f>INT(CHOOSE(1+MOD($C700+RANDBETWEEN(0,1),7),1,2,3,5,8,13,21)+$B700)</f>
        <v>8</v>
      </c>
      <c r="J700" s="14">
        <f>AVERAGE(G700:I700)</f>
        <v>8.666666666666666</v>
      </c>
      <c r="K700" s="14">
        <f>IF(OR(AND(D700,IF($C700&lt;80,1,0)),AND(E700,IF($C700&lt;20,1,0))),1,0)*$J700</f>
        <v>0</v>
      </c>
      <c r="L700" s="14">
        <f>IF(AND(K700=0,E700=1),1,0)*$J700</f>
        <v>0</v>
      </c>
      <c r="M700" s="14">
        <f>IF(K700+L700=0,1,0)*$J700</f>
        <v>8.666666666666666</v>
      </c>
      <c r="N700" s="14">
        <f>MATCH(C700,INDEX('Task Durations - Poisson'!$B$2:$AZ$73,,5),-1)</f>
        <v>9</v>
      </c>
      <c r="O700" s="14">
        <f>INT(SUMPRODUCT(B700:N700,'Task Durations - Table 1'!$A$3:$M$3))</f>
        <v>19</v>
      </c>
      <c r="P700" s="14">
        <f>MATCH(100-C700,INDEX('Task Durations - Poisson'!$B$2:$AZ$73,,O700),-1)</f>
        <v>16</v>
      </c>
    </row>
    <row r="701" ht="20.05" customHeight="1">
      <c r="A701" s="12">
        <v>699</v>
      </c>
      <c r="B701" s="13">
        <f>2*EXP(A701/750)</f>
        <v>5.079166536744963</v>
      </c>
      <c r="C701" s="14">
        <f t="shared" si="7651"/>
        <v>100</v>
      </c>
      <c r="D701" s="14">
        <f>IF(C701&lt;33,1,0)</f>
        <v>0</v>
      </c>
      <c r="E701" s="14">
        <f>IF(AND(C701&gt;=33,C701&lt;66),1,0)</f>
        <v>0</v>
      </c>
      <c r="F701" s="14">
        <f>IF(D701+E701&gt;0,0,1)</f>
        <v>1</v>
      </c>
      <c r="G701" s="14">
        <f>INT(CHOOSE(1+MOD($C701+RANDBETWEEN(0,1),7),1,2,3,5,8,13,21)+$B701)</f>
        <v>8</v>
      </c>
      <c r="H701" s="14">
        <f>INT(CHOOSE(1+MOD($C701+RANDBETWEEN(0,1),7),1,2,3,5,8,13,21)+$B701)</f>
        <v>8</v>
      </c>
      <c r="I701" s="14">
        <f>INT(CHOOSE(1+MOD($C701+RANDBETWEEN(0,1),7),1,2,3,5,8,13,21)+$B701)</f>
        <v>10</v>
      </c>
      <c r="J701" s="14">
        <f>AVERAGE(G701:I701)</f>
        <v>8.666666666666666</v>
      </c>
      <c r="K701" s="14">
        <f>IF(OR(AND(D701,IF($C701&lt;80,1,0)),AND(E701,IF($C701&lt;20,1,0))),1,0)*$J701</f>
        <v>0</v>
      </c>
      <c r="L701" s="14">
        <f>IF(AND(K701=0,E701=1),1,0)*$J701</f>
        <v>0</v>
      </c>
      <c r="M701" s="14">
        <f>IF(K701+L701=0,1,0)*$J701</f>
        <v>8.666666666666666</v>
      </c>
      <c r="N701" s="14">
        <f>MATCH(C701,INDEX('Task Durations - Poisson'!$B$2:$AZ$73,,5),-1)</f>
        <v>17</v>
      </c>
      <c r="O701" s="14">
        <f>INT(SUMPRODUCT(B701:N701,'Task Durations - Table 1'!$A$3:$M$3))</f>
        <v>23</v>
      </c>
      <c r="P701" s="14">
        <f>MATCH(100-C701,INDEX('Task Durations - Poisson'!$B$2:$AZ$73,,O701),-1)</f>
        <v>2</v>
      </c>
    </row>
    <row r="702" ht="20.05" customHeight="1">
      <c r="A702" s="12">
        <v>700</v>
      </c>
      <c r="B702" s="13">
        <f>2*EXP(A702/750)</f>
        <v>5.085943275615909</v>
      </c>
      <c r="C702" s="14">
        <f t="shared" si="7651"/>
        <v>90</v>
      </c>
      <c r="D702" s="14">
        <f>IF(C702&lt;33,1,0)</f>
        <v>0</v>
      </c>
      <c r="E702" s="14">
        <f>IF(AND(C702&gt;=33,C702&lt;66),1,0)</f>
        <v>0</v>
      </c>
      <c r="F702" s="14">
        <f>IF(D702+E702&gt;0,0,1)</f>
        <v>1</v>
      </c>
      <c r="G702" s="14">
        <f>INT(CHOOSE(1+MOD($C702+RANDBETWEEN(0,1),7),1,2,3,5,8,13,21)+$B702)</f>
        <v>6</v>
      </c>
      <c r="H702" s="14">
        <f>INT(CHOOSE(1+MOD($C702+RANDBETWEEN(0,1),7),1,2,3,5,8,13,21)+$B702)</f>
        <v>6</v>
      </c>
      <c r="I702" s="14">
        <f>INT(CHOOSE(1+MOD($C702+RANDBETWEEN(0,1),7),1,2,3,5,8,13,21)+$B702)</f>
        <v>6</v>
      </c>
      <c r="J702" s="14">
        <f>AVERAGE(G702:I702)</f>
        <v>6</v>
      </c>
      <c r="K702" s="14">
        <f>IF(OR(AND(D702,IF($C702&lt;80,1,0)),AND(E702,IF($C702&lt;20,1,0))),1,0)*$J702</f>
        <v>0</v>
      </c>
      <c r="L702" s="14">
        <f>IF(AND(K702=0,E702=1),1,0)*$J702</f>
        <v>0</v>
      </c>
      <c r="M702" s="14">
        <f>IF(K702+L702=0,1,0)*$J702</f>
        <v>6</v>
      </c>
      <c r="N702" s="14">
        <f>MATCH(C702,INDEX('Task Durations - Poisson'!$B$2:$AZ$73,,5),-1)</f>
        <v>10</v>
      </c>
      <c r="O702" s="14">
        <f>INT(SUMPRODUCT(B702:N702,'Task Durations - Table 1'!$A$3:$M$3))</f>
        <v>17</v>
      </c>
      <c r="P702" s="14">
        <f>MATCH(100-C702,INDEX('Task Durations - Poisson'!$B$2:$AZ$73,,O702),-1)</f>
        <v>14</v>
      </c>
    </row>
    <row r="703" ht="20.05" customHeight="1">
      <c r="A703" s="12">
        <v>701</v>
      </c>
      <c r="B703" s="13">
        <f>2*EXP(A703/750)</f>
        <v>5.092729056165129</v>
      </c>
      <c r="C703" s="14">
        <f t="shared" si="7651"/>
        <v>29</v>
      </c>
      <c r="D703" s="14">
        <f>IF(C703&lt;33,1,0)</f>
        <v>1</v>
      </c>
      <c r="E703" s="14">
        <f>IF(AND(C703&gt;=33,C703&lt;66),1,0)</f>
        <v>0</v>
      </c>
      <c r="F703" s="14">
        <f>IF(D703+E703&gt;0,0,1)</f>
        <v>0</v>
      </c>
      <c r="G703" s="14">
        <f>INT(CHOOSE(1+MOD($C703+RANDBETWEEN(0,1),7),1,2,3,5,8,13,21)+$B703)</f>
        <v>7</v>
      </c>
      <c r="H703" s="14">
        <f>INT(CHOOSE(1+MOD($C703+RANDBETWEEN(0,1),7),1,2,3,5,8,13,21)+$B703)</f>
        <v>7</v>
      </c>
      <c r="I703" s="14">
        <f>INT(CHOOSE(1+MOD($C703+RANDBETWEEN(0,1),7),1,2,3,5,8,13,21)+$B703)</f>
        <v>7</v>
      </c>
      <c r="J703" s="14">
        <f>AVERAGE(G703:I703)</f>
        <v>7</v>
      </c>
      <c r="K703" s="14">
        <f>IF(OR(AND(D703,IF($C703&lt;80,1,0)),AND(E703,IF($C703&lt;20,1,0))),1,0)*$J703</f>
        <v>7</v>
      </c>
      <c r="L703" s="14">
        <f>IF(AND(K703=0,E703=1),1,0)*$J703</f>
        <v>0</v>
      </c>
      <c r="M703" s="14">
        <f>IF(K703+L703=0,1,0)*$J703</f>
        <v>0</v>
      </c>
      <c r="N703" s="14">
        <f>MATCH(C703,INDEX('Task Durations - Poisson'!$B$2:$AZ$73,,5),-1)</f>
        <v>6</v>
      </c>
      <c r="O703" s="14">
        <f>INT(SUMPRODUCT(B703:N703,'Task Durations - Table 1'!$A$3:$M$3))</f>
        <v>15</v>
      </c>
      <c r="P703" s="14">
        <f>MATCH(100-C703,INDEX('Task Durations - Poisson'!$B$2:$AZ$73,,O703),-1)</f>
        <v>19</v>
      </c>
    </row>
    <row r="704" ht="20.05" customHeight="1">
      <c r="A704" s="12">
        <v>702</v>
      </c>
      <c r="B704" s="13">
        <f>2*EXP(A704/750)</f>
        <v>5.099523890456235</v>
      </c>
      <c r="C704" s="14">
        <f t="shared" si="7651"/>
        <v>50</v>
      </c>
      <c r="D704" s="14">
        <f>IF(C704&lt;33,1,0)</f>
        <v>0</v>
      </c>
      <c r="E704" s="14">
        <f>IF(AND(C704&gt;=33,C704&lt;66),1,0)</f>
        <v>1</v>
      </c>
      <c r="F704" s="14">
        <f>IF(D704+E704&gt;0,0,1)</f>
        <v>0</v>
      </c>
      <c r="G704" s="14">
        <f>INT(CHOOSE(1+MOD($C704+RANDBETWEEN(0,1),7),1,2,3,5,8,13,21)+$B704)</f>
        <v>8</v>
      </c>
      <c r="H704" s="14">
        <f>INT(CHOOSE(1+MOD($C704+RANDBETWEEN(0,1),7),1,2,3,5,8,13,21)+$B704)</f>
        <v>8</v>
      </c>
      <c r="I704" s="14">
        <f>INT(CHOOSE(1+MOD($C704+RANDBETWEEN(0,1),7),1,2,3,5,8,13,21)+$B704)</f>
        <v>7</v>
      </c>
      <c r="J704" s="14">
        <f>AVERAGE(G704:I704)</f>
        <v>7.666666666666667</v>
      </c>
      <c r="K704" s="14">
        <f>IF(OR(AND(D704,IF($C704&lt;80,1,0)),AND(E704,IF($C704&lt;20,1,0))),1,0)*$J704</f>
        <v>0</v>
      </c>
      <c r="L704" s="14">
        <f>IF(AND(K704=0,E704=1),1,0)*$J704</f>
        <v>7.666666666666667</v>
      </c>
      <c r="M704" s="14">
        <f>IF(K704+L704=0,1,0)*$J704</f>
        <v>0</v>
      </c>
      <c r="N704" s="14">
        <f>MATCH(C704,INDEX('Task Durations - Poisson'!$B$2:$AZ$73,,5),-1)</f>
        <v>7</v>
      </c>
      <c r="O704" s="14">
        <f>INT(SUMPRODUCT(B704:N704,'Task Durations - Table 1'!$A$3:$M$3))</f>
        <v>13</v>
      </c>
      <c r="P704" s="14">
        <f>MATCH(100-C704,INDEX('Task Durations - Poisson'!$B$2:$AZ$73,,O704),-1)</f>
        <v>15</v>
      </c>
    </row>
    <row r="705" ht="20.05" customHeight="1">
      <c r="A705" s="12">
        <v>703</v>
      </c>
      <c r="B705" s="13">
        <f>2*EXP(A705/750)</f>
        <v>5.106327790568932</v>
      </c>
      <c r="C705" s="14">
        <f t="shared" si="7651"/>
        <v>39</v>
      </c>
      <c r="D705" s="14">
        <f>IF(C705&lt;33,1,0)</f>
        <v>0</v>
      </c>
      <c r="E705" s="14">
        <f>IF(AND(C705&gt;=33,C705&lt;66),1,0)</f>
        <v>1</v>
      </c>
      <c r="F705" s="14">
        <f>IF(D705+E705&gt;0,0,1)</f>
        <v>0</v>
      </c>
      <c r="G705" s="14">
        <f>INT(CHOOSE(1+MOD($C705+RANDBETWEEN(0,1),7),1,2,3,5,8,13,21)+$B705)</f>
        <v>18</v>
      </c>
      <c r="H705" s="14">
        <f>INT(CHOOSE(1+MOD($C705+RANDBETWEEN(0,1),7),1,2,3,5,8,13,21)+$B705)</f>
        <v>18</v>
      </c>
      <c r="I705" s="14">
        <f>INT(CHOOSE(1+MOD($C705+RANDBETWEEN(0,1),7),1,2,3,5,8,13,21)+$B705)</f>
        <v>18</v>
      </c>
      <c r="J705" s="14">
        <f>AVERAGE(G705:I705)</f>
        <v>18</v>
      </c>
      <c r="K705" s="14">
        <f>IF(OR(AND(D705,IF($C705&lt;80,1,0)),AND(E705,IF($C705&lt;20,1,0))),1,0)*$J705</f>
        <v>0</v>
      </c>
      <c r="L705" s="14">
        <f>IF(AND(K705=0,E705=1),1,0)*$J705</f>
        <v>18</v>
      </c>
      <c r="M705" s="14">
        <f>IF(K705+L705=0,1,0)*$J705</f>
        <v>0</v>
      </c>
      <c r="N705" s="14">
        <f>MATCH(C705,INDEX('Task Durations - Poisson'!$B$2:$AZ$73,,5),-1)</f>
        <v>6</v>
      </c>
      <c r="O705" s="14">
        <f>INT(SUMPRODUCT(B705:N705,'Task Durations - Table 1'!$A$3:$M$3))</f>
        <v>21</v>
      </c>
      <c r="P705" s="14">
        <f>MATCH(100-C705,INDEX('Task Durations - Poisson'!$B$2:$AZ$73,,O705),-1)</f>
        <v>24</v>
      </c>
    </row>
    <row r="706" ht="20.05" customHeight="1">
      <c r="A706" s="12">
        <v>704</v>
      </c>
      <c r="B706" s="13">
        <f>2*EXP(A706/750)</f>
        <v>5.113140768599048</v>
      </c>
      <c r="C706" s="14">
        <f t="shared" si="7651"/>
        <v>83</v>
      </c>
      <c r="D706" s="14">
        <f>IF(C706&lt;33,1,0)</f>
        <v>0</v>
      </c>
      <c r="E706" s="14">
        <f>IF(AND(C706&gt;=33,C706&lt;66),1,0)</f>
        <v>0</v>
      </c>
      <c r="F706" s="14">
        <f>IF(D706+E706&gt;0,0,1)</f>
        <v>1</v>
      </c>
      <c r="G706" s="14">
        <f>INT(CHOOSE(1+MOD($C706+RANDBETWEEN(0,1),7),1,2,3,5,8,13,21)+$B706)</f>
        <v>26</v>
      </c>
      <c r="H706" s="14">
        <f>INT(CHOOSE(1+MOD($C706+RANDBETWEEN(0,1),7),1,2,3,5,8,13,21)+$B706)</f>
        <v>6</v>
      </c>
      <c r="I706" s="14">
        <f>INT(CHOOSE(1+MOD($C706+RANDBETWEEN(0,1),7),1,2,3,5,8,13,21)+$B706)</f>
        <v>6</v>
      </c>
      <c r="J706" s="14">
        <f>AVERAGE(G706:I706)</f>
        <v>12.66666666666667</v>
      </c>
      <c r="K706" s="14">
        <f>IF(OR(AND(D706,IF($C706&lt;80,1,0)),AND(E706,IF($C706&lt;20,1,0))),1,0)*$J706</f>
        <v>0</v>
      </c>
      <c r="L706" s="14">
        <f>IF(AND(K706=0,E706=1),1,0)*$J706</f>
        <v>0</v>
      </c>
      <c r="M706" s="14">
        <f>IF(K706+L706=0,1,0)*$J706</f>
        <v>12.66666666666667</v>
      </c>
      <c r="N706" s="14">
        <f>MATCH(C706,INDEX('Task Durations - Poisson'!$B$2:$AZ$73,,5),-1)</f>
        <v>9</v>
      </c>
      <c r="O706" s="14">
        <f>INT(SUMPRODUCT(B706:N706,'Task Durations - Table 1'!$A$3:$M$3))</f>
        <v>23</v>
      </c>
      <c r="P706" s="14">
        <f>MATCH(100-C706,INDEX('Task Durations - Poisson'!$B$2:$AZ$73,,O706),-1)</f>
        <v>20</v>
      </c>
    </row>
    <row r="707" ht="20.05" customHeight="1">
      <c r="A707" s="12">
        <v>705</v>
      </c>
      <c r="B707" s="13">
        <f>2*EXP(A707/750)</f>
        <v>5.119962836658543</v>
      </c>
      <c r="C707" s="14">
        <f t="shared" si="7651"/>
        <v>23</v>
      </c>
      <c r="D707" s="14">
        <f>IF(C707&lt;33,1,0)</f>
        <v>1</v>
      </c>
      <c r="E707" s="14">
        <f>IF(AND(C707&gt;=33,C707&lt;66),1,0)</f>
        <v>0</v>
      </c>
      <c r="F707" s="14">
        <f>IF(D707+E707&gt;0,0,1)</f>
        <v>0</v>
      </c>
      <c r="G707" s="14">
        <f>INT(CHOOSE(1+MOD($C707+RANDBETWEEN(0,1),7),1,2,3,5,8,13,21)+$B707)</f>
        <v>10</v>
      </c>
      <c r="H707" s="14">
        <f>INT(CHOOSE(1+MOD($C707+RANDBETWEEN(0,1),7),1,2,3,5,8,13,21)+$B707)</f>
        <v>10</v>
      </c>
      <c r="I707" s="14">
        <f>INT(CHOOSE(1+MOD($C707+RANDBETWEEN(0,1),7),1,2,3,5,8,13,21)+$B707)</f>
        <v>8</v>
      </c>
      <c r="J707" s="14">
        <f>AVERAGE(G707:I707)</f>
        <v>9.333333333333334</v>
      </c>
      <c r="K707" s="14">
        <f>IF(OR(AND(D707,IF($C707&lt;80,1,0)),AND(E707,IF($C707&lt;20,1,0))),1,0)*$J707</f>
        <v>9.333333333333334</v>
      </c>
      <c r="L707" s="14">
        <f>IF(AND(K707=0,E707=1),1,0)*$J707</f>
        <v>0</v>
      </c>
      <c r="M707" s="14">
        <f>IF(K707+L707=0,1,0)*$J707</f>
        <v>0</v>
      </c>
      <c r="N707" s="14">
        <f>MATCH(C707,INDEX('Task Durations - Poisson'!$B$2:$AZ$73,,5),-1)</f>
        <v>5</v>
      </c>
      <c r="O707" s="14">
        <f>INT(SUMPRODUCT(B707:N707,'Task Durations - Table 1'!$A$3:$M$3))</f>
        <v>17</v>
      </c>
      <c r="P707" s="14">
        <f>MATCH(100-C707,INDEX('Task Durations - Poisson'!$B$2:$AZ$73,,O707),-1)</f>
        <v>22</v>
      </c>
    </row>
    <row r="708" ht="20.05" customHeight="1">
      <c r="A708" s="12">
        <v>706</v>
      </c>
      <c r="B708" s="13">
        <f>2*EXP(A708/750)</f>
        <v>5.12679400687554</v>
      </c>
      <c r="C708" s="14">
        <f t="shared" si="7651"/>
        <v>57</v>
      </c>
      <c r="D708" s="14">
        <f>IF(C708&lt;33,1,0)</f>
        <v>0</v>
      </c>
      <c r="E708" s="14">
        <f>IF(AND(C708&gt;=33,C708&lt;66),1,0)</f>
        <v>1</v>
      </c>
      <c r="F708" s="14">
        <f>IF(D708+E708&gt;0,0,1)</f>
        <v>0</v>
      </c>
      <c r="G708" s="14">
        <f>INT(CHOOSE(1+MOD($C708+RANDBETWEEN(0,1),7),1,2,3,5,8,13,21)+$B708)</f>
        <v>7</v>
      </c>
      <c r="H708" s="14">
        <f>INT(CHOOSE(1+MOD($C708+RANDBETWEEN(0,1),7),1,2,3,5,8,13,21)+$B708)</f>
        <v>7</v>
      </c>
      <c r="I708" s="14">
        <f>INT(CHOOSE(1+MOD($C708+RANDBETWEEN(0,1),7),1,2,3,5,8,13,21)+$B708)</f>
        <v>7</v>
      </c>
      <c r="J708" s="14">
        <f>AVERAGE(G708:I708)</f>
        <v>7</v>
      </c>
      <c r="K708" s="14">
        <f>IF(OR(AND(D708,IF($C708&lt;80,1,0)),AND(E708,IF($C708&lt;20,1,0))),1,0)*$J708</f>
        <v>0</v>
      </c>
      <c r="L708" s="14">
        <f>IF(AND(K708=0,E708=1),1,0)*$J708</f>
        <v>7</v>
      </c>
      <c r="M708" s="14">
        <f>IF(K708+L708=0,1,0)*$J708</f>
        <v>0</v>
      </c>
      <c r="N708" s="14">
        <f>MATCH(C708,INDEX('Task Durations - Poisson'!$B$2:$AZ$73,,5),-1)</f>
        <v>7</v>
      </c>
      <c r="O708" s="14">
        <f>INT(SUMPRODUCT(B708:N708,'Task Durations - Table 1'!$A$3:$M$3))</f>
        <v>13</v>
      </c>
      <c r="P708" s="14">
        <f>MATCH(100-C708,INDEX('Task Durations - Poisson'!$B$2:$AZ$73,,O708),-1)</f>
        <v>14</v>
      </c>
    </row>
    <row r="709" ht="20.05" customHeight="1">
      <c r="A709" s="12">
        <v>707</v>
      </c>
      <c r="B709" s="13">
        <f>2*EXP(A709/750)</f>
        <v>5.133634291394345</v>
      </c>
      <c r="C709" s="14">
        <f t="shared" si="7651"/>
        <v>82</v>
      </c>
      <c r="D709" s="14">
        <f>IF(C709&lt;33,1,0)</f>
        <v>0</v>
      </c>
      <c r="E709" s="14">
        <f>IF(AND(C709&gt;=33,C709&lt;66),1,0)</f>
        <v>0</v>
      </c>
      <c r="F709" s="14">
        <f>IF(D709+E709&gt;0,0,1)</f>
        <v>1</v>
      </c>
      <c r="G709" s="14">
        <f>INT(CHOOSE(1+MOD($C709+RANDBETWEEN(0,1),7),1,2,3,5,8,13,21)+$B709)</f>
        <v>18</v>
      </c>
      <c r="H709" s="14">
        <f>INT(CHOOSE(1+MOD($C709+RANDBETWEEN(0,1),7),1,2,3,5,8,13,21)+$B709)</f>
        <v>18</v>
      </c>
      <c r="I709" s="14">
        <f>INT(CHOOSE(1+MOD($C709+RANDBETWEEN(0,1),7),1,2,3,5,8,13,21)+$B709)</f>
        <v>26</v>
      </c>
      <c r="J709" s="14">
        <f>AVERAGE(G709:I709)</f>
        <v>20.66666666666667</v>
      </c>
      <c r="K709" s="14">
        <f>IF(OR(AND(D709,IF($C709&lt;80,1,0)),AND(E709,IF($C709&lt;20,1,0))),1,0)*$J709</f>
        <v>0</v>
      </c>
      <c r="L709" s="14">
        <f>IF(AND(K709=0,E709=1),1,0)*$J709</f>
        <v>0</v>
      </c>
      <c r="M709" s="14">
        <f>IF(K709+L709=0,1,0)*$J709</f>
        <v>20.66666666666667</v>
      </c>
      <c r="N709" s="14">
        <f>MATCH(C709,INDEX('Task Durations - Poisson'!$B$2:$AZ$73,,5),-1)</f>
        <v>9</v>
      </c>
      <c r="O709" s="14">
        <f>INT(SUMPRODUCT(B709:N709,'Task Durations - Table 1'!$A$3:$M$3))</f>
        <v>31</v>
      </c>
      <c r="P709" s="14">
        <f>MATCH(100-C709,INDEX('Task Durations - Poisson'!$B$2:$AZ$73,,O709),-1)</f>
        <v>28</v>
      </c>
    </row>
    <row r="710" ht="20.05" customHeight="1">
      <c r="A710" s="12">
        <v>708</v>
      </c>
      <c r="B710" s="13">
        <f>2*EXP(A710/750)</f>
        <v>5.140483702375464</v>
      </c>
      <c r="C710" s="14">
        <f t="shared" si="7651"/>
        <v>40</v>
      </c>
      <c r="D710" s="14">
        <f>IF(C710&lt;33,1,0)</f>
        <v>0</v>
      </c>
      <c r="E710" s="14">
        <f>IF(AND(C710&gt;=33,C710&lt;66),1,0)</f>
        <v>1</v>
      </c>
      <c r="F710" s="14">
        <f>IF(D710+E710&gt;0,0,1)</f>
        <v>0</v>
      </c>
      <c r="G710" s="14">
        <f>INT(CHOOSE(1+MOD($C710+RANDBETWEEN(0,1),7),1,2,3,5,8,13,21)+$B710)</f>
        <v>18</v>
      </c>
      <c r="H710" s="14">
        <f>INT(CHOOSE(1+MOD($C710+RANDBETWEEN(0,1),7),1,2,3,5,8,13,21)+$B710)</f>
        <v>26</v>
      </c>
      <c r="I710" s="14">
        <f>INT(CHOOSE(1+MOD($C710+RANDBETWEEN(0,1),7),1,2,3,5,8,13,21)+$B710)</f>
        <v>26</v>
      </c>
      <c r="J710" s="14">
        <f>AVERAGE(G710:I710)</f>
        <v>23.33333333333333</v>
      </c>
      <c r="K710" s="14">
        <f>IF(OR(AND(D710,IF($C710&lt;80,1,0)),AND(E710,IF($C710&lt;20,1,0))),1,0)*$J710</f>
        <v>0</v>
      </c>
      <c r="L710" s="14">
        <f>IF(AND(K710=0,E710=1),1,0)*$J710</f>
        <v>23.33333333333333</v>
      </c>
      <c r="M710" s="14">
        <f>IF(K710+L710=0,1,0)*$J710</f>
        <v>0</v>
      </c>
      <c r="N710" s="14">
        <f>MATCH(C710,INDEX('Task Durations - Poisson'!$B$2:$AZ$73,,5),-1)</f>
        <v>6</v>
      </c>
      <c r="O710" s="14">
        <f>INT(SUMPRODUCT(B710:N710,'Task Durations - Table 1'!$A$3:$M$3))</f>
        <v>25</v>
      </c>
      <c r="P710" s="14">
        <f>MATCH(100-C710,INDEX('Task Durations - Poisson'!$B$2:$AZ$73,,O710),-1)</f>
        <v>28</v>
      </c>
    </row>
    <row r="711" ht="20.05" customHeight="1">
      <c r="A711" s="12">
        <v>709</v>
      </c>
      <c r="B711" s="13">
        <f>2*EXP(A711/750)</f>
        <v>5.14734225199563</v>
      </c>
      <c r="C711" s="14">
        <f t="shared" si="7651"/>
        <v>47</v>
      </c>
      <c r="D711" s="14">
        <f>IF(C711&lt;33,1,0)</f>
        <v>0</v>
      </c>
      <c r="E711" s="14">
        <f>IF(AND(C711&gt;=33,C711&lt;66),1,0)</f>
        <v>1</v>
      </c>
      <c r="F711" s="14">
        <f>IF(D711+E711&gt;0,0,1)</f>
        <v>0</v>
      </c>
      <c r="G711" s="14">
        <f>INT(CHOOSE(1+MOD($C711+RANDBETWEEN(0,1),7),1,2,3,5,8,13,21)+$B711)</f>
        <v>26</v>
      </c>
      <c r="H711" s="14">
        <f>INT(CHOOSE(1+MOD($C711+RANDBETWEEN(0,1),7),1,2,3,5,8,13,21)+$B711)</f>
        <v>26</v>
      </c>
      <c r="I711" s="14">
        <f>INT(CHOOSE(1+MOD($C711+RANDBETWEEN(0,1),7),1,2,3,5,8,13,21)+$B711)</f>
        <v>18</v>
      </c>
      <c r="J711" s="14">
        <f>AVERAGE(G711:I711)</f>
        <v>23.33333333333333</v>
      </c>
      <c r="K711" s="14">
        <f>IF(OR(AND(D711,IF($C711&lt;80,1,0)),AND(E711,IF($C711&lt;20,1,0))),1,0)*$J711</f>
        <v>0</v>
      </c>
      <c r="L711" s="14">
        <f>IF(AND(K711=0,E711=1),1,0)*$J711</f>
        <v>23.33333333333333</v>
      </c>
      <c r="M711" s="14">
        <f>IF(K711+L711=0,1,0)*$J711</f>
        <v>0</v>
      </c>
      <c r="N711" s="14">
        <f>MATCH(C711,INDEX('Task Durations - Poisson'!$B$2:$AZ$73,,5),-1)</f>
        <v>7</v>
      </c>
      <c r="O711" s="14">
        <f>INT(SUMPRODUCT(B711:N711,'Task Durations - Table 1'!$A$3:$M$3))</f>
        <v>25</v>
      </c>
      <c r="P711" s="14">
        <f>MATCH(100-C711,INDEX('Task Durations - Poisson'!$B$2:$AZ$73,,O711),-1)</f>
        <v>27</v>
      </c>
    </row>
    <row r="712" ht="20.05" customHeight="1">
      <c r="A712" s="12">
        <v>710</v>
      </c>
      <c r="B712" s="13">
        <f>2*EXP(A712/750)</f>
        <v>5.154209952447822</v>
      </c>
      <c r="C712" s="14">
        <f t="shared" si="7651"/>
        <v>95</v>
      </c>
      <c r="D712" s="14">
        <f>IF(C712&lt;33,1,0)</f>
        <v>0</v>
      </c>
      <c r="E712" s="14">
        <f>IF(AND(C712&gt;=33,C712&lt;66),1,0)</f>
        <v>0</v>
      </c>
      <c r="F712" s="14">
        <f>IF(D712+E712&gt;0,0,1)</f>
        <v>1</v>
      </c>
      <c r="G712" s="14">
        <f>INT(CHOOSE(1+MOD($C712+RANDBETWEEN(0,1),7),1,2,3,5,8,13,21)+$B712)</f>
        <v>18</v>
      </c>
      <c r="H712" s="14">
        <f>INT(CHOOSE(1+MOD($C712+RANDBETWEEN(0,1),7),1,2,3,5,8,13,21)+$B712)</f>
        <v>18</v>
      </c>
      <c r="I712" s="14">
        <f>INT(CHOOSE(1+MOD($C712+RANDBETWEEN(0,1),7),1,2,3,5,8,13,21)+$B712)</f>
        <v>13</v>
      </c>
      <c r="J712" s="14">
        <f>AVERAGE(G712:I712)</f>
        <v>16.33333333333333</v>
      </c>
      <c r="K712" s="14">
        <f>IF(OR(AND(D712,IF($C712&lt;80,1,0)),AND(E712,IF($C712&lt;20,1,0))),1,0)*$J712</f>
        <v>0</v>
      </c>
      <c r="L712" s="14">
        <f>IF(AND(K712=0,E712=1),1,0)*$J712</f>
        <v>0</v>
      </c>
      <c r="M712" s="14">
        <f>IF(K712+L712=0,1,0)*$J712</f>
        <v>16.33333333333333</v>
      </c>
      <c r="N712" s="14">
        <f>MATCH(C712,INDEX('Task Durations - Poisson'!$B$2:$AZ$73,,5),-1)</f>
        <v>11</v>
      </c>
      <c r="O712" s="14">
        <f>INT(SUMPRODUCT(B712:N712,'Task Durations - Table 1'!$A$3:$M$3))</f>
        <v>27</v>
      </c>
      <c r="P712" s="14">
        <f>MATCH(100-C712,INDEX('Task Durations - Poisson'!$B$2:$AZ$73,,O712),-1)</f>
        <v>21</v>
      </c>
    </row>
    <row r="713" ht="20.05" customHeight="1">
      <c r="A713" s="12">
        <v>711</v>
      </c>
      <c r="B713" s="13">
        <f>2*EXP(A713/750)</f>
        <v>5.161086815941286</v>
      </c>
      <c r="C713" s="14">
        <f t="shared" si="7651"/>
        <v>5</v>
      </c>
      <c r="D713" s="14">
        <f>IF(C713&lt;33,1,0)</f>
        <v>1</v>
      </c>
      <c r="E713" s="14">
        <f>IF(AND(C713&gt;=33,C713&lt;66),1,0)</f>
        <v>0</v>
      </c>
      <c r="F713" s="14">
        <f>IF(D713+E713&gt;0,0,1)</f>
        <v>0</v>
      </c>
      <c r="G713" s="14">
        <f>INT(CHOOSE(1+MOD($C713+RANDBETWEEN(0,1),7),1,2,3,5,8,13,21)+$B713)</f>
        <v>18</v>
      </c>
      <c r="H713" s="14">
        <f>INT(CHOOSE(1+MOD($C713+RANDBETWEEN(0,1),7),1,2,3,5,8,13,21)+$B713)</f>
        <v>18</v>
      </c>
      <c r="I713" s="14">
        <f>INT(CHOOSE(1+MOD($C713+RANDBETWEEN(0,1),7),1,2,3,5,8,13,21)+$B713)</f>
        <v>26</v>
      </c>
      <c r="J713" s="14">
        <f>AVERAGE(G713:I713)</f>
        <v>20.66666666666667</v>
      </c>
      <c r="K713" s="14">
        <f>IF(OR(AND(D713,IF($C713&lt;80,1,0)),AND(E713,IF($C713&lt;20,1,0))),1,0)*$J713</f>
        <v>20.66666666666667</v>
      </c>
      <c r="L713" s="14">
        <f>IF(AND(K713=0,E713=1),1,0)*$J713</f>
        <v>0</v>
      </c>
      <c r="M713" s="14">
        <f>IF(K713+L713=0,1,0)*$J713</f>
        <v>0</v>
      </c>
      <c r="N713" s="14">
        <f>MATCH(C713,INDEX('Task Durations - Poisson'!$B$2:$AZ$73,,5),-1)</f>
        <v>1</v>
      </c>
      <c r="O713" s="14">
        <f>INT(SUMPRODUCT(B713:N713,'Task Durations - Table 1'!$A$3:$M$3))</f>
        <v>29</v>
      </c>
      <c r="P713" s="14">
        <f>MATCH(100-C713,INDEX('Task Durations - Poisson'!$B$2:$AZ$73,,O713),-1)</f>
        <v>40</v>
      </c>
    </row>
    <row r="714" ht="20.05" customHeight="1">
      <c r="A714" s="12">
        <v>712</v>
      </c>
      <c r="B714" s="13">
        <f>2*EXP(A714/750)</f>
        <v>5.167972854701562</v>
      </c>
      <c r="C714" s="14">
        <f t="shared" si="7651"/>
        <v>8</v>
      </c>
      <c r="D714" s="14">
        <f>IF(C714&lt;33,1,0)</f>
        <v>1</v>
      </c>
      <c r="E714" s="14">
        <f>IF(AND(C714&gt;=33,C714&lt;66),1,0)</f>
        <v>0</v>
      </c>
      <c r="F714" s="14">
        <f>IF(D714+E714&gt;0,0,1)</f>
        <v>0</v>
      </c>
      <c r="G714" s="14">
        <f>INT(CHOOSE(1+MOD($C714+RANDBETWEEN(0,1),7),1,2,3,5,8,13,21)+$B714)</f>
        <v>7</v>
      </c>
      <c r="H714" s="14">
        <f>INT(CHOOSE(1+MOD($C714+RANDBETWEEN(0,1),7),1,2,3,5,8,13,21)+$B714)</f>
        <v>7</v>
      </c>
      <c r="I714" s="14">
        <f>INT(CHOOSE(1+MOD($C714+RANDBETWEEN(0,1),7),1,2,3,5,8,13,21)+$B714)</f>
        <v>8</v>
      </c>
      <c r="J714" s="14">
        <f>AVERAGE(G714:I714)</f>
        <v>7.333333333333333</v>
      </c>
      <c r="K714" s="14">
        <f>IF(OR(AND(D714,IF($C714&lt;80,1,0)),AND(E714,IF($C714&lt;20,1,0))),1,0)*$J714</f>
        <v>7.333333333333333</v>
      </c>
      <c r="L714" s="14">
        <f>IF(AND(K714=0,E714=1),1,0)*$J714</f>
        <v>0</v>
      </c>
      <c r="M714" s="14">
        <f>IF(K714+L714=0,1,0)*$J714</f>
        <v>0</v>
      </c>
      <c r="N714" s="14">
        <f>MATCH(C714,INDEX('Task Durations - Poisson'!$B$2:$AZ$73,,5),-1)</f>
        <v>4</v>
      </c>
      <c r="O714" s="14">
        <f>INT(SUMPRODUCT(B714:N714,'Task Durations - Table 1'!$A$3:$M$3))</f>
        <v>15</v>
      </c>
      <c r="P714" s="14">
        <f>MATCH(100-C714,INDEX('Task Durations - Poisson'!$B$2:$AZ$73,,O714),-1)</f>
        <v>23</v>
      </c>
    </row>
    <row r="715" ht="20.05" customHeight="1">
      <c r="A715" s="12">
        <v>713</v>
      </c>
      <c r="B715" s="13">
        <f>2*EXP(A715/750)</f>
        <v>5.174868080970494</v>
      </c>
      <c r="C715" s="14">
        <f t="shared" si="7651"/>
        <v>32</v>
      </c>
      <c r="D715" s="14">
        <f>IF(C715&lt;33,1,0)</f>
        <v>1</v>
      </c>
      <c r="E715" s="14">
        <f>IF(AND(C715&gt;=33,C715&lt;66),1,0)</f>
        <v>0</v>
      </c>
      <c r="F715" s="14">
        <f>IF(D715+E715&gt;0,0,1)</f>
        <v>0</v>
      </c>
      <c r="G715" s="14">
        <f>INT(CHOOSE(1+MOD($C715+RANDBETWEEN(0,1),7),1,2,3,5,8,13,21)+$B715)</f>
        <v>13</v>
      </c>
      <c r="H715" s="14">
        <f>INT(CHOOSE(1+MOD($C715+RANDBETWEEN(0,1),7),1,2,3,5,8,13,21)+$B715)</f>
        <v>13</v>
      </c>
      <c r="I715" s="14">
        <f>INT(CHOOSE(1+MOD($C715+RANDBETWEEN(0,1),7),1,2,3,5,8,13,21)+$B715)</f>
        <v>18</v>
      </c>
      <c r="J715" s="14">
        <f>AVERAGE(G715:I715)</f>
        <v>14.66666666666667</v>
      </c>
      <c r="K715" s="14">
        <f>IF(OR(AND(D715,IF($C715&lt;80,1,0)),AND(E715,IF($C715&lt;20,1,0))),1,0)*$J715</f>
        <v>14.66666666666667</v>
      </c>
      <c r="L715" s="14">
        <f>IF(AND(K715=0,E715=1),1,0)*$J715</f>
        <v>0</v>
      </c>
      <c r="M715" s="14">
        <f>IF(K715+L715=0,1,0)*$J715</f>
        <v>0</v>
      </c>
      <c r="N715" s="14">
        <f>MATCH(C715,INDEX('Task Durations - Poisson'!$B$2:$AZ$73,,5),-1)</f>
        <v>6</v>
      </c>
      <c r="O715" s="14">
        <f>INT(SUMPRODUCT(B715:N715,'Task Durations - Table 1'!$A$3:$M$3))</f>
        <v>25</v>
      </c>
      <c r="P715" s="14">
        <f>MATCH(100-C715,INDEX('Task Durations - Poisson'!$B$2:$AZ$73,,O715),-1)</f>
        <v>29</v>
      </c>
    </row>
    <row r="716" ht="20.05" customHeight="1">
      <c r="A716" s="12">
        <v>714</v>
      </c>
      <c r="B716" s="13">
        <f>2*EXP(A716/750)</f>
        <v>5.181772507006268</v>
      </c>
      <c r="C716" s="14">
        <f t="shared" si="7651"/>
        <v>99</v>
      </c>
      <c r="D716" s="14">
        <f>IF(C716&lt;33,1,0)</f>
        <v>0</v>
      </c>
      <c r="E716" s="14">
        <f>IF(AND(C716&gt;=33,C716&lt;66),1,0)</f>
        <v>0</v>
      </c>
      <c r="F716" s="14">
        <f>IF(D716+E716&gt;0,0,1)</f>
        <v>1</v>
      </c>
      <c r="G716" s="14">
        <f>INT(CHOOSE(1+MOD($C716+RANDBETWEEN(0,1),7),1,2,3,5,8,13,21)+$B716)</f>
        <v>8</v>
      </c>
      <c r="H716" s="14">
        <f>INT(CHOOSE(1+MOD($C716+RANDBETWEEN(0,1),7),1,2,3,5,8,13,21)+$B716)</f>
        <v>8</v>
      </c>
      <c r="I716" s="14">
        <f>INT(CHOOSE(1+MOD($C716+RANDBETWEEN(0,1),7),1,2,3,5,8,13,21)+$B716)</f>
        <v>7</v>
      </c>
      <c r="J716" s="14">
        <f>AVERAGE(G716:I716)</f>
        <v>7.666666666666667</v>
      </c>
      <c r="K716" s="14">
        <f>IF(OR(AND(D716,IF($C716&lt;80,1,0)),AND(E716,IF($C716&lt;20,1,0))),1,0)*$J716</f>
        <v>0</v>
      </c>
      <c r="L716" s="14">
        <f>IF(AND(K716=0,E716=1),1,0)*$J716</f>
        <v>0</v>
      </c>
      <c r="M716" s="14">
        <f>IF(K716+L716=0,1,0)*$J716</f>
        <v>7.666666666666667</v>
      </c>
      <c r="N716" s="14">
        <f>MATCH(C716,INDEX('Task Durations - Poisson'!$B$2:$AZ$73,,5),-1)</f>
        <v>13</v>
      </c>
      <c r="O716" s="14">
        <f>INT(SUMPRODUCT(B716:N716,'Task Durations - Table 1'!$A$3:$M$3))</f>
        <v>20</v>
      </c>
      <c r="P716" s="14">
        <f>MATCH(100-C716,INDEX('Task Durations - Poisson'!$B$2:$AZ$73,,O716),-1)</f>
        <v>12</v>
      </c>
    </row>
    <row r="717" ht="20.05" customHeight="1">
      <c r="A717" s="12">
        <v>715</v>
      </c>
      <c r="B717" s="13">
        <f>2*EXP(A717/750)</f>
        <v>5.188686145083419</v>
      </c>
      <c r="C717" s="14">
        <f t="shared" si="7651"/>
        <v>71</v>
      </c>
      <c r="D717" s="14">
        <f>IF(C717&lt;33,1,0)</f>
        <v>0</v>
      </c>
      <c r="E717" s="14">
        <f>IF(AND(C717&gt;=33,C717&lt;66),1,0)</f>
        <v>0</v>
      </c>
      <c r="F717" s="14">
        <f>IF(D717+E717&gt;0,0,1)</f>
        <v>1</v>
      </c>
      <c r="G717" s="14">
        <f>INT(CHOOSE(1+MOD($C717+RANDBETWEEN(0,1),7),1,2,3,5,8,13,21)+$B717)</f>
        <v>8</v>
      </c>
      <c r="H717" s="14">
        <f>INT(CHOOSE(1+MOD($C717+RANDBETWEEN(0,1),7),1,2,3,5,8,13,21)+$B717)</f>
        <v>7</v>
      </c>
      <c r="I717" s="14">
        <f>INT(CHOOSE(1+MOD($C717+RANDBETWEEN(0,1),7),1,2,3,5,8,13,21)+$B717)</f>
        <v>7</v>
      </c>
      <c r="J717" s="14">
        <f>AVERAGE(G717:I717)</f>
        <v>7.333333333333333</v>
      </c>
      <c r="K717" s="14">
        <f>IF(OR(AND(D717,IF($C717&lt;80,1,0)),AND(E717,IF($C717&lt;20,1,0))),1,0)*$J717</f>
        <v>0</v>
      </c>
      <c r="L717" s="14">
        <f>IF(AND(K717=0,E717=1),1,0)*$J717</f>
        <v>0</v>
      </c>
      <c r="M717" s="14">
        <f>IF(K717+L717=0,1,0)*$J717</f>
        <v>7.333333333333333</v>
      </c>
      <c r="N717" s="14">
        <f>MATCH(C717,INDEX('Task Durations - Poisson'!$B$2:$AZ$73,,5),-1)</f>
        <v>8</v>
      </c>
      <c r="O717" s="14">
        <f>INT(SUMPRODUCT(B717:N717,'Task Durations - Table 1'!$A$3:$M$3))</f>
        <v>17</v>
      </c>
      <c r="P717" s="14">
        <f>MATCH(100-C717,INDEX('Task Durations - Poisson'!$B$2:$AZ$73,,O717),-1)</f>
        <v>17</v>
      </c>
    </row>
    <row r="718" ht="20.05" customHeight="1">
      <c r="A718" s="12">
        <v>716</v>
      </c>
      <c r="B718" s="13">
        <f>2*EXP(A718/750)</f>
        <v>5.19560900749286</v>
      </c>
      <c r="C718" s="14">
        <f t="shared" si="7651"/>
        <v>2</v>
      </c>
      <c r="D718" s="14">
        <f>IF(C718&lt;33,1,0)</f>
        <v>1</v>
      </c>
      <c r="E718" s="14">
        <f>IF(AND(C718&gt;=33,C718&lt;66),1,0)</f>
        <v>0</v>
      </c>
      <c r="F718" s="14">
        <f>IF(D718+E718&gt;0,0,1)</f>
        <v>0</v>
      </c>
      <c r="G718" s="14">
        <f>INT(CHOOSE(1+MOD($C718+RANDBETWEEN(0,1),7),1,2,3,5,8,13,21)+$B718)</f>
        <v>10</v>
      </c>
      <c r="H718" s="14">
        <f>INT(CHOOSE(1+MOD($C718+RANDBETWEEN(0,1),7),1,2,3,5,8,13,21)+$B718)</f>
        <v>8</v>
      </c>
      <c r="I718" s="14">
        <f>INT(CHOOSE(1+MOD($C718+RANDBETWEEN(0,1),7),1,2,3,5,8,13,21)+$B718)</f>
        <v>10</v>
      </c>
      <c r="J718" s="14">
        <f>AVERAGE(G718:I718)</f>
        <v>9.333333333333334</v>
      </c>
      <c r="K718" s="14">
        <f>IF(OR(AND(D718,IF($C718&lt;80,1,0)),AND(E718,IF($C718&lt;20,1,0))),1,0)*$J718</f>
        <v>9.333333333333334</v>
      </c>
      <c r="L718" s="14">
        <f>IF(AND(K718=0,E718=1),1,0)*$J718</f>
        <v>0</v>
      </c>
      <c r="M718" s="14">
        <f>IF(K718+L718=0,1,0)*$J718</f>
        <v>0</v>
      </c>
      <c r="N718" s="14">
        <f>MATCH(C718,INDEX('Task Durations - Poisson'!$B$2:$AZ$73,,5),-1)</f>
        <v>3</v>
      </c>
      <c r="O718" s="14">
        <f>INT(SUMPRODUCT(B718:N718,'Task Durations - Table 1'!$A$3:$M$3))</f>
        <v>17</v>
      </c>
      <c r="P718" s="14">
        <f>MATCH(100-C718,INDEX('Task Durations - Poisson'!$B$2:$AZ$73,,O718),-1)</f>
        <v>28</v>
      </c>
    </row>
    <row r="719" ht="20.05" customHeight="1">
      <c r="A719" s="12">
        <v>717</v>
      </c>
      <c r="B719" s="13">
        <f>2*EXP(A719/750)</f>
        <v>5.202541106541905</v>
      </c>
      <c r="C719" s="14">
        <f t="shared" si="7651"/>
        <v>39</v>
      </c>
      <c r="D719" s="14">
        <f>IF(C719&lt;33,1,0)</f>
        <v>0</v>
      </c>
      <c r="E719" s="14">
        <f>IF(AND(C719&gt;=33,C719&lt;66),1,0)</f>
        <v>1</v>
      </c>
      <c r="F719" s="14">
        <f>IF(D719+E719&gt;0,0,1)</f>
        <v>0</v>
      </c>
      <c r="G719" s="14">
        <f>INT(CHOOSE(1+MOD($C719+RANDBETWEEN(0,1),7),1,2,3,5,8,13,21)+$B719)</f>
        <v>18</v>
      </c>
      <c r="H719" s="14">
        <f>INT(CHOOSE(1+MOD($C719+RANDBETWEEN(0,1),7),1,2,3,5,8,13,21)+$B719)</f>
        <v>18</v>
      </c>
      <c r="I719" s="14">
        <f>INT(CHOOSE(1+MOD($C719+RANDBETWEEN(0,1),7),1,2,3,5,8,13,21)+$B719)</f>
        <v>18</v>
      </c>
      <c r="J719" s="14">
        <f>AVERAGE(G719:I719)</f>
        <v>18</v>
      </c>
      <c r="K719" s="14">
        <f>IF(OR(AND(D719,IF($C719&lt;80,1,0)),AND(E719,IF($C719&lt;20,1,0))),1,0)*$J719</f>
        <v>0</v>
      </c>
      <c r="L719" s="14">
        <f>IF(AND(K719=0,E719=1),1,0)*$J719</f>
        <v>18</v>
      </c>
      <c r="M719" s="14">
        <f>IF(K719+L719=0,1,0)*$J719</f>
        <v>0</v>
      </c>
      <c r="N719" s="14">
        <f>MATCH(C719,INDEX('Task Durations - Poisson'!$B$2:$AZ$73,,5),-1)</f>
        <v>6</v>
      </c>
      <c r="O719" s="14">
        <f>INT(SUMPRODUCT(B719:N719,'Task Durations - Table 1'!$A$3:$M$3))</f>
        <v>21</v>
      </c>
      <c r="P719" s="14">
        <f>MATCH(100-C719,INDEX('Task Durations - Poisson'!$B$2:$AZ$73,,O719),-1)</f>
        <v>24</v>
      </c>
    </row>
    <row r="720" ht="20.05" customHeight="1">
      <c r="A720" s="12">
        <v>718</v>
      </c>
      <c r="B720" s="13">
        <f>2*EXP(A720/750)</f>
        <v>5.209482454554289</v>
      </c>
      <c r="C720" s="14">
        <f t="shared" si="7651"/>
        <v>62</v>
      </c>
      <c r="D720" s="14">
        <f>IF(C720&lt;33,1,0)</f>
        <v>0</v>
      </c>
      <c r="E720" s="14">
        <f>IF(AND(C720&gt;=33,C720&lt;66),1,0)</f>
        <v>1</v>
      </c>
      <c r="F720" s="14">
        <f>IF(D720+E720&gt;0,0,1)</f>
        <v>0</v>
      </c>
      <c r="G720" s="14">
        <f>INT(CHOOSE(1+MOD($C720+RANDBETWEEN(0,1),7),1,2,3,5,8,13,21)+$B720)</f>
        <v>26</v>
      </c>
      <c r="H720" s="14">
        <f>INT(CHOOSE(1+MOD($C720+RANDBETWEEN(0,1),7),1,2,3,5,8,13,21)+$B720)</f>
        <v>6</v>
      </c>
      <c r="I720" s="14">
        <f>INT(CHOOSE(1+MOD($C720+RANDBETWEEN(0,1),7),1,2,3,5,8,13,21)+$B720)</f>
        <v>26</v>
      </c>
      <c r="J720" s="14">
        <f>AVERAGE(G720:I720)</f>
        <v>19.33333333333333</v>
      </c>
      <c r="K720" s="14">
        <f>IF(OR(AND(D720,IF($C720&lt;80,1,0)),AND(E720,IF($C720&lt;20,1,0))),1,0)*$J720</f>
        <v>0</v>
      </c>
      <c r="L720" s="14">
        <f>IF(AND(K720=0,E720=1),1,0)*$J720</f>
        <v>19.33333333333333</v>
      </c>
      <c r="M720" s="14">
        <f>IF(K720+L720=0,1,0)*$J720</f>
        <v>0</v>
      </c>
      <c r="N720" s="14">
        <f>MATCH(C720,INDEX('Task Durations - Poisson'!$B$2:$AZ$73,,5),-1)</f>
        <v>8</v>
      </c>
      <c r="O720" s="14">
        <f>INT(SUMPRODUCT(B720:N720,'Task Durations - Table 1'!$A$3:$M$3))</f>
        <v>24</v>
      </c>
      <c r="P720" s="14">
        <f>MATCH(100-C720,INDEX('Task Durations - Poisson'!$B$2:$AZ$73,,O720),-1)</f>
        <v>24</v>
      </c>
    </row>
    <row r="721" ht="20.05" customHeight="1">
      <c r="A721" s="12">
        <v>719</v>
      </c>
      <c r="B721" s="13">
        <f>2*EXP(A721/750)</f>
        <v>5.216433063870185</v>
      </c>
      <c r="C721" s="14">
        <f t="shared" si="7651"/>
        <v>63</v>
      </c>
      <c r="D721" s="14">
        <f>IF(C721&lt;33,1,0)</f>
        <v>0</v>
      </c>
      <c r="E721" s="14">
        <f>IF(AND(C721&gt;=33,C721&lt;66),1,0)</f>
        <v>1</v>
      </c>
      <c r="F721" s="14">
        <f>IF(D721+E721&gt;0,0,1)</f>
        <v>0</v>
      </c>
      <c r="G721" s="14">
        <f>INT(CHOOSE(1+MOD($C721+RANDBETWEEN(0,1),7),1,2,3,5,8,13,21)+$B721)</f>
        <v>7</v>
      </c>
      <c r="H721" s="14">
        <f>INT(CHOOSE(1+MOD($C721+RANDBETWEEN(0,1),7),1,2,3,5,8,13,21)+$B721)</f>
        <v>6</v>
      </c>
      <c r="I721" s="14">
        <f>INT(CHOOSE(1+MOD($C721+RANDBETWEEN(0,1),7),1,2,3,5,8,13,21)+$B721)</f>
        <v>6</v>
      </c>
      <c r="J721" s="14">
        <f>AVERAGE(G721:I721)</f>
        <v>6.333333333333333</v>
      </c>
      <c r="K721" s="14">
        <f>IF(OR(AND(D721,IF($C721&lt;80,1,0)),AND(E721,IF($C721&lt;20,1,0))),1,0)*$J721</f>
        <v>0</v>
      </c>
      <c r="L721" s="14">
        <f>IF(AND(K721=0,E721=1),1,0)*$J721</f>
        <v>6.333333333333333</v>
      </c>
      <c r="M721" s="14">
        <f>IF(K721+L721=0,1,0)*$J721</f>
        <v>0</v>
      </c>
      <c r="N721" s="14">
        <f>MATCH(C721,INDEX('Task Durations - Poisson'!$B$2:$AZ$73,,5),-1)</f>
        <v>8</v>
      </c>
      <c r="O721" s="14">
        <f>INT(SUMPRODUCT(B721:N721,'Task Durations - Table 1'!$A$3:$M$3))</f>
        <v>13</v>
      </c>
      <c r="P721" s="14">
        <f>MATCH(100-C721,INDEX('Task Durations - Poisson'!$B$2:$AZ$73,,O721),-1)</f>
        <v>14</v>
      </c>
    </row>
    <row r="722" ht="20.05" customHeight="1">
      <c r="A722" s="12">
        <v>720</v>
      </c>
      <c r="B722" s="13">
        <f>2*EXP(A722/750)</f>
        <v>5.223392946846236</v>
      </c>
      <c r="C722" s="14">
        <f t="shared" si="7651"/>
        <v>42</v>
      </c>
      <c r="D722" s="14">
        <f>IF(C722&lt;33,1,0)</f>
        <v>0</v>
      </c>
      <c r="E722" s="14">
        <f>IF(AND(C722&gt;=33,C722&lt;66),1,0)</f>
        <v>1</v>
      </c>
      <c r="F722" s="14">
        <f>IF(D722+E722&gt;0,0,1)</f>
        <v>0</v>
      </c>
      <c r="G722" s="14">
        <f>INT(CHOOSE(1+MOD($C722+RANDBETWEEN(0,1),7),1,2,3,5,8,13,21)+$B722)</f>
        <v>7</v>
      </c>
      <c r="H722" s="14">
        <f>INT(CHOOSE(1+MOD($C722+RANDBETWEEN(0,1),7),1,2,3,5,8,13,21)+$B722)</f>
        <v>6</v>
      </c>
      <c r="I722" s="14">
        <f>INT(CHOOSE(1+MOD($C722+RANDBETWEEN(0,1),7),1,2,3,5,8,13,21)+$B722)</f>
        <v>7</v>
      </c>
      <c r="J722" s="14">
        <f>AVERAGE(G722:I722)</f>
        <v>6.666666666666667</v>
      </c>
      <c r="K722" s="14">
        <f>IF(OR(AND(D722,IF($C722&lt;80,1,0)),AND(E722,IF($C722&lt;20,1,0))),1,0)*$J722</f>
        <v>0</v>
      </c>
      <c r="L722" s="14">
        <f>IF(AND(K722=0,E722=1),1,0)*$J722</f>
        <v>6.666666666666667</v>
      </c>
      <c r="M722" s="14">
        <f>IF(K722+L722=0,1,0)*$J722</f>
        <v>0</v>
      </c>
      <c r="N722" s="14">
        <f>MATCH(C722,INDEX('Task Durations - Poisson'!$B$2:$AZ$73,,5),-1)</f>
        <v>6</v>
      </c>
      <c r="O722" s="14">
        <f>INT(SUMPRODUCT(B722:N722,'Task Durations - Table 1'!$A$3:$M$3))</f>
        <v>12</v>
      </c>
      <c r="P722" s="14">
        <f>MATCH(100-C722,INDEX('Task Durations - Poisson'!$B$2:$AZ$73,,O722),-1)</f>
        <v>15</v>
      </c>
    </row>
    <row r="723" ht="20.05" customHeight="1">
      <c r="A723" s="12">
        <v>721</v>
      </c>
      <c r="B723" s="13">
        <f>2*EXP(A723/750)</f>
        <v>5.230362115855567</v>
      </c>
      <c r="C723" s="14">
        <f t="shared" si="7651"/>
        <v>69</v>
      </c>
      <c r="D723" s="14">
        <f>IF(C723&lt;33,1,0)</f>
        <v>0</v>
      </c>
      <c r="E723" s="14">
        <f>IF(AND(C723&gt;=33,C723&lt;66),1,0)</f>
        <v>0</v>
      </c>
      <c r="F723" s="14">
        <f>IF(D723+E723&gt;0,0,1)</f>
        <v>1</v>
      </c>
      <c r="G723" s="14">
        <f>INT(CHOOSE(1+MOD($C723+RANDBETWEEN(0,1),7),1,2,3,5,8,13,21)+$B723)</f>
        <v>6</v>
      </c>
      <c r="H723" s="14">
        <f>INT(CHOOSE(1+MOD($C723+RANDBETWEEN(0,1),7),1,2,3,5,8,13,21)+$B723)</f>
        <v>6</v>
      </c>
      <c r="I723" s="14">
        <f>INT(CHOOSE(1+MOD($C723+RANDBETWEEN(0,1),7),1,2,3,5,8,13,21)+$B723)</f>
        <v>6</v>
      </c>
      <c r="J723" s="14">
        <f>AVERAGE(G723:I723)</f>
        <v>6</v>
      </c>
      <c r="K723" s="14">
        <f>IF(OR(AND(D723,IF($C723&lt;80,1,0)),AND(E723,IF($C723&lt;20,1,0))),1,0)*$J723</f>
        <v>0</v>
      </c>
      <c r="L723" s="14">
        <f>IF(AND(K723=0,E723=1),1,0)*$J723</f>
        <v>0</v>
      </c>
      <c r="M723" s="14">
        <f>IF(K723+L723=0,1,0)*$J723</f>
        <v>6</v>
      </c>
      <c r="N723" s="14">
        <f>MATCH(C723,INDEX('Task Durations - Poisson'!$B$2:$AZ$73,,5),-1)</f>
        <v>8</v>
      </c>
      <c r="O723" s="14">
        <f>INT(SUMPRODUCT(B723:N723,'Task Durations - Table 1'!$A$3:$M$3))</f>
        <v>16</v>
      </c>
      <c r="P723" s="14">
        <f>MATCH(100-C723,INDEX('Task Durations - Poisson'!$B$2:$AZ$73,,O723),-1)</f>
        <v>16</v>
      </c>
    </row>
    <row r="724" ht="20.05" customHeight="1">
      <c r="A724" s="12">
        <v>722</v>
      </c>
      <c r="B724" s="13">
        <f>2*EXP(A724/750)</f>
        <v>5.237340583287816</v>
      </c>
      <c r="C724" s="14">
        <f t="shared" si="7651"/>
        <v>79</v>
      </c>
      <c r="D724" s="14">
        <f>IF(C724&lt;33,1,0)</f>
        <v>0</v>
      </c>
      <c r="E724" s="14">
        <f>IF(AND(C724&gt;=33,C724&lt;66),1,0)</f>
        <v>0</v>
      </c>
      <c r="F724" s="14">
        <f>IF(D724+E724&gt;0,0,1)</f>
        <v>1</v>
      </c>
      <c r="G724" s="14">
        <f>INT(CHOOSE(1+MOD($C724+RANDBETWEEN(0,1),7),1,2,3,5,8,13,21)+$B724)</f>
        <v>8</v>
      </c>
      <c r="H724" s="14">
        <f>INT(CHOOSE(1+MOD($C724+RANDBETWEEN(0,1),7),1,2,3,5,8,13,21)+$B724)</f>
        <v>8</v>
      </c>
      <c r="I724" s="14">
        <f>INT(CHOOSE(1+MOD($C724+RANDBETWEEN(0,1),7),1,2,3,5,8,13,21)+$B724)</f>
        <v>10</v>
      </c>
      <c r="J724" s="14">
        <f>AVERAGE(G724:I724)</f>
        <v>8.666666666666666</v>
      </c>
      <c r="K724" s="14">
        <f>IF(OR(AND(D724,IF($C724&lt;80,1,0)),AND(E724,IF($C724&lt;20,1,0))),1,0)*$J724</f>
        <v>0</v>
      </c>
      <c r="L724" s="14">
        <f>IF(AND(K724=0,E724=1),1,0)*$J724</f>
        <v>0</v>
      </c>
      <c r="M724" s="14">
        <f>IF(K724+L724=0,1,0)*$J724</f>
        <v>8.666666666666666</v>
      </c>
      <c r="N724" s="14">
        <f>MATCH(C724,INDEX('Task Durations - Poisson'!$B$2:$AZ$73,,5),-1)</f>
        <v>9</v>
      </c>
      <c r="O724" s="14">
        <f>INT(SUMPRODUCT(B724:N724,'Task Durations - Table 1'!$A$3:$M$3))</f>
        <v>19</v>
      </c>
      <c r="P724" s="14">
        <f>MATCH(100-C724,INDEX('Task Durations - Poisson'!$B$2:$AZ$73,,O724),-1)</f>
        <v>17</v>
      </c>
    </row>
    <row r="725" ht="20.05" customHeight="1">
      <c r="A725" s="12">
        <v>723</v>
      </c>
      <c r="B725" s="13">
        <f>2*EXP(A725/750)</f>
        <v>5.244328361549147</v>
      </c>
      <c r="C725" s="14">
        <f t="shared" si="7651"/>
        <v>78</v>
      </c>
      <c r="D725" s="14">
        <f>IF(C725&lt;33,1,0)</f>
        <v>0</v>
      </c>
      <c r="E725" s="14">
        <f>IF(AND(C725&gt;=33,C725&lt;66),1,0)</f>
        <v>0</v>
      </c>
      <c r="F725" s="14">
        <f>IF(D725+E725&gt;0,0,1)</f>
        <v>1</v>
      </c>
      <c r="G725" s="14">
        <f>INT(CHOOSE(1+MOD($C725+RANDBETWEEN(0,1),7),1,2,3,5,8,13,21)+$B725)</f>
        <v>8</v>
      </c>
      <c r="H725" s="14">
        <f>INT(CHOOSE(1+MOD($C725+RANDBETWEEN(0,1),7),1,2,3,5,8,13,21)+$B725)</f>
        <v>7</v>
      </c>
      <c r="I725" s="14">
        <f>INT(CHOOSE(1+MOD($C725+RANDBETWEEN(0,1),7),1,2,3,5,8,13,21)+$B725)</f>
        <v>8</v>
      </c>
      <c r="J725" s="14">
        <f>AVERAGE(G725:I725)</f>
        <v>7.666666666666667</v>
      </c>
      <c r="K725" s="14">
        <f>IF(OR(AND(D725,IF($C725&lt;80,1,0)),AND(E725,IF($C725&lt;20,1,0))),1,0)*$J725</f>
        <v>0</v>
      </c>
      <c r="L725" s="14">
        <f>IF(AND(K725=0,E725=1),1,0)*$J725</f>
        <v>0</v>
      </c>
      <c r="M725" s="14">
        <f>IF(K725+L725=0,1,0)*$J725</f>
        <v>7.666666666666667</v>
      </c>
      <c r="N725" s="14">
        <f>MATCH(C725,INDEX('Task Durations - Poisson'!$B$2:$AZ$73,,5),-1)</f>
        <v>9</v>
      </c>
      <c r="O725" s="14">
        <f>INT(SUMPRODUCT(B725:N725,'Task Durations - Table 1'!$A$3:$M$3))</f>
        <v>18</v>
      </c>
      <c r="P725" s="14">
        <f>MATCH(100-C725,INDEX('Task Durations - Poisson'!$B$2:$AZ$73,,O725),-1)</f>
        <v>17</v>
      </c>
    </row>
    <row r="726" ht="20.05" customHeight="1">
      <c r="A726" s="12">
        <v>724</v>
      </c>
      <c r="B726" s="13">
        <f>2*EXP(A726/750)</f>
        <v>5.251325463062281</v>
      </c>
      <c r="C726" s="14">
        <f t="shared" si="7651"/>
        <v>5</v>
      </c>
      <c r="D726" s="14">
        <f>IF(C726&lt;33,1,0)</f>
        <v>1</v>
      </c>
      <c r="E726" s="14">
        <f>IF(AND(C726&gt;=33,C726&lt;66),1,0)</f>
        <v>0</v>
      </c>
      <c r="F726" s="14">
        <f>IF(D726+E726&gt;0,0,1)</f>
        <v>0</v>
      </c>
      <c r="G726" s="14">
        <f>INT(CHOOSE(1+MOD($C726+RANDBETWEEN(0,1),7),1,2,3,5,8,13,21)+$B726)</f>
        <v>26</v>
      </c>
      <c r="H726" s="14">
        <f>INT(CHOOSE(1+MOD($C726+RANDBETWEEN(0,1),7),1,2,3,5,8,13,21)+$B726)</f>
        <v>18</v>
      </c>
      <c r="I726" s="14">
        <f>INT(CHOOSE(1+MOD($C726+RANDBETWEEN(0,1),7),1,2,3,5,8,13,21)+$B726)</f>
        <v>18</v>
      </c>
      <c r="J726" s="14">
        <f>AVERAGE(G726:I726)</f>
        <v>20.66666666666667</v>
      </c>
      <c r="K726" s="14">
        <f>IF(OR(AND(D726,IF($C726&lt;80,1,0)),AND(E726,IF($C726&lt;20,1,0))),1,0)*$J726</f>
        <v>20.66666666666667</v>
      </c>
      <c r="L726" s="14">
        <f>IF(AND(K726=0,E726=1),1,0)*$J726</f>
        <v>0</v>
      </c>
      <c r="M726" s="14">
        <f>IF(K726+L726=0,1,0)*$J726</f>
        <v>0</v>
      </c>
      <c r="N726" s="14">
        <f>MATCH(C726,INDEX('Task Durations - Poisson'!$B$2:$AZ$73,,5),-1)</f>
        <v>1</v>
      </c>
      <c r="O726" s="14">
        <f>INT(SUMPRODUCT(B726:N726,'Task Durations - Table 1'!$A$3:$M$3))</f>
        <v>28</v>
      </c>
      <c r="P726" s="14">
        <f>MATCH(100-C726,INDEX('Task Durations - Poisson'!$B$2:$AZ$73,,O726),-1)</f>
        <v>39</v>
      </c>
    </row>
    <row r="727" ht="20.05" customHeight="1">
      <c r="A727" s="12">
        <v>725</v>
      </c>
      <c r="B727" s="13">
        <f>2*EXP(A727/750)</f>
        <v>5.258331900266509</v>
      </c>
      <c r="C727" s="14">
        <f t="shared" si="7651"/>
        <v>13</v>
      </c>
      <c r="D727" s="14">
        <f>IF(C727&lt;33,1,0)</f>
        <v>1</v>
      </c>
      <c r="E727" s="14">
        <f>IF(AND(C727&gt;=33,C727&lt;66),1,0)</f>
        <v>0</v>
      </c>
      <c r="F727" s="14">
        <f>IF(D727+E727&gt;0,0,1)</f>
        <v>0</v>
      </c>
      <c r="G727" s="14">
        <f>INT(CHOOSE(1+MOD($C727+RANDBETWEEN(0,1),7),1,2,3,5,8,13,21)+$B727)</f>
        <v>26</v>
      </c>
      <c r="H727" s="14">
        <f>INT(CHOOSE(1+MOD($C727+RANDBETWEEN(0,1),7),1,2,3,5,8,13,21)+$B727)</f>
        <v>26</v>
      </c>
      <c r="I727" s="14">
        <f>INT(CHOOSE(1+MOD($C727+RANDBETWEEN(0,1),7),1,2,3,5,8,13,21)+$B727)</f>
        <v>26</v>
      </c>
      <c r="J727" s="14">
        <f>AVERAGE(G727:I727)</f>
        <v>26</v>
      </c>
      <c r="K727" s="14">
        <f>IF(OR(AND(D727,IF($C727&lt;80,1,0)),AND(E727,IF($C727&lt;20,1,0))),1,0)*$J727</f>
        <v>26</v>
      </c>
      <c r="L727" s="14">
        <f>IF(AND(K727=0,E727=1),1,0)*$J727</f>
        <v>0</v>
      </c>
      <c r="M727" s="14">
        <f>IF(K727+L727=0,1,0)*$J727</f>
        <v>0</v>
      </c>
      <c r="N727" s="14">
        <f>MATCH(C727,INDEX('Task Durations - Poisson'!$B$2:$AZ$73,,5),-1)</f>
        <v>5</v>
      </c>
      <c r="O727" s="14">
        <f>INT(SUMPRODUCT(B727:N727,'Task Durations - Table 1'!$A$3:$M$3))</f>
        <v>37</v>
      </c>
      <c r="P727" s="14">
        <f>MATCH(100-C727,INDEX('Task Durations - Poisson'!$B$2:$AZ$73,,O727),-1)</f>
        <v>46</v>
      </c>
    </row>
    <row r="728" ht="20.05" customHeight="1">
      <c r="A728" s="12">
        <v>726</v>
      </c>
      <c r="B728" s="13">
        <f>2*EXP(A728/750)</f>
        <v>5.265347685617723</v>
      </c>
      <c r="C728" s="14">
        <f t="shared" si="7651"/>
        <v>79</v>
      </c>
      <c r="D728" s="14">
        <f>IF(C728&lt;33,1,0)</f>
        <v>0</v>
      </c>
      <c r="E728" s="14">
        <f>IF(AND(C728&gt;=33,C728&lt;66),1,0)</f>
        <v>0</v>
      </c>
      <c r="F728" s="14">
        <f>IF(D728+E728&gt;0,0,1)</f>
        <v>1</v>
      </c>
      <c r="G728" s="14">
        <f>INT(CHOOSE(1+MOD($C728+RANDBETWEEN(0,1),7),1,2,3,5,8,13,21)+$B728)</f>
        <v>8</v>
      </c>
      <c r="H728" s="14">
        <f>INT(CHOOSE(1+MOD($C728+RANDBETWEEN(0,1),7),1,2,3,5,8,13,21)+$B728)</f>
        <v>8</v>
      </c>
      <c r="I728" s="14">
        <f>INT(CHOOSE(1+MOD($C728+RANDBETWEEN(0,1),7),1,2,3,5,8,13,21)+$B728)</f>
        <v>8</v>
      </c>
      <c r="J728" s="14">
        <f>AVERAGE(G728:I728)</f>
        <v>8</v>
      </c>
      <c r="K728" s="14">
        <f>IF(OR(AND(D728,IF($C728&lt;80,1,0)),AND(E728,IF($C728&lt;20,1,0))),1,0)*$J728</f>
        <v>0</v>
      </c>
      <c r="L728" s="14">
        <f>IF(AND(K728=0,E728=1),1,0)*$J728</f>
        <v>0</v>
      </c>
      <c r="M728" s="14">
        <f>IF(K728+L728=0,1,0)*$J728</f>
        <v>8</v>
      </c>
      <c r="N728" s="14">
        <f>MATCH(C728,INDEX('Task Durations - Poisson'!$B$2:$AZ$73,,5),-1)</f>
        <v>9</v>
      </c>
      <c r="O728" s="14">
        <f>INT(SUMPRODUCT(B728:N728,'Task Durations - Table 1'!$A$3:$M$3))</f>
        <v>18</v>
      </c>
      <c r="P728" s="14">
        <f>MATCH(100-C728,INDEX('Task Durations - Poisson'!$B$2:$AZ$73,,O728),-1)</f>
        <v>17</v>
      </c>
    </row>
    <row r="729" ht="20.05" customHeight="1">
      <c r="A729" s="12">
        <v>727</v>
      </c>
      <c r="B729" s="13">
        <f>2*EXP(A729/750)</f>
        <v>5.272372831588432</v>
      </c>
      <c r="C729" s="14">
        <f t="shared" si="7651"/>
        <v>70</v>
      </c>
      <c r="D729" s="14">
        <f>IF(C729&lt;33,1,0)</f>
        <v>0</v>
      </c>
      <c r="E729" s="14">
        <f>IF(AND(C729&gt;=33,C729&lt;66),1,0)</f>
        <v>0</v>
      </c>
      <c r="F729" s="14">
        <f>IF(D729+E729&gt;0,0,1)</f>
        <v>1</v>
      </c>
      <c r="G729" s="14">
        <f>INT(CHOOSE(1+MOD($C729+RANDBETWEEN(0,1),7),1,2,3,5,8,13,21)+$B729)</f>
        <v>7</v>
      </c>
      <c r="H729" s="14">
        <f>INT(CHOOSE(1+MOD($C729+RANDBETWEEN(0,1),7),1,2,3,5,8,13,21)+$B729)</f>
        <v>6</v>
      </c>
      <c r="I729" s="14">
        <f>INT(CHOOSE(1+MOD($C729+RANDBETWEEN(0,1),7),1,2,3,5,8,13,21)+$B729)</f>
        <v>6</v>
      </c>
      <c r="J729" s="14">
        <f>AVERAGE(G729:I729)</f>
        <v>6.333333333333333</v>
      </c>
      <c r="K729" s="14">
        <f>IF(OR(AND(D729,IF($C729&lt;80,1,0)),AND(E729,IF($C729&lt;20,1,0))),1,0)*$J729</f>
        <v>0</v>
      </c>
      <c r="L729" s="14">
        <f>IF(AND(K729=0,E729=1),1,0)*$J729</f>
        <v>0</v>
      </c>
      <c r="M729" s="14">
        <f>IF(K729+L729=0,1,0)*$J729</f>
        <v>6.333333333333333</v>
      </c>
      <c r="N729" s="14">
        <f>MATCH(C729,INDEX('Task Durations - Poisson'!$B$2:$AZ$73,,5),-1)</f>
        <v>8</v>
      </c>
      <c r="O729" s="14">
        <f>INT(SUMPRODUCT(B729:N729,'Task Durations - Table 1'!$A$3:$M$3))</f>
        <v>16</v>
      </c>
      <c r="P729" s="14">
        <f>MATCH(100-C729,INDEX('Task Durations - Poisson'!$B$2:$AZ$73,,O729),-1)</f>
        <v>16</v>
      </c>
    </row>
    <row r="730" ht="20.05" customHeight="1">
      <c r="A730" s="12">
        <v>728</v>
      </c>
      <c r="B730" s="13">
        <f>2*EXP(A730/750)</f>
        <v>5.279407350667785</v>
      </c>
      <c r="C730" s="14">
        <f t="shared" si="7651"/>
        <v>30</v>
      </c>
      <c r="D730" s="14">
        <f>IF(C730&lt;33,1,0)</f>
        <v>1</v>
      </c>
      <c r="E730" s="14">
        <f>IF(AND(C730&gt;=33,C730&lt;66),1,0)</f>
        <v>0</v>
      </c>
      <c r="F730" s="14">
        <f>IF(D730+E730&gt;0,0,1)</f>
        <v>0</v>
      </c>
      <c r="G730" s="14">
        <f>INT(CHOOSE(1+MOD($C730+RANDBETWEEN(0,1),7),1,2,3,5,8,13,21)+$B730)</f>
        <v>8</v>
      </c>
      <c r="H730" s="14">
        <f>INT(CHOOSE(1+MOD($C730+RANDBETWEEN(0,1),7),1,2,3,5,8,13,21)+$B730)</f>
        <v>10</v>
      </c>
      <c r="I730" s="14">
        <f>INT(CHOOSE(1+MOD($C730+RANDBETWEEN(0,1),7),1,2,3,5,8,13,21)+$B730)</f>
        <v>8</v>
      </c>
      <c r="J730" s="14">
        <f>AVERAGE(G730:I730)</f>
        <v>8.666666666666666</v>
      </c>
      <c r="K730" s="14">
        <f>IF(OR(AND(D730,IF($C730&lt;80,1,0)),AND(E730,IF($C730&lt;20,1,0))),1,0)*$J730</f>
        <v>8.666666666666666</v>
      </c>
      <c r="L730" s="14">
        <f>IF(AND(K730=0,E730=1),1,0)*$J730</f>
        <v>0</v>
      </c>
      <c r="M730" s="14">
        <f>IF(K730+L730=0,1,0)*$J730</f>
        <v>0</v>
      </c>
      <c r="N730" s="14">
        <f>MATCH(C730,INDEX('Task Durations - Poisson'!$B$2:$AZ$73,,5),-1)</f>
        <v>6</v>
      </c>
      <c r="O730" s="14">
        <f>INT(SUMPRODUCT(B730:N730,'Task Durations - Table 1'!$A$3:$M$3))</f>
        <v>17</v>
      </c>
      <c r="P730" s="14">
        <f>MATCH(100-C730,INDEX('Task Durations - Poisson'!$B$2:$AZ$73,,O730),-1)</f>
        <v>21</v>
      </c>
    </row>
    <row r="731" ht="20.05" customHeight="1">
      <c r="A731" s="12">
        <v>729</v>
      </c>
      <c r="B731" s="13">
        <f>2*EXP(A731/750)</f>
        <v>5.286451255361596</v>
      </c>
      <c r="C731" s="14">
        <f t="shared" si="7651"/>
        <v>18</v>
      </c>
      <c r="D731" s="14">
        <f>IF(C731&lt;33,1,0)</f>
        <v>1</v>
      </c>
      <c r="E731" s="14">
        <f>IF(AND(C731&gt;=33,C731&lt;66),1,0)</f>
        <v>0</v>
      </c>
      <c r="F731" s="14">
        <f>IF(D731+E731&gt;0,0,1)</f>
        <v>0</v>
      </c>
      <c r="G731" s="14">
        <f>INT(CHOOSE(1+MOD($C731+RANDBETWEEN(0,1),7),1,2,3,5,8,13,21)+$B731)</f>
        <v>13</v>
      </c>
      <c r="H731" s="14">
        <f>INT(CHOOSE(1+MOD($C731+RANDBETWEEN(0,1),7),1,2,3,5,8,13,21)+$B731)</f>
        <v>13</v>
      </c>
      <c r="I731" s="14">
        <f>INT(CHOOSE(1+MOD($C731+RANDBETWEEN(0,1),7),1,2,3,5,8,13,21)+$B731)</f>
        <v>13</v>
      </c>
      <c r="J731" s="14">
        <f>AVERAGE(G731:I731)</f>
        <v>13</v>
      </c>
      <c r="K731" s="14">
        <f>IF(OR(AND(D731,IF($C731&lt;80,1,0)),AND(E731,IF($C731&lt;20,1,0))),1,0)*$J731</f>
        <v>13</v>
      </c>
      <c r="L731" s="14">
        <f>IF(AND(K731=0,E731=1),1,0)*$J731</f>
        <v>0</v>
      </c>
      <c r="M731" s="14">
        <f>IF(K731+L731=0,1,0)*$J731</f>
        <v>0</v>
      </c>
      <c r="N731" s="14">
        <f>MATCH(C731,INDEX('Task Durations - Poisson'!$B$2:$AZ$73,,5),-1)</f>
        <v>5</v>
      </c>
      <c r="O731" s="14">
        <f>INT(SUMPRODUCT(B731:N731,'Task Durations - Table 1'!$A$3:$M$3))</f>
        <v>22</v>
      </c>
      <c r="P731" s="14">
        <f>MATCH(100-C731,INDEX('Task Durations - Poisson'!$B$2:$AZ$73,,O731),-1)</f>
        <v>28</v>
      </c>
    </row>
    <row r="732" ht="20.05" customHeight="1">
      <c r="A732" s="12">
        <v>730</v>
      </c>
      <c r="B732" s="13">
        <f>2*EXP(A732/750)</f>
        <v>5.293504558192366</v>
      </c>
      <c r="C732" s="14">
        <f t="shared" si="7651"/>
        <v>75</v>
      </c>
      <c r="D732" s="14">
        <f>IF(C732&lt;33,1,0)</f>
        <v>0</v>
      </c>
      <c r="E732" s="14">
        <f>IF(AND(C732&gt;=33,C732&lt;66),1,0)</f>
        <v>0</v>
      </c>
      <c r="F732" s="14">
        <f>IF(D732+E732&gt;0,0,1)</f>
        <v>1</v>
      </c>
      <c r="G732" s="14">
        <f>INT(CHOOSE(1+MOD($C732+RANDBETWEEN(0,1),7),1,2,3,5,8,13,21)+$B732)</f>
        <v>26</v>
      </c>
      <c r="H732" s="14">
        <f>INT(CHOOSE(1+MOD($C732+RANDBETWEEN(0,1),7),1,2,3,5,8,13,21)+$B732)</f>
        <v>18</v>
      </c>
      <c r="I732" s="14">
        <f>INT(CHOOSE(1+MOD($C732+RANDBETWEEN(0,1),7),1,2,3,5,8,13,21)+$B732)</f>
        <v>26</v>
      </c>
      <c r="J732" s="14">
        <f>AVERAGE(G732:I732)</f>
        <v>23.33333333333333</v>
      </c>
      <c r="K732" s="14">
        <f>IF(OR(AND(D732,IF($C732&lt;80,1,0)),AND(E732,IF($C732&lt;20,1,0))),1,0)*$J732</f>
        <v>0</v>
      </c>
      <c r="L732" s="14">
        <f>IF(AND(K732=0,E732=1),1,0)*$J732</f>
        <v>0</v>
      </c>
      <c r="M732" s="14">
        <f>IF(K732+L732=0,1,0)*$J732</f>
        <v>23.33333333333333</v>
      </c>
      <c r="N732" s="14">
        <f>MATCH(C732,INDEX('Task Durations - Poisson'!$B$2:$AZ$73,,5),-1)</f>
        <v>8</v>
      </c>
      <c r="O732" s="14">
        <f>INT(SUMPRODUCT(B732:N732,'Task Durations - Table 1'!$A$3:$M$3))</f>
        <v>33</v>
      </c>
      <c r="P732" s="14">
        <f>MATCH(100-C732,INDEX('Task Durations - Poisson'!$B$2:$AZ$73,,O732),-1)</f>
        <v>31</v>
      </c>
    </row>
    <row r="733" ht="20.05" customHeight="1">
      <c r="A733" s="12">
        <v>731</v>
      </c>
      <c r="B733" s="13">
        <f>2*EXP(A733/750)</f>
        <v>5.300567271699299</v>
      </c>
      <c r="C733" s="14">
        <f t="shared" si="7651"/>
        <v>5</v>
      </c>
      <c r="D733" s="14">
        <f>IF(C733&lt;33,1,0)</f>
        <v>1</v>
      </c>
      <c r="E733" s="14">
        <f>IF(AND(C733&gt;=33,C733&lt;66),1,0)</f>
        <v>0</v>
      </c>
      <c r="F733" s="14">
        <f>IF(D733+E733&gt;0,0,1)</f>
        <v>0</v>
      </c>
      <c r="G733" s="14">
        <f>INT(CHOOSE(1+MOD($C733+RANDBETWEEN(0,1),7),1,2,3,5,8,13,21)+$B733)</f>
        <v>26</v>
      </c>
      <c r="H733" s="14">
        <f>INT(CHOOSE(1+MOD($C733+RANDBETWEEN(0,1),7),1,2,3,5,8,13,21)+$B733)</f>
        <v>26</v>
      </c>
      <c r="I733" s="14">
        <f>INT(CHOOSE(1+MOD($C733+RANDBETWEEN(0,1),7),1,2,3,5,8,13,21)+$B733)</f>
        <v>26</v>
      </c>
      <c r="J733" s="14">
        <f>AVERAGE(G733:I733)</f>
        <v>26</v>
      </c>
      <c r="K733" s="14">
        <f>IF(OR(AND(D733,IF($C733&lt;80,1,0)),AND(E733,IF($C733&lt;20,1,0))),1,0)*$J733</f>
        <v>26</v>
      </c>
      <c r="L733" s="14">
        <f>IF(AND(K733=0,E733=1),1,0)*$J733</f>
        <v>0</v>
      </c>
      <c r="M733" s="14">
        <f>IF(K733+L733=0,1,0)*$J733</f>
        <v>0</v>
      </c>
      <c r="N733" s="14">
        <f>MATCH(C733,INDEX('Task Durations - Poisson'!$B$2:$AZ$73,,5),-1)</f>
        <v>1</v>
      </c>
      <c r="O733" s="14">
        <f>INT(SUMPRODUCT(B733:N733,'Task Durations - Table 1'!$A$3:$M$3))</f>
        <v>35</v>
      </c>
      <c r="P733" s="14">
        <f>MATCH(100-C733,INDEX('Task Durations - Poisson'!$B$2:$AZ$73,,O733),-1)</f>
        <v>47</v>
      </c>
    </row>
    <row r="734" ht="20.05" customHeight="1">
      <c r="A734" s="12">
        <v>732</v>
      </c>
      <c r="B734" s="13">
        <f>2*EXP(A734/750)</f>
        <v>5.307639408438333</v>
      </c>
      <c r="C734" s="14">
        <f t="shared" si="7651"/>
        <v>59</v>
      </c>
      <c r="D734" s="14">
        <f>IF(C734&lt;33,1,0)</f>
        <v>0</v>
      </c>
      <c r="E734" s="14">
        <f>IF(AND(C734&gt;=33,C734&lt;66),1,0)</f>
        <v>1</v>
      </c>
      <c r="F734" s="14">
        <f>IF(D734+E734&gt;0,0,1)</f>
        <v>0</v>
      </c>
      <c r="G734" s="14">
        <f>INT(CHOOSE(1+MOD($C734+RANDBETWEEN(0,1),7),1,2,3,5,8,13,21)+$B734)</f>
        <v>13</v>
      </c>
      <c r="H734" s="14">
        <f>INT(CHOOSE(1+MOD($C734+RANDBETWEEN(0,1),7),1,2,3,5,8,13,21)+$B734)</f>
        <v>10</v>
      </c>
      <c r="I734" s="14">
        <f>INT(CHOOSE(1+MOD($C734+RANDBETWEEN(0,1),7),1,2,3,5,8,13,21)+$B734)</f>
        <v>13</v>
      </c>
      <c r="J734" s="14">
        <f>AVERAGE(G734:I734)</f>
        <v>12</v>
      </c>
      <c r="K734" s="14">
        <f>IF(OR(AND(D734,IF($C734&lt;80,1,0)),AND(E734,IF($C734&lt;20,1,0))),1,0)*$J734</f>
        <v>0</v>
      </c>
      <c r="L734" s="14">
        <f>IF(AND(K734=0,E734=1),1,0)*$J734</f>
        <v>12</v>
      </c>
      <c r="M734" s="14">
        <f>IF(K734+L734=0,1,0)*$J734</f>
        <v>0</v>
      </c>
      <c r="N734" s="14">
        <f>MATCH(C734,INDEX('Task Durations - Poisson'!$B$2:$AZ$73,,5),-1)</f>
        <v>7</v>
      </c>
      <c r="O734" s="14">
        <f>INT(SUMPRODUCT(B734:N734,'Task Durations - Table 1'!$A$3:$M$3))</f>
        <v>17</v>
      </c>
      <c r="P734" s="14">
        <f>MATCH(100-C734,INDEX('Task Durations - Poisson'!$B$2:$AZ$73,,O734),-1)</f>
        <v>18</v>
      </c>
    </row>
    <row r="735" ht="20.05" customHeight="1">
      <c r="A735" s="12">
        <v>733</v>
      </c>
      <c r="B735" s="13">
        <f>2*EXP(A735/750)</f>
        <v>5.314720980982158</v>
      </c>
      <c r="C735" s="14">
        <f t="shared" si="7651"/>
        <v>51</v>
      </c>
      <c r="D735" s="14">
        <f>IF(C735&lt;33,1,0)</f>
        <v>0</v>
      </c>
      <c r="E735" s="14">
        <f>IF(AND(C735&gt;=33,C735&lt;66),1,0)</f>
        <v>1</v>
      </c>
      <c r="F735" s="14">
        <f>IF(D735+E735&gt;0,0,1)</f>
        <v>0</v>
      </c>
      <c r="G735" s="14">
        <f>INT(CHOOSE(1+MOD($C735+RANDBETWEEN(0,1),7),1,2,3,5,8,13,21)+$B735)</f>
        <v>10</v>
      </c>
      <c r="H735" s="14">
        <f>INT(CHOOSE(1+MOD($C735+RANDBETWEEN(0,1),7),1,2,3,5,8,13,21)+$B735)</f>
        <v>8</v>
      </c>
      <c r="I735" s="14">
        <f>INT(CHOOSE(1+MOD($C735+RANDBETWEEN(0,1),7),1,2,3,5,8,13,21)+$B735)</f>
        <v>8</v>
      </c>
      <c r="J735" s="14">
        <f>AVERAGE(G735:I735)</f>
        <v>8.666666666666666</v>
      </c>
      <c r="K735" s="14">
        <f>IF(OR(AND(D735,IF($C735&lt;80,1,0)),AND(E735,IF($C735&lt;20,1,0))),1,0)*$J735</f>
        <v>0</v>
      </c>
      <c r="L735" s="14">
        <f>IF(AND(K735=0,E735=1),1,0)*$J735</f>
        <v>8.666666666666666</v>
      </c>
      <c r="M735" s="14">
        <f>IF(K735+L735=0,1,0)*$J735</f>
        <v>0</v>
      </c>
      <c r="N735" s="14">
        <f>MATCH(C735,INDEX('Task Durations - Poisson'!$B$2:$AZ$73,,5),-1)</f>
        <v>7</v>
      </c>
      <c r="O735" s="14">
        <f>INT(SUMPRODUCT(B735:N735,'Task Durations - Table 1'!$A$3:$M$3))</f>
        <v>14</v>
      </c>
      <c r="P735" s="14">
        <f>MATCH(100-C735,INDEX('Task Durations - Poisson'!$B$2:$AZ$73,,O735),-1)</f>
        <v>16</v>
      </c>
    </row>
    <row r="736" ht="20.05" customHeight="1">
      <c r="A736" s="12">
        <v>734</v>
      </c>
      <c r="B736" s="13">
        <f>2*EXP(A736/750)</f>
        <v>5.321812001920239</v>
      </c>
      <c r="C736" s="14">
        <f t="shared" si="7651"/>
        <v>94</v>
      </c>
      <c r="D736" s="14">
        <f>IF(C736&lt;33,1,0)</f>
        <v>0</v>
      </c>
      <c r="E736" s="14">
        <f>IF(AND(C736&gt;=33,C736&lt;66),1,0)</f>
        <v>0</v>
      </c>
      <c r="F736" s="14">
        <f>IF(D736+E736&gt;0,0,1)</f>
        <v>1</v>
      </c>
      <c r="G736" s="14">
        <f>INT(CHOOSE(1+MOD($C736+RANDBETWEEN(0,1),7),1,2,3,5,8,13,21)+$B736)</f>
        <v>13</v>
      </c>
      <c r="H736" s="14">
        <f>INT(CHOOSE(1+MOD($C736+RANDBETWEEN(0,1),7),1,2,3,5,8,13,21)+$B736)</f>
        <v>10</v>
      </c>
      <c r="I736" s="14">
        <f>INT(CHOOSE(1+MOD($C736+RANDBETWEEN(0,1),7),1,2,3,5,8,13,21)+$B736)</f>
        <v>13</v>
      </c>
      <c r="J736" s="14">
        <f>AVERAGE(G736:I736)</f>
        <v>12</v>
      </c>
      <c r="K736" s="14">
        <f>IF(OR(AND(D736,IF($C736&lt;80,1,0)),AND(E736,IF($C736&lt;20,1,0))),1,0)*$J736</f>
        <v>0</v>
      </c>
      <c r="L736" s="14">
        <f>IF(AND(K736=0,E736=1),1,0)*$J736</f>
        <v>0</v>
      </c>
      <c r="M736" s="14">
        <f>IF(K736+L736=0,1,0)*$J736</f>
        <v>12</v>
      </c>
      <c r="N736" s="14">
        <f>MATCH(C736,INDEX('Task Durations - Poisson'!$B$2:$AZ$73,,5),-1)</f>
        <v>11</v>
      </c>
      <c r="O736" s="14">
        <f>INT(SUMPRODUCT(B736:N736,'Task Durations - Table 1'!$A$3:$M$3))</f>
        <v>23</v>
      </c>
      <c r="P736" s="14">
        <f>MATCH(100-C736,INDEX('Task Durations - Poisson'!$B$2:$AZ$73,,O736),-1)</f>
        <v>18</v>
      </c>
    </row>
    <row r="737" ht="20.05" customHeight="1">
      <c r="A737" s="12">
        <v>735</v>
      </c>
      <c r="B737" s="13">
        <f>2*EXP(A737/750)</f>
        <v>5.328912483858834</v>
      </c>
      <c r="C737" s="14">
        <f t="shared" si="7651"/>
        <v>66</v>
      </c>
      <c r="D737" s="14">
        <f>IF(C737&lt;33,1,0)</f>
        <v>0</v>
      </c>
      <c r="E737" s="14">
        <f>IF(AND(C737&gt;=33,C737&lt;66),1,0)</f>
        <v>0</v>
      </c>
      <c r="F737" s="14">
        <f>IF(D737+E737&gt;0,0,1)</f>
        <v>1</v>
      </c>
      <c r="G737" s="14">
        <f>INT(CHOOSE(1+MOD($C737+RANDBETWEEN(0,1),7),1,2,3,5,8,13,21)+$B737)</f>
        <v>10</v>
      </c>
      <c r="H737" s="14">
        <f>INT(CHOOSE(1+MOD($C737+RANDBETWEEN(0,1),7),1,2,3,5,8,13,21)+$B737)</f>
        <v>10</v>
      </c>
      <c r="I737" s="14">
        <f>INT(CHOOSE(1+MOD($C737+RANDBETWEEN(0,1),7),1,2,3,5,8,13,21)+$B737)</f>
        <v>13</v>
      </c>
      <c r="J737" s="14">
        <f>AVERAGE(G737:I737)</f>
        <v>11</v>
      </c>
      <c r="K737" s="14">
        <f>IF(OR(AND(D737,IF($C737&lt;80,1,0)),AND(E737,IF($C737&lt;20,1,0))),1,0)*$J737</f>
        <v>0</v>
      </c>
      <c r="L737" s="14">
        <f>IF(AND(K737=0,E737=1),1,0)*$J737</f>
        <v>0</v>
      </c>
      <c r="M737" s="14">
        <f>IF(K737+L737=0,1,0)*$J737</f>
        <v>11</v>
      </c>
      <c r="N737" s="14">
        <f>MATCH(C737,INDEX('Task Durations - Poisson'!$B$2:$AZ$73,,5),-1)</f>
        <v>8</v>
      </c>
      <c r="O737" s="14">
        <f>INT(SUMPRODUCT(B737:N737,'Task Durations - Table 1'!$A$3:$M$3))</f>
        <v>21</v>
      </c>
      <c r="P737" s="14">
        <f>MATCH(100-C737,INDEX('Task Durations - Poisson'!$B$2:$AZ$73,,O737),-1)</f>
        <v>21</v>
      </c>
    </row>
    <row r="738" ht="20.05" customHeight="1">
      <c r="A738" s="12">
        <v>736</v>
      </c>
      <c r="B738" s="13">
        <f>2*EXP(A738/750)</f>
        <v>5.336022439421027</v>
      </c>
      <c r="C738" s="14">
        <f t="shared" si="7651"/>
        <v>75</v>
      </c>
      <c r="D738" s="14">
        <f>IF(C738&lt;33,1,0)</f>
        <v>0</v>
      </c>
      <c r="E738" s="14">
        <f>IF(AND(C738&gt;=33,C738&lt;66),1,0)</f>
        <v>0</v>
      </c>
      <c r="F738" s="14">
        <f>IF(D738+E738&gt;0,0,1)</f>
        <v>1</v>
      </c>
      <c r="G738" s="14">
        <f>INT(CHOOSE(1+MOD($C738+RANDBETWEEN(0,1),7),1,2,3,5,8,13,21)+$B738)</f>
        <v>18</v>
      </c>
      <c r="H738" s="14">
        <f>INT(CHOOSE(1+MOD($C738+RANDBETWEEN(0,1),7),1,2,3,5,8,13,21)+$B738)</f>
        <v>26</v>
      </c>
      <c r="I738" s="14">
        <f>INT(CHOOSE(1+MOD($C738+RANDBETWEEN(0,1),7),1,2,3,5,8,13,21)+$B738)</f>
        <v>26</v>
      </c>
      <c r="J738" s="14">
        <f>AVERAGE(G738:I738)</f>
        <v>23.33333333333333</v>
      </c>
      <c r="K738" s="14">
        <f>IF(OR(AND(D738,IF($C738&lt;80,1,0)),AND(E738,IF($C738&lt;20,1,0))),1,0)*$J738</f>
        <v>0</v>
      </c>
      <c r="L738" s="14">
        <f>IF(AND(K738=0,E738=1),1,0)*$J738</f>
        <v>0</v>
      </c>
      <c r="M738" s="14">
        <f>IF(K738+L738=0,1,0)*$J738</f>
        <v>23.33333333333333</v>
      </c>
      <c r="N738" s="14">
        <f>MATCH(C738,INDEX('Task Durations - Poisson'!$B$2:$AZ$73,,5),-1)</f>
        <v>8</v>
      </c>
      <c r="O738" s="14">
        <f>INT(SUMPRODUCT(B738:N738,'Task Durations - Table 1'!$A$3:$M$3))</f>
        <v>33</v>
      </c>
      <c r="P738" s="14">
        <f>MATCH(100-C738,INDEX('Task Durations - Poisson'!$B$2:$AZ$73,,O738),-1)</f>
        <v>31</v>
      </c>
    </row>
    <row r="739" ht="20.05" customHeight="1">
      <c r="A739" s="12">
        <v>737</v>
      </c>
      <c r="B739" s="13">
        <f>2*EXP(A739/750)</f>
        <v>5.343141881246741</v>
      </c>
      <c r="C739" s="14">
        <f t="shared" si="7651"/>
        <v>69</v>
      </c>
      <c r="D739" s="14">
        <f>IF(C739&lt;33,1,0)</f>
        <v>0</v>
      </c>
      <c r="E739" s="14">
        <f>IF(AND(C739&gt;=33,C739&lt;66),1,0)</f>
        <v>0</v>
      </c>
      <c r="F739" s="14">
        <f>IF(D739+E739&gt;0,0,1)</f>
        <v>1</v>
      </c>
      <c r="G739" s="14">
        <f>INT(CHOOSE(1+MOD($C739+RANDBETWEEN(0,1),7),1,2,3,5,8,13,21)+$B739)</f>
        <v>6</v>
      </c>
      <c r="H739" s="14">
        <f>INT(CHOOSE(1+MOD($C739+RANDBETWEEN(0,1),7),1,2,3,5,8,13,21)+$B739)</f>
        <v>26</v>
      </c>
      <c r="I739" s="14">
        <f>INT(CHOOSE(1+MOD($C739+RANDBETWEEN(0,1),7),1,2,3,5,8,13,21)+$B739)</f>
        <v>26</v>
      </c>
      <c r="J739" s="14">
        <f>AVERAGE(G739:I739)</f>
        <v>19.33333333333333</v>
      </c>
      <c r="K739" s="14">
        <f>IF(OR(AND(D739,IF($C739&lt;80,1,0)),AND(E739,IF($C739&lt;20,1,0))),1,0)*$J739</f>
        <v>0</v>
      </c>
      <c r="L739" s="14">
        <f>IF(AND(K739=0,E739=1),1,0)*$J739</f>
        <v>0</v>
      </c>
      <c r="M739" s="14">
        <f>IF(K739+L739=0,1,0)*$J739</f>
        <v>19.33333333333333</v>
      </c>
      <c r="N739" s="14">
        <f>MATCH(C739,INDEX('Task Durations - Poisson'!$B$2:$AZ$73,,5),-1)</f>
        <v>8</v>
      </c>
      <c r="O739" s="14">
        <f>INT(SUMPRODUCT(B739:N739,'Task Durations - Table 1'!$A$3:$M$3))</f>
        <v>29</v>
      </c>
      <c r="P739" s="14">
        <f>MATCH(100-C739,INDEX('Task Durations - Poisson'!$B$2:$AZ$73,,O739),-1)</f>
        <v>28</v>
      </c>
    </row>
    <row r="740" ht="20.05" customHeight="1">
      <c r="A740" s="12">
        <v>738</v>
      </c>
      <c r="B740" s="13">
        <f>2*EXP(A740/750)</f>
        <v>5.350270821992761</v>
      </c>
      <c r="C740" s="14">
        <f t="shared" si="7651"/>
        <v>92</v>
      </c>
      <c r="D740" s="14">
        <f>IF(C740&lt;33,1,0)</f>
        <v>0</v>
      </c>
      <c r="E740" s="14">
        <f>IF(AND(C740&gt;=33,C740&lt;66),1,0)</f>
        <v>0</v>
      </c>
      <c r="F740" s="14">
        <f>IF(D740+E740&gt;0,0,1)</f>
        <v>1</v>
      </c>
      <c r="G740" s="14">
        <f>INT(CHOOSE(1+MOD($C740+RANDBETWEEN(0,1),7),1,2,3,5,8,13,21)+$B740)</f>
        <v>8</v>
      </c>
      <c r="H740" s="14">
        <f>INT(CHOOSE(1+MOD($C740+RANDBETWEEN(0,1),7),1,2,3,5,8,13,21)+$B740)</f>
        <v>8</v>
      </c>
      <c r="I740" s="14">
        <f>INT(CHOOSE(1+MOD($C740+RANDBETWEEN(0,1),7),1,2,3,5,8,13,21)+$B740)</f>
        <v>8</v>
      </c>
      <c r="J740" s="14">
        <f>AVERAGE(G740:I740)</f>
        <v>8</v>
      </c>
      <c r="K740" s="14">
        <f>IF(OR(AND(D740,IF($C740&lt;80,1,0)),AND(E740,IF($C740&lt;20,1,0))),1,0)*$J740</f>
        <v>0</v>
      </c>
      <c r="L740" s="14">
        <f>IF(AND(K740=0,E740=1),1,0)*$J740</f>
        <v>0</v>
      </c>
      <c r="M740" s="14">
        <f>IF(K740+L740=0,1,0)*$J740</f>
        <v>8</v>
      </c>
      <c r="N740" s="14">
        <f>MATCH(C740,INDEX('Task Durations - Poisson'!$B$2:$AZ$73,,5),-1)</f>
        <v>10</v>
      </c>
      <c r="O740" s="14">
        <f>INT(SUMPRODUCT(B740:N740,'Task Durations - Table 1'!$A$3:$M$3))</f>
        <v>19</v>
      </c>
      <c r="P740" s="14">
        <f>MATCH(100-C740,INDEX('Task Durations - Poisson'!$B$2:$AZ$73,,O740),-1)</f>
        <v>15</v>
      </c>
    </row>
    <row r="741" ht="20.05" customHeight="1">
      <c r="A741" s="12">
        <v>739</v>
      </c>
      <c r="B741" s="13">
        <f>2*EXP(A741/750)</f>
        <v>5.357409274332762</v>
      </c>
      <c r="C741" s="14">
        <f t="shared" si="7651"/>
        <v>56</v>
      </c>
      <c r="D741" s="14">
        <f>IF(C741&lt;33,1,0)</f>
        <v>0</v>
      </c>
      <c r="E741" s="14">
        <f>IF(AND(C741&gt;=33,C741&lt;66),1,0)</f>
        <v>1</v>
      </c>
      <c r="F741" s="14">
        <f>IF(D741+E741&gt;0,0,1)</f>
        <v>0</v>
      </c>
      <c r="G741" s="14">
        <f>INT(CHOOSE(1+MOD($C741+RANDBETWEEN(0,1),7),1,2,3,5,8,13,21)+$B741)</f>
        <v>6</v>
      </c>
      <c r="H741" s="14">
        <f>INT(CHOOSE(1+MOD($C741+RANDBETWEEN(0,1),7),1,2,3,5,8,13,21)+$B741)</f>
        <v>7</v>
      </c>
      <c r="I741" s="14">
        <f>INT(CHOOSE(1+MOD($C741+RANDBETWEEN(0,1),7),1,2,3,5,8,13,21)+$B741)</f>
        <v>6</v>
      </c>
      <c r="J741" s="14">
        <f>AVERAGE(G741:I741)</f>
        <v>6.333333333333333</v>
      </c>
      <c r="K741" s="14">
        <f>IF(OR(AND(D741,IF($C741&lt;80,1,0)),AND(E741,IF($C741&lt;20,1,0))),1,0)*$J741</f>
        <v>0</v>
      </c>
      <c r="L741" s="14">
        <f>IF(AND(K741=0,E741=1),1,0)*$J741</f>
        <v>6.333333333333333</v>
      </c>
      <c r="M741" s="14">
        <f>IF(K741+L741=0,1,0)*$J741</f>
        <v>0</v>
      </c>
      <c r="N741" s="14">
        <f>MATCH(C741,INDEX('Task Durations - Poisson'!$B$2:$AZ$73,,5),-1)</f>
        <v>7</v>
      </c>
      <c r="O741" s="14">
        <f>INT(SUMPRODUCT(B741:N741,'Task Durations - Table 1'!$A$3:$M$3))</f>
        <v>12</v>
      </c>
      <c r="P741" s="14">
        <f>MATCH(100-C741,INDEX('Task Durations - Poisson'!$B$2:$AZ$73,,O741),-1)</f>
        <v>13</v>
      </c>
    </row>
    <row r="742" ht="20.05" customHeight="1">
      <c r="A742" s="12">
        <v>740</v>
      </c>
      <c r="B742" s="13">
        <f>2*EXP(A742/750)</f>
        <v>5.36455725095733</v>
      </c>
      <c r="C742" s="14">
        <f t="shared" si="7651"/>
        <v>40</v>
      </c>
      <c r="D742" s="14">
        <f>IF(C742&lt;33,1,0)</f>
        <v>0</v>
      </c>
      <c r="E742" s="14">
        <f>IF(AND(C742&gt;=33,C742&lt;66),1,0)</f>
        <v>1</v>
      </c>
      <c r="F742" s="14">
        <f>IF(D742+E742&gt;0,0,1)</f>
        <v>0</v>
      </c>
      <c r="G742" s="14">
        <f>INT(CHOOSE(1+MOD($C742+RANDBETWEEN(0,1),7),1,2,3,5,8,13,21)+$B742)</f>
        <v>26</v>
      </c>
      <c r="H742" s="14">
        <f>INT(CHOOSE(1+MOD($C742+RANDBETWEEN(0,1),7),1,2,3,5,8,13,21)+$B742)</f>
        <v>18</v>
      </c>
      <c r="I742" s="14">
        <f>INT(CHOOSE(1+MOD($C742+RANDBETWEEN(0,1),7),1,2,3,5,8,13,21)+$B742)</f>
        <v>26</v>
      </c>
      <c r="J742" s="14">
        <f>AVERAGE(G742:I742)</f>
        <v>23.33333333333333</v>
      </c>
      <c r="K742" s="14">
        <f>IF(OR(AND(D742,IF($C742&lt;80,1,0)),AND(E742,IF($C742&lt;20,1,0))),1,0)*$J742</f>
        <v>0</v>
      </c>
      <c r="L742" s="14">
        <f>IF(AND(K742=0,E742=1),1,0)*$J742</f>
        <v>23.33333333333333</v>
      </c>
      <c r="M742" s="14">
        <f>IF(K742+L742=0,1,0)*$J742</f>
        <v>0</v>
      </c>
      <c r="N742" s="14">
        <f>MATCH(C742,INDEX('Task Durations - Poisson'!$B$2:$AZ$73,,5),-1)</f>
        <v>6</v>
      </c>
      <c r="O742" s="14">
        <f>INT(SUMPRODUCT(B742:N742,'Task Durations - Table 1'!$A$3:$M$3))</f>
        <v>26</v>
      </c>
      <c r="P742" s="14">
        <f>MATCH(100-C742,INDEX('Task Durations - Poisson'!$B$2:$AZ$73,,O742),-1)</f>
        <v>29</v>
      </c>
    </row>
    <row r="743" ht="20.05" customHeight="1">
      <c r="A743" s="12">
        <v>741</v>
      </c>
      <c r="B743" s="13">
        <f>2*EXP(A743/750)</f>
        <v>5.371714764573978</v>
      </c>
      <c r="C743" s="14">
        <f t="shared" si="7651"/>
        <v>71</v>
      </c>
      <c r="D743" s="14">
        <f>IF(C743&lt;33,1,0)</f>
        <v>0</v>
      </c>
      <c r="E743" s="14">
        <f>IF(AND(C743&gt;=33,C743&lt;66),1,0)</f>
        <v>0</v>
      </c>
      <c r="F743" s="14">
        <f>IF(D743+E743&gt;0,0,1)</f>
        <v>1</v>
      </c>
      <c r="G743" s="14">
        <f>INT(CHOOSE(1+MOD($C743+RANDBETWEEN(0,1),7),1,2,3,5,8,13,21)+$B743)</f>
        <v>8</v>
      </c>
      <c r="H743" s="14">
        <f>INT(CHOOSE(1+MOD($C743+RANDBETWEEN(0,1),7),1,2,3,5,8,13,21)+$B743)</f>
        <v>8</v>
      </c>
      <c r="I743" s="14">
        <f>INT(CHOOSE(1+MOD($C743+RANDBETWEEN(0,1),7),1,2,3,5,8,13,21)+$B743)</f>
        <v>7</v>
      </c>
      <c r="J743" s="14">
        <f>AVERAGE(G743:I743)</f>
        <v>7.666666666666667</v>
      </c>
      <c r="K743" s="14">
        <f>IF(OR(AND(D743,IF($C743&lt;80,1,0)),AND(E743,IF($C743&lt;20,1,0))),1,0)*$J743</f>
        <v>0</v>
      </c>
      <c r="L743" s="14">
        <f>IF(AND(K743=0,E743=1),1,0)*$J743</f>
        <v>0</v>
      </c>
      <c r="M743" s="14">
        <f>IF(K743+L743=0,1,0)*$J743</f>
        <v>7.666666666666667</v>
      </c>
      <c r="N743" s="14">
        <f>MATCH(C743,INDEX('Task Durations - Poisson'!$B$2:$AZ$73,,5),-1)</f>
        <v>8</v>
      </c>
      <c r="O743" s="14">
        <f>INT(SUMPRODUCT(B743:N743,'Task Durations - Table 1'!$A$3:$M$3))</f>
        <v>17</v>
      </c>
      <c r="P743" s="14">
        <f>MATCH(100-C743,INDEX('Task Durations - Poisson'!$B$2:$AZ$73,,O743),-1)</f>
        <v>17</v>
      </c>
    </row>
    <row r="744" ht="20.05" customHeight="1">
      <c r="A744" s="12">
        <v>742</v>
      </c>
      <c r="B744" s="13">
        <f>2*EXP(A744/750)</f>
        <v>5.378881827907178</v>
      </c>
      <c r="C744" s="14">
        <f t="shared" si="7651"/>
        <v>44</v>
      </c>
      <c r="D744" s="14">
        <f>IF(C744&lt;33,1,0)</f>
        <v>0</v>
      </c>
      <c r="E744" s="14">
        <f>IF(AND(C744&gt;=33,C744&lt;66),1,0)</f>
        <v>1</v>
      </c>
      <c r="F744" s="14">
        <f>IF(D744+E744&gt;0,0,1)</f>
        <v>0</v>
      </c>
      <c r="G744" s="14">
        <f>INT(CHOOSE(1+MOD($C744+RANDBETWEEN(0,1),7),1,2,3,5,8,13,21)+$B744)</f>
        <v>10</v>
      </c>
      <c r="H744" s="14">
        <f>INT(CHOOSE(1+MOD($C744+RANDBETWEEN(0,1),7),1,2,3,5,8,13,21)+$B744)</f>
        <v>8</v>
      </c>
      <c r="I744" s="14">
        <f>INT(CHOOSE(1+MOD($C744+RANDBETWEEN(0,1),7),1,2,3,5,8,13,21)+$B744)</f>
        <v>8</v>
      </c>
      <c r="J744" s="14">
        <f>AVERAGE(G744:I744)</f>
        <v>8.666666666666666</v>
      </c>
      <c r="K744" s="14">
        <f>IF(OR(AND(D744,IF($C744&lt;80,1,0)),AND(E744,IF($C744&lt;20,1,0))),1,0)*$J744</f>
        <v>0</v>
      </c>
      <c r="L744" s="14">
        <f>IF(AND(K744=0,E744=1),1,0)*$J744</f>
        <v>8.666666666666666</v>
      </c>
      <c r="M744" s="14">
        <f>IF(K744+L744=0,1,0)*$J744</f>
        <v>0</v>
      </c>
      <c r="N744" s="14">
        <f>MATCH(C744,INDEX('Task Durations - Poisson'!$B$2:$AZ$73,,5),-1)</f>
        <v>6</v>
      </c>
      <c r="O744" s="14">
        <f>INT(SUMPRODUCT(B744:N744,'Task Durations - Table 1'!$A$3:$M$3))</f>
        <v>13</v>
      </c>
      <c r="P744" s="14">
        <f>MATCH(100-C744,INDEX('Task Durations - Poisson'!$B$2:$AZ$73,,O744),-1)</f>
        <v>15</v>
      </c>
    </row>
    <row r="745" ht="20.05" customHeight="1">
      <c r="A745" s="12">
        <v>743</v>
      </c>
      <c r="B745" s="13">
        <f>2*EXP(A745/750)</f>
        <v>5.386058453698379</v>
      </c>
      <c r="C745" s="14">
        <f t="shared" si="7651"/>
        <v>24</v>
      </c>
      <c r="D745" s="14">
        <f>IF(C745&lt;33,1,0)</f>
        <v>1</v>
      </c>
      <c r="E745" s="14">
        <f>IF(AND(C745&gt;=33,C745&lt;66),1,0)</f>
        <v>0</v>
      </c>
      <c r="F745" s="14">
        <f>IF(D745+E745&gt;0,0,1)</f>
        <v>0</v>
      </c>
      <c r="G745" s="14">
        <f>INT(CHOOSE(1+MOD($C745+RANDBETWEEN(0,1),7),1,2,3,5,8,13,21)+$B745)</f>
        <v>13</v>
      </c>
      <c r="H745" s="14">
        <f>INT(CHOOSE(1+MOD($C745+RANDBETWEEN(0,1),7),1,2,3,5,8,13,21)+$B745)</f>
        <v>10</v>
      </c>
      <c r="I745" s="14">
        <f>INT(CHOOSE(1+MOD($C745+RANDBETWEEN(0,1),7),1,2,3,5,8,13,21)+$B745)</f>
        <v>10</v>
      </c>
      <c r="J745" s="14">
        <f>AVERAGE(G745:I745)</f>
        <v>11</v>
      </c>
      <c r="K745" s="14">
        <f>IF(OR(AND(D745,IF($C745&lt;80,1,0)),AND(E745,IF($C745&lt;20,1,0))),1,0)*$J745</f>
        <v>11</v>
      </c>
      <c r="L745" s="14">
        <f>IF(AND(K745=0,E745=1),1,0)*$J745</f>
        <v>0</v>
      </c>
      <c r="M745" s="14">
        <f>IF(K745+L745=0,1,0)*$J745</f>
        <v>0</v>
      </c>
      <c r="N745" s="14">
        <f>MATCH(C745,INDEX('Task Durations - Poisson'!$B$2:$AZ$73,,5),-1)</f>
        <v>5</v>
      </c>
      <c r="O745" s="14">
        <f>INT(SUMPRODUCT(B745:N745,'Task Durations - Table 1'!$A$3:$M$3))</f>
        <v>20</v>
      </c>
      <c r="P745" s="14">
        <f>MATCH(100-C745,INDEX('Task Durations - Poisson'!$B$2:$AZ$73,,O745),-1)</f>
        <v>25</v>
      </c>
    </row>
    <row r="746" ht="20.05" customHeight="1">
      <c r="A746" s="12">
        <v>744</v>
      </c>
      <c r="B746" s="13">
        <f>2*EXP(A746/750)</f>
        <v>5.393244654706026</v>
      </c>
      <c r="C746" s="14">
        <f t="shared" si="7651"/>
        <v>28</v>
      </c>
      <c r="D746" s="14">
        <f>IF(C746&lt;33,1,0)</f>
        <v>1</v>
      </c>
      <c r="E746" s="14">
        <f>IF(AND(C746&gt;=33,C746&lt;66),1,0)</f>
        <v>0</v>
      </c>
      <c r="F746" s="14">
        <f>IF(D746+E746&gt;0,0,1)</f>
        <v>0</v>
      </c>
      <c r="G746" s="14">
        <f>INT(CHOOSE(1+MOD($C746+RANDBETWEEN(0,1),7),1,2,3,5,8,13,21)+$B746)</f>
        <v>6</v>
      </c>
      <c r="H746" s="14">
        <f>INT(CHOOSE(1+MOD($C746+RANDBETWEEN(0,1),7),1,2,3,5,8,13,21)+$B746)</f>
        <v>6</v>
      </c>
      <c r="I746" s="14">
        <f>INT(CHOOSE(1+MOD($C746+RANDBETWEEN(0,1),7),1,2,3,5,8,13,21)+$B746)</f>
        <v>6</v>
      </c>
      <c r="J746" s="14">
        <f>AVERAGE(G746:I746)</f>
        <v>6</v>
      </c>
      <c r="K746" s="14">
        <f>IF(OR(AND(D746,IF($C746&lt;80,1,0)),AND(E746,IF($C746&lt;20,1,0))),1,0)*$J746</f>
        <v>6</v>
      </c>
      <c r="L746" s="14">
        <f>IF(AND(K746=0,E746=1),1,0)*$J746</f>
        <v>0</v>
      </c>
      <c r="M746" s="14">
        <f>IF(K746+L746=0,1,0)*$J746</f>
        <v>0</v>
      </c>
      <c r="N746" s="14">
        <f>MATCH(C746,INDEX('Task Durations - Poisson'!$B$2:$AZ$73,,5),-1)</f>
        <v>6</v>
      </c>
      <c r="O746" s="14">
        <f>INT(SUMPRODUCT(B746:N746,'Task Durations - Table 1'!$A$3:$M$3))</f>
        <v>14</v>
      </c>
      <c r="P746" s="14">
        <f>MATCH(100-C746,INDEX('Task Durations - Poisson'!$B$2:$AZ$73,,O746),-1)</f>
        <v>18</v>
      </c>
    </row>
    <row r="747" ht="20.05" customHeight="1">
      <c r="A747" s="12">
        <v>745</v>
      </c>
      <c r="B747" s="13">
        <f>2*EXP(A747/750)</f>
        <v>5.400440443705591</v>
      </c>
      <c r="C747" s="14">
        <f t="shared" si="7651"/>
        <v>6</v>
      </c>
      <c r="D747" s="14">
        <f>IF(C747&lt;33,1,0)</f>
        <v>1</v>
      </c>
      <c r="E747" s="14">
        <f>IF(AND(C747&gt;=33,C747&lt;66),1,0)</f>
        <v>0</v>
      </c>
      <c r="F747" s="14">
        <f>IF(D747+E747&gt;0,0,1)</f>
        <v>0</v>
      </c>
      <c r="G747" s="14">
        <f>INT(CHOOSE(1+MOD($C747+RANDBETWEEN(0,1),7),1,2,3,5,8,13,21)+$B747)</f>
        <v>26</v>
      </c>
      <c r="H747" s="14">
        <f>INT(CHOOSE(1+MOD($C747+RANDBETWEEN(0,1),7),1,2,3,5,8,13,21)+$B747)</f>
        <v>26</v>
      </c>
      <c r="I747" s="14">
        <f>INT(CHOOSE(1+MOD($C747+RANDBETWEEN(0,1),7),1,2,3,5,8,13,21)+$B747)</f>
        <v>26</v>
      </c>
      <c r="J747" s="14">
        <f>AVERAGE(G747:I747)</f>
        <v>26</v>
      </c>
      <c r="K747" s="14">
        <f>IF(OR(AND(D747,IF($C747&lt;80,1,0)),AND(E747,IF($C747&lt;20,1,0))),1,0)*$J747</f>
        <v>26</v>
      </c>
      <c r="L747" s="14">
        <f>IF(AND(K747=0,E747=1),1,0)*$J747</f>
        <v>0</v>
      </c>
      <c r="M747" s="14">
        <f>IF(K747+L747=0,1,0)*$J747</f>
        <v>0</v>
      </c>
      <c r="N747" s="14">
        <f>MATCH(C747,INDEX('Task Durations - Poisson'!$B$2:$AZ$73,,5),-1)</f>
        <v>4</v>
      </c>
      <c r="O747" s="14">
        <f>INT(SUMPRODUCT(B747:N747,'Task Durations - Table 1'!$A$3:$M$3))</f>
        <v>36</v>
      </c>
      <c r="P747" s="14">
        <f>MATCH(100-C747,INDEX('Task Durations - Poisson'!$B$2:$AZ$73,,O747),-1)</f>
        <v>48</v>
      </c>
    </row>
    <row r="748" ht="20.05" customHeight="1">
      <c r="A748" s="12">
        <v>746</v>
      </c>
      <c r="B748" s="13">
        <f>2*EXP(A748/750)</f>
        <v>5.40764583348959</v>
      </c>
      <c r="C748" s="14">
        <f t="shared" si="7651"/>
        <v>97</v>
      </c>
      <c r="D748" s="14">
        <f>IF(C748&lt;33,1,0)</f>
        <v>0</v>
      </c>
      <c r="E748" s="14">
        <f>IF(AND(C748&gt;=33,C748&lt;66),1,0)</f>
        <v>0</v>
      </c>
      <c r="F748" s="14">
        <f>IF(D748+E748&gt;0,0,1)</f>
        <v>1</v>
      </c>
      <c r="G748" s="14">
        <f>INT(CHOOSE(1+MOD($C748+RANDBETWEEN(0,1),7),1,2,3,5,8,13,21)+$B748)</f>
        <v>6</v>
      </c>
      <c r="H748" s="14">
        <f>INT(CHOOSE(1+MOD($C748+RANDBETWEEN(0,1),7),1,2,3,5,8,13,21)+$B748)</f>
        <v>6</v>
      </c>
      <c r="I748" s="14">
        <f>INT(CHOOSE(1+MOD($C748+RANDBETWEEN(0,1),7),1,2,3,5,8,13,21)+$B748)</f>
        <v>26</v>
      </c>
      <c r="J748" s="14">
        <f>AVERAGE(G748:I748)</f>
        <v>12.66666666666667</v>
      </c>
      <c r="K748" s="14">
        <f>IF(OR(AND(D748,IF($C748&lt;80,1,0)),AND(E748,IF($C748&lt;20,1,0))),1,0)*$J748</f>
        <v>0</v>
      </c>
      <c r="L748" s="14">
        <f>IF(AND(K748=0,E748=1),1,0)*$J748</f>
        <v>0</v>
      </c>
      <c r="M748" s="14">
        <f>IF(K748+L748=0,1,0)*$J748</f>
        <v>12.66666666666667</v>
      </c>
      <c r="N748" s="14">
        <f>MATCH(C748,INDEX('Task Durations - Poisson'!$B$2:$AZ$73,,5),-1)</f>
        <v>12</v>
      </c>
      <c r="O748" s="14">
        <f>INT(SUMPRODUCT(B748:N748,'Task Durations - Table 1'!$A$3:$M$3))</f>
        <v>25</v>
      </c>
      <c r="P748" s="14">
        <f>MATCH(100-C748,INDEX('Task Durations - Poisson'!$B$2:$AZ$73,,O748),-1)</f>
        <v>18</v>
      </c>
    </row>
    <row r="749" ht="20.05" customHeight="1">
      <c r="A749" s="12">
        <v>747</v>
      </c>
      <c r="B749" s="13">
        <f>2*EXP(A749/750)</f>
        <v>5.414860836867605</v>
      </c>
      <c r="C749" s="14">
        <f t="shared" si="7651"/>
        <v>61</v>
      </c>
      <c r="D749" s="14">
        <f>IF(C749&lt;33,1,0)</f>
        <v>0</v>
      </c>
      <c r="E749" s="14">
        <f>IF(AND(C749&gt;=33,C749&lt;66),1,0)</f>
        <v>1</v>
      </c>
      <c r="F749" s="14">
        <f>IF(D749+E749&gt;0,0,1)</f>
        <v>0</v>
      </c>
      <c r="G749" s="14">
        <f>INT(CHOOSE(1+MOD($C749+RANDBETWEEN(0,1),7),1,2,3,5,8,13,21)+$B749)</f>
        <v>18</v>
      </c>
      <c r="H749" s="14">
        <f>INT(CHOOSE(1+MOD($C749+RANDBETWEEN(0,1),7),1,2,3,5,8,13,21)+$B749)</f>
        <v>26</v>
      </c>
      <c r="I749" s="14">
        <f>INT(CHOOSE(1+MOD($C749+RANDBETWEEN(0,1),7),1,2,3,5,8,13,21)+$B749)</f>
        <v>26</v>
      </c>
      <c r="J749" s="14">
        <f>AVERAGE(G749:I749)</f>
        <v>23.33333333333333</v>
      </c>
      <c r="K749" s="14">
        <f>IF(OR(AND(D749,IF($C749&lt;80,1,0)),AND(E749,IF($C749&lt;20,1,0))),1,0)*$J749</f>
        <v>0</v>
      </c>
      <c r="L749" s="14">
        <f>IF(AND(K749=0,E749=1),1,0)*$J749</f>
        <v>23.33333333333333</v>
      </c>
      <c r="M749" s="14">
        <f>IF(K749+L749=0,1,0)*$J749</f>
        <v>0</v>
      </c>
      <c r="N749" s="14">
        <f>MATCH(C749,INDEX('Task Durations - Poisson'!$B$2:$AZ$73,,5),-1)</f>
        <v>7</v>
      </c>
      <c r="O749" s="14">
        <f>INT(SUMPRODUCT(B749:N749,'Task Durations - Table 1'!$A$3:$M$3))</f>
        <v>26</v>
      </c>
      <c r="P749" s="14">
        <f>MATCH(100-C749,INDEX('Task Durations - Poisson'!$B$2:$AZ$73,,O749),-1)</f>
        <v>26</v>
      </c>
    </row>
    <row r="750" ht="20.05" customHeight="1">
      <c r="A750" s="12">
        <v>748</v>
      </c>
      <c r="B750" s="13">
        <f>2*EXP(A750/750)</f>
        <v>5.422085466666312</v>
      </c>
      <c r="C750" s="14">
        <f t="shared" si="7651"/>
        <v>86</v>
      </c>
      <c r="D750" s="14">
        <f>IF(C750&lt;33,1,0)</f>
        <v>0</v>
      </c>
      <c r="E750" s="14">
        <f>IF(AND(C750&gt;=33,C750&lt;66),1,0)</f>
        <v>0</v>
      </c>
      <c r="F750" s="14">
        <f>IF(D750+E750&gt;0,0,1)</f>
        <v>1</v>
      </c>
      <c r="G750" s="14">
        <f>INT(CHOOSE(1+MOD($C750+RANDBETWEEN(0,1),7),1,2,3,5,8,13,21)+$B750)</f>
        <v>8</v>
      </c>
      <c r="H750" s="14">
        <f>INT(CHOOSE(1+MOD($C750+RANDBETWEEN(0,1),7),1,2,3,5,8,13,21)+$B750)</f>
        <v>10</v>
      </c>
      <c r="I750" s="14">
        <f>INT(CHOOSE(1+MOD($C750+RANDBETWEEN(0,1),7),1,2,3,5,8,13,21)+$B750)</f>
        <v>8</v>
      </c>
      <c r="J750" s="14">
        <f>AVERAGE(G750:I750)</f>
        <v>8.666666666666666</v>
      </c>
      <c r="K750" s="14">
        <f>IF(OR(AND(D750,IF($C750&lt;80,1,0)),AND(E750,IF($C750&lt;20,1,0))),1,0)*$J750</f>
        <v>0</v>
      </c>
      <c r="L750" s="14">
        <f>IF(AND(K750=0,E750=1),1,0)*$J750</f>
        <v>0</v>
      </c>
      <c r="M750" s="14">
        <f>IF(K750+L750=0,1,0)*$J750</f>
        <v>8.666666666666666</v>
      </c>
      <c r="N750" s="14">
        <f>MATCH(C750,INDEX('Task Durations - Poisson'!$B$2:$AZ$73,,5),-1)</f>
        <v>9</v>
      </c>
      <c r="O750" s="14">
        <f>INT(SUMPRODUCT(B750:N750,'Task Durations - Table 1'!$A$3:$M$3))</f>
        <v>19</v>
      </c>
      <c r="P750" s="14">
        <f>MATCH(100-C750,INDEX('Task Durations - Poisson'!$B$2:$AZ$73,,O750),-1)</f>
        <v>16</v>
      </c>
    </row>
    <row r="751" ht="20.05" customHeight="1">
      <c r="A751" s="12">
        <v>749</v>
      </c>
      <c r="B751" s="13">
        <f>2*EXP(A751/750)</f>
        <v>5.429319735729499</v>
      </c>
      <c r="C751" s="14">
        <f t="shared" si="7651"/>
        <v>87</v>
      </c>
      <c r="D751" s="14">
        <f>IF(C751&lt;33,1,0)</f>
        <v>0</v>
      </c>
      <c r="E751" s="14">
        <f>IF(AND(C751&gt;=33,C751&lt;66),1,0)</f>
        <v>0</v>
      </c>
      <c r="F751" s="14">
        <f>IF(D751+E751&gt;0,0,1)</f>
        <v>1</v>
      </c>
      <c r="G751" s="14">
        <f>INT(CHOOSE(1+MOD($C751+RANDBETWEEN(0,1),7),1,2,3,5,8,13,21)+$B751)</f>
        <v>10</v>
      </c>
      <c r="H751" s="14">
        <f>INT(CHOOSE(1+MOD($C751+RANDBETWEEN(0,1),7),1,2,3,5,8,13,21)+$B751)</f>
        <v>13</v>
      </c>
      <c r="I751" s="14">
        <f>INT(CHOOSE(1+MOD($C751+RANDBETWEEN(0,1),7),1,2,3,5,8,13,21)+$B751)</f>
        <v>13</v>
      </c>
      <c r="J751" s="14">
        <f>AVERAGE(G751:I751)</f>
        <v>12</v>
      </c>
      <c r="K751" s="14">
        <f>IF(OR(AND(D751,IF($C751&lt;80,1,0)),AND(E751,IF($C751&lt;20,1,0))),1,0)*$J751</f>
        <v>0</v>
      </c>
      <c r="L751" s="14">
        <f>IF(AND(K751=0,E751=1),1,0)*$J751</f>
        <v>0</v>
      </c>
      <c r="M751" s="14">
        <f>IF(K751+L751=0,1,0)*$J751</f>
        <v>12</v>
      </c>
      <c r="N751" s="14">
        <f>MATCH(C751,INDEX('Task Durations - Poisson'!$B$2:$AZ$73,,5),-1)</f>
        <v>10</v>
      </c>
      <c r="O751" s="14">
        <f>INT(SUMPRODUCT(B751:N751,'Task Durations - Table 1'!$A$3:$M$3))</f>
        <v>23</v>
      </c>
      <c r="P751" s="14">
        <f>MATCH(100-C751,INDEX('Task Durations - Poisson'!$B$2:$AZ$73,,O751),-1)</f>
        <v>20</v>
      </c>
    </row>
    <row r="752" ht="20.05" customHeight="1">
      <c r="A752" s="12">
        <v>750</v>
      </c>
      <c r="B752" s="13">
        <f>2*EXP(A752/750)</f>
        <v>5.43656365691809</v>
      </c>
      <c r="C752" s="14">
        <f t="shared" si="7651"/>
        <v>59</v>
      </c>
      <c r="D752" s="14">
        <f>IF(C752&lt;33,1,0)</f>
        <v>0</v>
      </c>
      <c r="E752" s="14">
        <f>IF(AND(C752&gt;=33,C752&lt;66),1,0)</f>
        <v>1</v>
      </c>
      <c r="F752" s="14">
        <f>IF(D752+E752&gt;0,0,1)</f>
        <v>0</v>
      </c>
      <c r="G752" s="14">
        <f>INT(CHOOSE(1+MOD($C752+RANDBETWEEN(0,1),7),1,2,3,5,8,13,21)+$B752)</f>
        <v>10</v>
      </c>
      <c r="H752" s="14">
        <f>INT(CHOOSE(1+MOD($C752+RANDBETWEEN(0,1),7),1,2,3,5,8,13,21)+$B752)</f>
        <v>13</v>
      </c>
      <c r="I752" s="14">
        <f>INT(CHOOSE(1+MOD($C752+RANDBETWEEN(0,1),7),1,2,3,5,8,13,21)+$B752)</f>
        <v>10</v>
      </c>
      <c r="J752" s="14">
        <f>AVERAGE(G752:I752)</f>
        <v>11</v>
      </c>
      <c r="K752" s="14">
        <f>IF(OR(AND(D752,IF($C752&lt;80,1,0)),AND(E752,IF($C752&lt;20,1,0))),1,0)*$J752</f>
        <v>0</v>
      </c>
      <c r="L752" s="14">
        <f>IF(AND(K752=0,E752=1),1,0)*$J752</f>
        <v>11</v>
      </c>
      <c r="M752" s="14">
        <f>IF(K752+L752=0,1,0)*$J752</f>
        <v>0</v>
      </c>
      <c r="N752" s="14">
        <f>MATCH(C752,INDEX('Task Durations - Poisson'!$B$2:$AZ$73,,5),-1)</f>
        <v>7</v>
      </c>
      <c r="O752" s="14">
        <f>INT(SUMPRODUCT(B752:N752,'Task Durations - Table 1'!$A$3:$M$3))</f>
        <v>16</v>
      </c>
      <c r="P752" s="14">
        <f>MATCH(100-C752,INDEX('Task Durations - Poisson'!$B$2:$AZ$73,,O752),-1)</f>
        <v>17</v>
      </c>
    </row>
    <row r="753" ht="20.05" customHeight="1">
      <c r="A753" s="12">
        <v>751</v>
      </c>
      <c r="B753" s="13">
        <f>2*EXP(A753/750)</f>
        <v>5.443817243110171</v>
      </c>
      <c r="C753" s="14">
        <f t="shared" si="7651"/>
        <v>44</v>
      </c>
      <c r="D753" s="14">
        <f>IF(C753&lt;33,1,0)</f>
        <v>0</v>
      </c>
      <c r="E753" s="14">
        <f>IF(AND(C753&gt;=33,C753&lt;66),1,0)</f>
        <v>1</v>
      </c>
      <c r="F753" s="14">
        <f>IF(D753+E753&gt;0,0,1)</f>
        <v>0</v>
      </c>
      <c r="G753" s="14">
        <f>INT(CHOOSE(1+MOD($C753+RANDBETWEEN(0,1),7),1,2,3,5,8,13,21)+$B753)</f>
        <v>10</v>
      </c>
      <c r="H753" s="14">
        <f>INT(CHOOSE(1+MOD($C753+RANDBETWEEN(0,1),7),1,2,3,5,8,13,21)+$B753)</f>
        <v>8</v>
      </c>
      <c r="I753" s="14">
        <f>INT(CHOOSE(1+MOD($C753+RANDBETWEEN(0,1),7),1,2,3,5,8,13,21)+$B753)</f>
        <v>10</v>
      </c>
      <c r="J753" s="14">
        <f>AVERAGE(G753:I753)</f>
        <v>9.333333333333334</v>
      </c>
      <c r="K753" s="14">
        <f>IF(OR(AND(D753,IF($C753&lt;80,1,0)),AND(E753,IF($C753&lt;20,1,0))),1,0)*$J753</f>
        <v>0</v>
      </c>
      <c r="L753" s="14">
        <f>IF(AND(K753=0,E753=1),1,0)*$J753</f>
        <v>9.333333333333334</v>
      </c>
      <c r="M753" s="14">
        <f>IF(K753+L753=0,1,0)*$J753</f>
        <v>0</v>
      </c>
      <c r="N753" s="14">
        <f>MATCH(C753,INDEX('Task Durations - Poisson'!$B$2:$AZ$73,,5),-1)</f>
        <v>6</v>
      </c>
      <c r="O753" s="14">
        <f>INT(SUMPRODUCT(B753:N753,'Task Durations - Table 1'!$A$3:$M$3))</f>
        <v>14</v>
      </c>
      <c r="P753" s="14">
        <f>MATCH(100-C753,INDEX('Task Durations - Poisson'!$B$2:$AZ$73,,O753),-1)</f>
        <v>16</v>
      </c>
    </row>
    <row r="754" ht="20.05" customHeight="1">
      <c r="A754" s="12">
        <v>752</v>
      </c>
      <c r="B754" s="13">
        <f>2*EXP(A754/750)</f>
        <v>5.451080507201005</v>
      </c>
      <c r="C754" s="14">
        <f t="shared" si="7651"/>
        <v>18</v>
      </c>
      <c r="D754" s="14">
        <f>IF(C754&lt;33,1,0)</f>
        <v>1</v>
      </c>
      <c r="E754" s="14">
        <f>IF(AND(C754&gt;=33,C754&lt;66),1,0)</f>
        <v>0</v>
      </c>
      <c r="F754" s="14">
        <f>IF(D754+E754&gt;0,0,1)</f>
        <v>0</v>
      </c>
      <c r="G754" s="14">
        <f>INT(CHOOSE(1+MOD($C754+RANDBETWEEN(0,1),7),1,2,3,5,8,13,21)+$B754)</f>
        <v>18</v>
      </c>
      <c r="H754" s="14">
        <f>INT(CHOOSE(1+MOD($C754+RANDBETWEEN(0,1),7),1,2,3,5,8,13,21)+$B754)</f>
        <v>18</v>
      </c>
      <c r="I754" s="14">
        <f>INT(CHOOSE(1+MOD($C754+RANDBETWEEN(0,1),7),1,2,3,5,8,13,21)+$B754)</f>
        <v>13</v>
      </c>
      <c r="J754" s="14">
        <f>AVERAGE(G754:I754)</f>
        <v>16.33333333333333</v>
      </c>
      <c r="K754" s="14">
        <f>IF(OR(AND(D754,IF($C754&lt;80,1,0)),AND(E754,IF($C754&lt;20,1,0))),1,0)*$J754</f>
        <v>16.33333333333333</v>
      </c>
      <c r="L754" s="14">
        <f>IF(AND(K754=0,E754=1),1,0)*$J754</f>
        <v>0</v>
      </c>
      <c r="M754" s="14">
        <f>IF(K754+L754=0,1,0)*$J754</f>
        <v>0</v>
      </c>
      <c r="N754" s="14">
        <f>MATCH(C754,INDEX('Task Durations - Poisson'!$B$2:$AZ$73,,5),-1)</f>
        <v>5</v>
      </c>
      <c r="O754" s="14">
        <f>INT(SUMPRODUCT(B754:N754,'Task Durations - Table 1'!$A$3:$M$3))</f>
        <v>26</v>
      </c>
      <c r="P754" s="14">
        <f>MATCH(100-C754,INDEX('Task Durations - Poisson'!$B$2:$AZ$73,,O754),-1)</f>
        <v>33</v>
      </c>
    </row>
    <row r="755" ht="20.05" customHeight="1">
      <c r="A755" s="12">
        <v>753</v>
      </c>
      <c r="B755" s="13">
        <f>2*EXP(A755/750)</f>
        <v>5.458353462103067</v>
      </c>
      <c r="C755" s="14">
        <f t="shared" si="7651"/>
        <v>32</v>
      </c>
      <c r="D755" s="14">
        <f>IF(C755&lt;33,1,0)</f>
        <v>1</v>
      </c>
      <c r="E755" s="14">
        <f>IF(AND(C755&gt;=33,C755&lt;66),1,0)</f>
        <v>0</v>
      </c>
      <c r="F755" s="14">
        <f>IF(D755+E755&gt;0,0,1)</f>
        <v>0</v>
      </c>
      <c r="G755" s="14">
        <f>INT(CHOOSE(1+MOD($C755+RANDBETWEEN(0,1),7),1,2,3,5,8,13,21)+$B755)</f>
        <v>13</v>
      </c>
      <c r="H755" s="14">
        <f>INT(CHOOSE(1+MOD($C755+RANDBETWEEN(0,1),7),1,2,3,5,8,13,21)+$B755)</f>
        <v>18</v>
      </c>
      <c r="I755" s="14">
        <f>INT(CHOOSE(1+MOD($C755+RANDBETWEEN(0,1),7),1,2,3,5,8,13,21)+$B755)</f>
        <v>18</v>
      </c>
      <c r="J755" s="14">
        <f>AVERAGE(G755:I755)</f>
        <v>16.33333333333333</v>
      </c>
      <c r="K755" s="14">
        <f>IF(OR(AND(D755,IF($C755&lt;80,1,0)),AND(E755,IF($C755&lt;20,1,0))),1,0)*$J755</f>
        <v>16.33333333333333</v>
      </c>
      <c r="L755" s="14">
        <f>IF(AND(K755=0,E755=1),1,0)*$J755</f>
        <v>0</v>
      </c>
      <c r="M755" s="14">
        <f>IF(K755+L755=0,1,0)*$J755</f>
        <v>0</v>
      </c>
      <c r="N755" s="14">
        <f>MATCH(C755,INDEX('Task Durations - Poisson'!$B$2:$AZ$73,,5),-1)</f>
        <v>6</v>
      </c>
      <c r="O755" s="14">
        <f>INT(SUMPRODUCT(B755:N755,'Task Durations - Table 1'!$A$3:$M$3))</f>
        <v>26</v>
      </c>
      <c r="P755" s="14">
        <f>MATCH(100-C755,INDEX('Task Durations - Poisson'!$B$2:$AZ$73,,O755),-1)</f>
        <v>30</v>
      </c>
    </row>
    <row r="756" ht="20.05" customHeight="1">
      <c r="A756" s="12">
        <v>754</v>
      </c>
      <c r="B756" s="13">
        <f>2*EXP(A756/750)</f>
        <v>5.465636120746055</v>
      </c>
      <c r="C756" s="14">
        <f t="shared" si="7651"/>
        <v>43</v>
      </c>
      <c r="D756" s="14">
        <f>IF(C756&lt;33,1,0)</f>
        <v>0</v>
      </c>
      <c r="E756" s="14">
        <f>IF(AND(C756&gt;=33,C756&lt;66),1,0)</f>
        <v>1</v>
      </c>
      <c r="F756" s="14">
        <f>IF(D756+E756&gt;0,0,1)</f>
        <v>0</v>
      </c>
      <c r="G756" s="14">
        <f>INT(CHOOSE(1+MOD($C756+RANDBETWEEN(0,1),7),1,2,3,5,8,13,21)+$B756)</f>
        <v>7</v>
      </c>
      <c r="H756" s="14">
        <f>INT(CHOOSE(1+MOD($C756+RANDBETWEEN(0,1),7),1,2,3,5,8,13,21)+$B756)</f>
        <v>7</v>
      </c>
      <c r="I756" s="14">
        <f>INT(CHOOSE(1+MOD($C756+RANDBETWEEN(0,1),7),1,2,3,5,8,13,21)+$B756)</f>
        <v>8</v>
      </c>
      <c r="J756" s="14">
        <f>AVERAGE(G756:I756)</f>
        <v>7.333333333333333</v>
      </c>
      <c r="K756" s="14">
        <f>IF(OR(AND(D756,IF($C756&lt;80,1,0)),AND(E756,IF($C756&lt;20,1,0))),1,0)*$J756</f>
        <v>0</v>
      </c>
      <c r="L756" s="14">
        <f>IF(AND(K756=0,E756=1),1,0)*$J756</f>
        <v>7.333333333333333</v>
      </c>
      <c r="M756" s="14">
        <f>IF(K756+L756=0,1,0)*$J756</f>
        <v>0</v>
      </c>
      <c r="N756" s="14">
        <f>MATCH(C756,INDEX('Task Durations - Poisson'!$B$2:$AZ$73,,5),-1)</f>
        <v>6</v>
      </c>
      <c r="O756" s="14">
        <f>INT(SUMPRODUCT(B756:N756,'Task Durations - Table 1'!$A$3:$M$3))</f>
        <v>12</v>
      </c>
      <c r="P756" s="14">
        <f>MATCH(100-C756,INDEX('Task Durations - Poisson'!$B$2:$AZ$73,,O756),-1)</f>
        <v>14</v>
      </c>
    </row>
    <row r="757" ht="20.05" customHeight="1">
      <c r="A757" s="12">
        <v>755</v>
      </c>
      <c r="B757" s="13">
        <f>2*EXP(A757/750)</f>
        <v>5.472928496076917</v>
      </c>
      <c r="C757" s="14">
        <f t="shared" si="7651"/>
        <v>20</v>
      </c>
      <c r="D757" s="14">
        <f>IF(C757&lt;33,1,0)</f>
        <v>1</v>
      </c>
      <c r="E757" s="14">
        <f>IF(AND(C757&gt;=33,C757&lt;66),1,0)</f>
        <v>0</v>
      </c>
      <c r="F757" s="14">
        <f>IF(D757+E757&gt;0,0,1)</f>
        <v>0</v>
      </c>
      <c r="G757" s="14">
        <f>INT(CHOOSE(1+MOD($C757+RANDBETWEEN(0,1),7),1,2,3,5,8,13,21)+$B757)</f>
        <v>26</v>
      </c>
      <c r="H757" s="14">
        <f>INT(CHOOSE(1+MOD($C757+RANDBETWEEN(0,1),7),1,2,3,5,8,13,21)+$B757)</f>
        <v>6</v>
      </c>
      <c r="I757" s="14">
        <f>INT(CHOOSE(1+MOD($C757+RANDBETWEEN(0,1),7),1,2,3,5,8,13,21)+$B757)</f>
        <v>6</v>
      </c>
      <c r="J757" s="14">
        <f>AVERAGE(G757:I757)</f>
        <v>12.66666666666667</v>
      </c>
      <c r="K757" s="14">
        <f>IF(OR(AND(D757,IF($C757&lt;80,1,0)),AND(E757,IF($C757&lt;20,1,0))),1,0)*$J757</f>
        <v>12.66666666666667</v>
      </c>
      <c r="L757" s="14">
        <f>IF(AND(K757=0,E757=1),1,0)*$J757</f>
        <v>0</v>
      </c>
      <c r="M757" s="14">
        <f>IF(K757+L757=0,1,0)*$J757</f>
        <v>0</v>
      </c>
      <c r="N757" s="14">
        <f>MATCH(C757,INDEX('Task Durations - Poisson'!$B$2:$AZ$73,,5),-1)</f>
        <v>5</v>
      </c>
      <c r="O757" s="14">
        <f>INT(SUMPRODUCT(B757:N757,'Task Durations - Table 1'!$A$3:$M$3))</f>
        <v>22</v>
      </c>
      <c r="P757" s="14">
        <f>MATCH(100-C757,INDEX('Task Durations - Poisson'!$B$2:$AZ$73,,O757),-1)</f>
        <v>28</v>
      </c>
    </row>
    <row r="758" ht="20.05" customHeight="1">
      <c r="A758" s="12">
        <v>756</v>
      </c>
      <c r="B758" s="13">
        <f>2*EXP(A758/750)</f>
        <v>5.480230601059882</v>
      </c>
      <c r="C758" s="14">
        <f t="shared" si="7651"/>
        <v>16</v>
      </c>
      <c r="D758" s="14">
        <f>IF(C758&lt;33,1,0)</f>
        <v>1</v>
      </c>
      <c r="E758" s="14">
        <f>IF(AND(C758&gt;=33,C758&lt;66),1,0)</f>
        <v>0</v>
      </c>
      <c r="F758" s="14">
        <f>IF(D758+E758&gt;0,0,1)</f>
        <v>0</v>
      </c>
      <c r="G758" s="14">
        <f>INT(CHOOSE(1+MOD($C758+RANDBETWEEN(0,1),7),1,2,3,5,8,13,21)+$B758)</f>
        <v>8</v>
      </c>
      <c r="H758" s="14">
        <f>INT(CHOOSE(1+MOD($C758+RANDBETWEEN(0,1),7),1,2,3,5,8,13,21)+$B758)</f>
        <v>8</v>
      </c>
      <c r="I758" s="14">
        <f>INT(CHOOSE(1+MOD($C758+RANDBETWEEN(0,1),7),1,2,3,5,8,13,21)+$B758)</f>
        <v>8</v>
      </c>
      <c r="J758" s="14">
        <f>AVERAGE(G758:I758)</f>
        <v>8</v>
      </c>
      <c r="K758" s="14">
        <f>IF(OR(AND(D758,IF($C758&lt;80,1,0)),AND(E758,IF($C758&lt;20,1,0))),1,0)*$J758</f>
        <v>8</v>
      </c>
      <c r="L758" s="14">
        <f>IF(AND(K758=0,E758=1),1,0)*$J758</f>
        <v>0</v>
      </c>
      <c r="M758" s="14">
        <f>IF(K758+L758=0,1,0)*$J758</f>
        <v>0</v>
      </c>
      <c r="N758" s="14">
        <f>MATCH(C758,INDEX('Task Durations - Poisson'!$B$2:$AZ$73,,5),-1)</f>
        <v>5</v>
      </c>
      <c r="O758" s="14">
        <f>INT(SUMPRODUCT(B758:N758,'Task Durations - Table 1'!$A$3:$M$3))</f>
        <v>16</v>
      </c>
      <c r="P758" s="14">
        <f>MATCH(100-C758,INDEX('Task Durations - Poisson'!$B$2:$AZ$73,,O758),-1)</f>
        <v>22</v>
      </c>
    </row>
    <row r="759" ht="20.05" customHeight="1">
      <c r="A759" s="12">
        <v>757</v>
      </c>
      <c r="B759" s="13">
        <f>2*EXP(A759/750)</f>
        <v>5.48754244867647</v>
      </c>
      <c r="C759" s="14">
        <f t="shared" si="7651"/>
        <v>48</v>
      </c>
      <c r="D759" s="14">
        <f>IF(C759&lt;33,1,0)</f>
        <v>0</v>
      </c>
      <c r="E759" s="14">
        <f>IF(AND(C759&gt;=33,C759&lt;66),1,0)</f>
        <v>1</v>
      </c>
      <c r="F759" s="14">
        <f>IF(D759+E759&gt;0,0,1)</f>
        <v>0</v>
      </c>
      <c r="G759" s="14">
        <f>INT(CHOOSE(1+MOD($C759+RANDBETWEEN(0,1),7),1,2,3,5,8,13,21)+$B759)</f>
        <v>26</v>
      </c>
      <c r="H759" s="14">
        <f>INT(CHOOSE(1+MOD($C759+RANDBETWEEN(0,1),7),1,2,3,5,8,13,21)+$B759)</f>
        <v>6</v>
      </c>
      <c r="I759" s="14">
        <f>INT(CHOOSE(1+MOD($C759+RANDBETWEEN(0,1),7),1,2,3,5,8,13,21)+$B759)</f>
        <v>26</v>
      </c>
      <c r="J759" s="14">
        <f>AVERAGE(G759:I759)</f>
        <v>19.33333333333333</v>
      </c>
      <c r="K759" s="14">
        <f>IF(OR(AND(D759,IF($C759&lt;80,1,0)),AND(E759,IF($C759&lt;20,1,0))),1,0)*$J759</f>
        <v>0</v>
      </c>
      <c r="L759" s="14">
        <f>IF(AND(K759=0,E759=1),1,0)*$J759</f>
        <v>19.33333333333333</v>
      </c>
      <c r="M759" s="14">
        <f>IF(K759+L759=0,1,0)*$J759</f>
        <v>0</v>
      </c>
      <c r="N759" s="14">
        <f>MATCH(C759,INDEX('Task Durations - Poisson'!$B$2:$AZ$73,,5),-1)</f>
        <v>7</v>
      </c>
      <c r="O759" s="14">
        <f>INT(SUMPRODUCT(B759:N759,'Task Durations - Table 1'!$A$3:$M$3))</f>
        <v>24</v>
      </c>
      <c r="P759" s="14">
        <f>MATCH(100-C759,INDEX('Task Durations - Poisson'!$B$2:$AZ$73,,O759),-1)</f>
        <v>26</v>
      </c>
    </row>
    <row r="760" ht="20.05" customHeight="1">
      <c r="A760" s="12">
        <v>758</v>
      </c>
      <c r="B760" s="13">
        <f>2*EXP(A760/750)</f>
        <v>5.494864051925522</v>
      </c>
      <c r="C760" s="14">
        <f t="shared" si="7651"/>
        <v>85</v>
      </c>
      <c r="D760" s="14">
        <f>IF(C760&lt;33,1,0)</f>
        <v>0</v>
      </c>
      <c r="E760" s="14">
        <f>IF(AND(C760&gt;=33,C760&lt;66),1,0)</f>
        <v>0</v>
      </c>
      <c r="F760" s="14">
        <f>IF(D760+E760&gt;0,0,1)</f>
        <v>1</v>
      </c>
      <c r="G760" s="14">
        <f>INT(CHOOSE(1+MOD($C760+RANDBETWEEN(0,1),7),1,2,3,5,8,13,21)+$B760)</f>
        <v>8</v>
      </c>
      <c r="H760" s="14">
        <f>INT(CHOOSE(1+MOD($C760+RANDBETWEEN(0,1),7),1,2,3,5,8,13,21)+$B760)</f>
        <v>8</v>
      </c>
      <c r="I760" s="14">
        <f>INT(CHOOSE(1+MOD($C760+RANDBETWEEN(0,1),7),1,2,3,5,8,13,21)+$B760)</f>
        <v>8</v>
      </c>
      <c r="J760" s="14">
        <f>AVERAGE(G760:I760)</f>
        <v>8</v>
      </c>
      <c r="K760" s="14">
        <f>IF(OR(AND(D760,IF($C760&lt;80,1,0)),AND(E760,IF($C760&lt;20,1,0))),1,0)*$J760</f>
        <v>0</v>
      </c>
      <c r="L760" s="14">
        <f>IF(AND(K760=0,E760=1),1,0)*$J760</f>
        <v>0</v>
      </c>
      <c r="M760" s="14">
        <f>IF(K760+L760=0,1,0)*$J760</f>
        <v>8</v>
      </c>
      <c r="N760" s="14">
        <f>MATCH(C760,INDEX('Task Durations - Poisson'!$B$2:$AZ$73,,5),-1)</f>
        <v>9</v>
      </c>
      <c r="O760" s="14">
        <f>INT(SUMPRODUCT(B760:N760,'Task Durations - Table 1'!$A$3:$M$3))</f>
        <v>18</v>
      </c>
      <c r="P760" s="14">
        <f>MATCH(100-C760,INDEX('Task Durations - Poisson'!$B$2:$AZ$73,,O760),-1)</f>
        <v>1</v>
      </c>
    </row>
    <row r="761" ht="20.05" customHeight="1">
      <c r="A761" s="12">
        <v>759</v>
      </c>
      <c r="B761" s="13">
        <f>2*EXP(A761/750)</f>
        <v>5.502195423823226</v>
      </c>
      <c r="C761" s="14">
        <f t="shared" si="7651"/>
        <v>3</v>
      </c>
      <c r="D761" s="14">
        <f>IF(C761&lt;33,1,0)</f>
        <v>1</v>
      </c>
      <c r="E761" s="14">
        <f>IF(AND(C761&gt;=33,C761&lt;66),1,0)</f>
        <v>0</v>
      </c>
      <c r="F761" s="14">
        <f>IF(D761+E761&gt;0,0,1)</f>
        <v>0</v>
      </c>
      <c r="G761" s="14">
        <f>INT(CHOOSE(1+MOD($C761+RANDBETWEEN(0,1),7),1,2,3,5,8,13,21)+$B761)</f>
        <v>13</v>
      </c>
      <c r="H761" s="14">
        <f>INT(CHOOSE(1+MOD($C761+RANDBETWEEN(0,1),7),1,2,3,5,8,13,21)+$B761)</f>
        <v>10</v>
      </c>
      <c r="I761" s="14">
        <f>INT(CHOOSE(1+MOD($C761+RANDBETWEEN(0,1),7),1,2,3,5,8,13,21)+$B761)</f>
        <v>13</v>
      </c>
      <c r="J761" s="14">
        <f>AVERAGE(G761:I761)</f>
        <v>12</v>
      </c>
      <c r="K761" s="14">
        <f>IF(OR(AND(D761,IF($C761&lt;80,1,0)),AND(E761,IF($C761&lt;20,1,0))),1,0)*$J761</f>
        <v>12</v>
      </c>
      <c r="L761" s="14">
        <f>IF(AND(K761=0,E761=1),1,0)*$J761</f>
        <v>0</v>
      </c>
      <c r="M761" s="14">
        <f>IF(K761+L761=0,1,0)*$J761</f>
        <v>0</v>
      </c>
      <c r="N761" s="14">
        <f>MATCH(C761,INDEX('Task Durations - Poisson'!$B$2:$AZ$73,,5),-1)</f>
        <v>3</v>
      </c>
      <c r="O761" s="14">
        <f>INT(SUMPRODUCT(B761:N761,'Task Durations - Table 1'!$A$3:$M$3))</f>
        <v>20</v>
      </c>
      <c r="P761" s="14">
        <f>MATCH(100-C761,INDEX('Task Durations - Poisson'!$B$2:$AZ$73,,O761),-1)</f>
        <v>31</v>
      </c>
    </row>
    <row r="762" ht="20.05" customHeight="1">
      <c r="A762" s="12">
        <v>760</v>
      </c>
      <c r="B762" s="13">
        <f>2*EXP(A762/750)</f>
        <v>5.509536577403132</v>
      </c>
      <c r="C762" s="14">
        <f t="shared" si="7651"/>
        <v>51</v>
      </c>
      <c r="D762" s="14">
        <f>IF(C762&lt;33,1,0)</f>
        <v>0</v>
      </c>
      <c r="E762" s="14">
        <f>IF(AND(C762&gt;=33,C762&lt;66),1,0)</f>
        <v>1</v>
      </c>
      <c r="F762" s="14">
        <f>IF(D762+E762&gt;0,0,1)</f>
        <v>0</v>
      </c>
      <c r="G762" s="14">
        <f>INT(CHOOSE(1+MOD($C762+RANDBETWEEN(0,1),7),1,2,3,5,8,13,21)+$B762)</f>
        <v>10</v>
      </c>
      <c r="H762" s="14">
        <f>INT(CHOOSE(1+MOD($C762+RANDBETWEEN(0,1),7),1,2,3,5,8,13,21)+$B762)</f>
        <v>10</v>
      </c>
      <c r="I762" s="14">
        <f>INT(CHOOSE(1+MOD($C762+RANDBETWEEN(0,1),7),1,2,3,5,8,13,21)+$B762)</f>
        <v>10</v>
      </c>
      <c r="J762" s="14">
        <f>AVERAGE(G762:I762)</f>
        <v>10</v>
      </c>
      <c r="K762" s="14">
        <f>IF(OR(AND(D762,IF($C762&lt;80,1,0)),AND(E762,IF($C762&lt;20,1,0))),1,0)*$J762</f>
        <v>0</v>
      </c>
      <c r="L762" s="14">
        <f>IF(AND(K762=0,E762=1),1,0)*$J762</f>
        <v>10</v>
      </c>
      <c r="M762" s="14">
        <f>IF(K762+L762=0,1,0)*$J762</f>
        <v>0</v>
      </c>
      <c r="N762" s="14">
        <f>MATCH(C762,INDEX('Task Durations - Poisson'!$B$2:$AZ$73,,5),-1)</f>
        <v>7</v>
      </c>
      <c r="O762" s="14">
        <f>INT(SUMPRODUCT(B762:N762,'Task Durations - Table 1'!$A$3:$M$3))</f>
        <v>15</v>
      </c>
      <c r="P762" s="14">
        <f>MATCH(100-C762,INDEX('Task Durations - Poisson'!$B$2:$AZ$73,,O762),-1)</f>
        <v>17</v>
      </c>
    </row>
    <row r="763" ht="20.05" customHeight="1">
      <c r="A763" s="12">
        <v>761</v>
      </c>
      <c r="B763" s="13">
        <f>2*EXP(A763/750)</f>
        <v>5.516887525716181</v>
      </c>
      <c r="C763" s="14">
        <f t="shared" si="7651"/>
        <v>74</v>
      </c>
      <c r="D763" s="14">
        <f>IF(C763&lt;33,1,0)</f>
        <v>0</v>
      </c>
      <c r="E763" s="14">
        <f>IF(AND(C763&gt;=33,C763&lt;66),1,0)</f>
        <v>0</v>
      </c>
      <c r="F763" s="14">
        <f>IF(D763+E763&gt;0,0,1)</f>
        <v>1</v>
      </c>
      <c r="G763" s="14">
        <f>INT(CHOOSE(1+MOD($C763+RANDBETWEEN(0,1),7),1,2,3,5,8,13,21)+$B763)</f>
        <v>18</v>
      </c>
      <c r="H763" s="14">
        <f>INT(CHOOSE(1+MOD($C763+RANDBETWEEN(0,1),7),1,2,3,5,8,13,21)+$B763)</f>
        <v>18</v>
      </c>
      <c r="I763" s="14">
        <f>INT(CHOOSE(1+MOD($C763+RANDBETWEEN(0,1),7),1,2,3,5,8,13,21)+$B763)</f>
        <v>18</v>
      </c>
      <c r="J763" s="14">
        <f>AVERAGE(G763:I763)</f>
        <v>18</v>
      </c>
      <c r="K763" s="14">
        <f>IF(OR(AND(D763,IF($C763&lt;80,1,0)),AND(E763,IF($C763&lt;20,1,0))),1,0)*$J763</f>
        <v>0</v>
      </c>
      <c r="L763" s="14">
        <f>IF(AND(K763=0,E763=1),1,0)*$J763</f>
        <v>0</v>
      </c>
      <c r="M763" s="14">
        <f>IF(K763+L763=0,1,0)*$J763</f>
        <v>18</v>
      </c>
      <c r="N763" s="14">
        <f>MATCH(C763,INDEX('Task Durations - Poisson'!$B$2:$AZ$73,,5),-1)</f>
        <v>8</v>
      </c>
      <c r="O763" s="14">
        <f>INT(SUMPRODUCT(B763:N763,'Task Durations - Table 1'!$A$3:$M$3))</f>
        <v>28</v>
      </c>
      <c r="P763" s="14">
        <f>MATCH(100-C763,INDEX('Task Durations - Poisson'!$B$2:$AZ$73,,O763),-1)</f>
        <v>1</v>
      </c>
    </row>
    <row r="764" ht="20.05" customHeight="1">
      <c r="A764" s="12">
        <v>762</v>
      </c>
      <c r="B764" s="13">
        <f>2*EXP(A764/750)</f>
        <v>5.524248281830731</v>
      </c>
      <c r="C764" s="14">
        <f t="shared" si="7651"/>
        <v>76</v>
      </c>
      <c r="D764" s="14">
        <f>IF(C764&lt;33,1,0)</f>
        <v>0</v>
      </c>
      <c r="E764" s="14">
        <f>IF(AND(C764&gt;=33,C764&lt;66),1,0)</f>
        <v>0</v>
      </c>
      <c r="F764" s="14">
        <f>IF(D764+E764&gt;0,0,1)</f>
        <v>1</v>
      </c>
      <c r="G764" s="14">
        <f>INT(CHOOSE(1+MOD($C764+RANDBETWEEN(0,1),7),1,2,3,5,8,13,21)+$B764)</f>
        <v>6</v>
      </c>
      <c r="H764" s="14">
        <f>INT(CHOOSE(1+MOD($C764+RANDBETWEEN(0,1),7),1,2,3,5,8,13,21)+$B764)</f>
        <v>6</v>
      </c>
      <c r="I764" s="14">
        <f>INT(CHOOSE(1+MOD($C764+RANDBETWEEN(0,1),7),1,2,3,5,8,13,21)+$B764)</f>
        <v>26</v>
      </c>
      <c r="J764" s="14">
        <f>AVERAGE(G764:I764)</f>
        <v>12.66666666666667</v>
      </c>
      <c r="K764" s="14">
        <f>IF(OR(AND(D764,IF($C764&lt;80,1,0)),AND(E764,IF($C764&lt;20,1,0))),1,0)*$J764</f>
        <v>0</v>
      </c>
      <c r="L764" s="14">
        <f>IF(AND(K764=0,E764=1),1,0)*$J764</f>
        <v>0</v>
      </c>
      <c r="M764" s="14">
        <f>IF(K764+L764=0,1,0)*$J764</f>
        <v>12.66666666666667</v>
      </c>
      <c r="N764" s="14">
        <f>MATCH(C764,INDEX('Task Durations - Poisson'!$B$2:$AZ$73,,5),-1)</f>
        <v>8</v>
      </c>
      <c r="O764" s="14">
        <f>INT(SUMPRODUCT(B764:N764,'Task Durations - Table 1'!$A$3:$M$3))</f>
        <v>23</v>
      </c>
      <c r="P764" s="14">
        <f>MATCH(100-C764,INDEX('Task Durations - Poisson'!$B$2:$AZ$73,,O764),-1)</f>
        <v>22</v>
      </c>
    </row>
    <row r="765" ht="20.05" customHeight="1">
      <c r="A765" s="12">
        <v>763</v>
      </c>
      <c r="B765" s="13">
        <f>2*EXP(A765/750)</f>
        <v>5.531618858832569</v>
      </c>
      <c r="C765" s="14">
        <f t="shared" si="7651"/>
        <v>0</v>
      </c>
      <c r="D765" s="14">
        <f>IF(C765&lt;33,1,0)</f>
        <v>1</v>
      </c>
      <c r="E765" s="14">
        <f>IF(AND(C765&gt;=33,C765&lt;66),1,0)</f>
        <v>0</v>
      </c>
      <c r="F765" s="14">
        <f>IF(D765+E765&gt;0,0,1)</f>
        <v>0</v>
      </c>
      <c r="G765" s="14">
        <f>INT(CHOOSE(1+MOD($C765+RANDBETWEEN(0,1),7),1,2,3,5,8,13,21)+$B765)</f>
        <v>6</v>
      </c>
      <c r="H765" s="14">
        <f>INT(CHOOSE(1+MOD($C765+RANDBETWEEN(0,1),7),1,2,3,5,8,13,21)+$B765)</f>
        <v>6</v>
      </c>
      <c r="I765" s="14">
        <f>INT(CHOOSE(1+MOD($C765+RANDBETWEEN(0,1),7),1,2,3,5,8,13,21)+$B765)</f>
        <v>7</v>
      </c>
      <c r="J765" s="14">
        <f>AVERAGE(G765:I765)</f>
        <v>6.333333333333333</v>
      </c>
      <c r="K765" s="14">
        <f>IF(OR(AND(D765,IF($C765&lt;80,1,0)),AND(E765,IF($C765&lt;20,1,0))),1,0)*$J765</f>
        <v>6.333333333333333</v>
      </c>
      <c r="L765" s="14">
        <f>IF(AND(K765=0,E765=1),1,0)*$J765</f>
        <v>0</v>
      </c>
      <c r="M765" s="14">
        <f>IF(K765+L765=0,1,0)*$J765</f>
        <v>0</v>
      </c>
      <c r="N765" s="14">
        <f>MATCH(C765,INDEX('Task Durations - Poisson'!$B$2:$AZ$73,,5),-1)</f>
        <v>2</v>
      </c>
      <c r="O765" s="14">
        <f>INT(SUMPRODUCT(B765:N765,'Task Durations - Table 1'!$A$3:$M$3))</f>
        <v>13</v>
      </c>
      <c r="P765" s="14">
        <f>MATCH(100-C765,INDEX('Task Durations - Poisson'!$B$2:$AZ$73,,O765),-1)</f>
        <v>29</v>
      </c>
    </row>
    <row r="766" ht="20.05" customHeight="1">
      <c r="A766" s="12">
        <v>764</v>
      </c>
      <c r="B766" s="13">
        <f>2*EXP(A766/750)</f>
        <v>5.538999269824946</v>
      </c>
      <c r="C766" s="14">
        <f t="shared" si="7651"/>
        <v>95</v>
      </c>
      <c r="D766" s="14">
        <f>IF(C766&lt;33,1,0)</f>
        <v>0</v>
      </c>
      <c r="E766" s="14">
        <f>IF(AND(C766&gt;=33,C766&lt;66),1,0)</f>
        <v>0</v>
      </c>
      <c r="F766" s="14">
        <f>IF(D766+E766&gt;0,0,1)</f>
        <v>1</v>
      </c>
      <c r="G766" s="14">
        <f>INT(CHOOSE(1+MOD($C766+RANDBETWEEN(0,1),7),1,2,3,5,8,13,21)+$B766)</f>
        <v>13</v>
      </c>
      <c r="H766" s="14">
        <f>INT(CHOOSE(1+MOD($C766+RANDBETWEEN(0,1),7),1,2,3,5,8,13,21)+$B766)</f>
        <v>13</v>
      </c>
      <c r="I766" s="14">
        <f>INT(CHOOSE(1+MOD($C766+RANDBETWEEN(0,1),7),1,2,3,5,8,13,21)+$B766)</f>
        <v>18</v>
      </c>
      <c r="J766" s="14">
        <f>AVERAGE(G766:I766)</f>
        <v>14.66666666666667</v>
      </c>
      <c r="K766" s="14">
        <f>IF(OR(AND(D766,IF($C766&lt;80,1,0)),AND(E766,IF($C766&lt;20,1,0))),1,0)*$J766</f>
        <v>0</v>
      </c>
      <c r="L766" s="14">
        <f>IF(AND(K766=0,E766=1),1,0)*$J766</f>
        <v>0</v>
      </c>
      <c r="M766" s="14">
        <f>IF(K766+L766=0,1,0)*$J766</f>
        <v>14.66666666666667</v>
      </c>
      <c r="N766" s="14">
        <f>MATCH(C766,INDEX('Task Durations - Poisson'!$B$2:$AZ$73,,5),-1)</f>
        <v>11</v>
      </c>
      <c r="O766" s="14">
        <f>INT(SUMPRODUCT(B766:N766,'Task Durations - Table 1'!$A$3:$M$3))</f>
        <v>26</v>
      </c>
      <c r="P766" s="14">
        <f>MATCH(100-C766,INDEX('Task Durations - Poisson'!$B$2:$AZ$73,,O766),-1)</f>
        <v>20</v>
      </c>
    </row>
    <row r="767" ht="20.05" customHeight="1">
      <c r="A767" s="12">
        <v>765</v>
      </c>
      <c r="B767" s="13">
        <f>2*EXP(A767/750)</f>
        <v>5.546389527928596</v>
      </c>
      <c r="C767" s="14">
        <f t="shared" si="7651"/>
        <v>67</v>
      </c>
      <c r="D767" s="14">
        <f>IF(C767&lt;33,1,0)</f>
        <v>0</v>
      </c>
      <c r="E767" s="14">
        <f>IF(AND(C767&gt;=33,C767&lt;66),1,0)</f>
        <v>0</v>
      </c>
      <c r="F767" s="14">
        <f>IF(D767+E767&gt;0,0,1)</f>
        <v>1</v>
      </c>
      <c r="G767" s="14">
        <f>INT(CHOOSE(1+MOD($C767+RANDBETWEEN(0,1),7),1,2,3,5,8,13,21)+$B767)</f>
        <v>13</v>
      </c>
      <c r="H767" s="14">
        <f>INT(CHOOSE(1+MOD($C767+RANDBETWEEN(0,1),7),1,2,3,5,8,13,21)+$B767)</f>
        <v>18</v>
      </c>
      <c r="I767" s="14">
        <f>INT(CHOOSE(1+MOD($C767+RANDBETWEEN(0,1),7),1,2,3,5,8,13,21)+$B767)</f>
        <v>13</v>
      </c>
      <c r="J767" s="14">
        <f>AVERAGE(G767:I767)</f>
        <v>14.66666666666667</v>
      </c>
      <c r="K767" s="14">
        <f>IF(OR(AND(D767,IF($C767&lt;80,1,0)),AND(E767,IF($C767&lt;20,1,0))),1,0)*$J767</f>
        <v>0</v>
      </c>
      <c r="L767" s="14">
        <f>IF(AND(K767=0,E767=1),1,0)*$J767</f>
        <v>0</v>
      </c>
      <c r="M767" s="14">
        <f>IF(K767+L767=0,1,0)*$J767</f>
        <v>14.66666666666667</v>
      </c>
      <c r="N767" s="14">
        <f>MATCH(C767,INDEX('Task Durations - Poisson'!$B$2:$AZ$73,,5),-1)</f>
        <v>8</v>
      </c>
      <c r="O767" s="14">
        <f>INT(SUMPRODUCT(B767:N767,'Task Durations - Table 1'!$A$3:$M$3))</f>
        <v>24</v>
      </c>
      <c r="P767" s="14">
        <f>MATCH(100-C767,INDEX('Task Durations - Poisson'!$B$2:$AZ$73,,O767),-1)</f>
        <v>24</v>
      </c>
    </row>
    <row r="768" ht="20.05" customHeight="1">
      <c r="A768" s="12">
        <v>766</v>
      </c>
      <c r="B768" s="13">
        <f>2*EXP(A768/750)</f>
        <v>5.553789646281756</v>
      </c>
      <c r="C768" s="14">
        <f t="shared" si="11476" ref="C768:C1022">RANDBETWEEN(0,100)</f>
        <v>21</v>
      </c>
      <c r="D768" s="14">
        <f>IF(C768&lt;33,1,0)</f>
        <v>1</v>
      </c>
      <c r="E768" s="14">
        <f>IF(AND(C768&gt;=33,C768&lt;66),1,0)</f>
        <v>0</v>
      </c>
      <c r="F768" s="14">
        <f>IF(D768+E768&gt;0,0,1)</f>
        <v>0</v>
      </c>
      <c r="G768" s="14">
        <f>INT(CHOOSE(1+MOD($C768+RANDBETWEEN(0,1),7),1,2,3,5,8,13,21)+$B768)</f>
        <v>6</v>
      </c>
      <c r="H768" s="14">
        <f>INT(CHOOSE(1+MOD($C768+RANDBETWEEN(0,1),7),1,2,3,5,8,13,21)+$B768)</f>
        <v>7</v>
      </c>
      <c r="I768" s="14">
        <f>INT(CHOOSE(1+MOD($C768+RANDBETWEEN(0,1),7),1,2,3,5,8,13,21)+$B768)</f>
        <v>6</v>
      </c>
      <c r="J768" s="14">
        <f>AVERAGE(G768:I768)</f>
        <v>6.333333333333333</v>
      </c>
      <c r="K768" s="14">
        <f>IF(OR(AND(D768,IF($C768&lt;80,1,0)),AND(E768,IF($C768&lt;20,1,0))),1,0)*$J768</f>
        <v>6.333333333333333</v>
      </c>
      <c r="L768" s="14">
        <f>IF(AND(K768=0,E768=1),1,0)*$J768</f>
        <v>0</v>
      </c>
      <c r="M768" s="14">
        <f>IF(K768+L768=0,1,0)*$J768</f>
        <v>0</v>
      </c>
      <c r="N768" s="14">
        <f>MATCH(C768,INDEX('Task Durations - Poisson'!$B$2:$AZ$73,,5),-1)</f>
        <v>5</v>
      </c>
      <c r="O768" s="14">
        <f>INT(SUMPRODUCT(B768:N768,'Task Durations - Table 1'!$A$3:$M$3))</f>
        <v>14</v>
      </c>
      <c r="P768" s="14">
        <f>MATCH(100-C768,INDEX('Task Durations - Poisson'!$B$2:$AZ$73,,O768),-1)</f>
        <v>19</v>
      </c>
    </row>
    <row r="769" ht="20.05" customHeight="1">
      <c r="A769" s="12">
        <v>767</v>
      </c>
      <c r="B769" s="13">
        <f>2*EXP(A769/750)</f>
        <v>5.561199638040193</v>
      </c>
      <c r="C769" s="14">
        <f t="shared" si="11476"/>
        <v>92</v>
      </c>
      <c r="D769" s="14">
        <f>IF(C769&lt;33,1,0)</f>
        <v>0</v>
      </c>
      <c r="E769" s="14">
        <f>IF(AND(C769&gt;=33,C769&lt;66),1,0)</f>
        <v>0</v>
      </c>
      <c r="F769" s="14">
        <f>IF(D769+E769&gt;0,0,1)</f>
        <v>1</v>
      </c>
      <c r="G769" s="14">
        <f>INT(CHOOSE(1+MOD($C769+RANDBETWEEN(0,1),7),1,2,3,5,8,13,21)+$B769)</f>
        <v>8</v>
      </c>
      <c r="H769" s="14">
        <f>INT(CHOOSE(1+MOD($C769+RANDBETWEEN(0,1),7),1,2,3,5,8,13,21)+$B769)</f>
        <v>8</v>
      </c>
      <c r="I769" s="14">
        <f>INT(CHOOSE(1+MOD($C769+RANDBETWEEN(0,1),7),1,2,3,5,8,13,21)+$B769)</f>
        <v>8</v>
      </c>
      <c r="J769" s="14">
        <f>AVERAGE(G769:I769)</f>
        <v>8</v>
      </c>
      <c r="K769" s="14">
        <f>IF(OR(AND(D769,IF($C769&lt;80,1,0)),AND(E769,IF($C769&lt;20,1,0))),1,0)*$J769</f>
        <v>0</v>
      </c>
      <c r="L769" s="14">
        <f>IF(AND(K769=0,E769=1),1,0)*$J769</f>
        <v>0</v>
      </c>
      <c r="M769" s="14">
        <f>IF(K769+L769=0,1,0)*$J769</f>
        <v>8</v>
      </c>
      <c r="N769" s="14">
        <f>MATCH(C769,INDEX('Task Durations - Poisson'!$B$2:$AZ$73,,5),-1)</f>
        <v>10</v>
      </c>
      <c r="O769" s="14">
        <f>INT(SUMPRODUCT(B769:N769,'Task Durations - Table 1'!$A$3:$M$3))</f>
        <v>19</v>
      </c>
      <c r="P769" s="14">
        <f>MATCH(100-C769,INDEX('Task Durations - Poisson'!$B$2:$AZ$73,,O769),-1)</f>
        <v>15</v>
      </c>
    </row>
    <row r="770" ht="20.05" customHeight="1">
      <c r="A770" s="12">
        <v>768</v>
      </c>
      <c r="B770" s="13">
        <f>2*EXP(A770/750)</f>
        <v>5.568619516377231</v>
      </c>
      <c r="C770" s="14">
        <f t="shared" si="11476"/>
        <v>83</v>
      </c>
      <c r="D770" s="14">
        <f>IF(C770&lt;33,1,0)</f>
        <v>0</v>
      </c>
      <c r="E770" s="14">
        <f>IF(AND(C770&gt;=33,C770&lt;66),1,0)</f>
        <v>0</v>
      </c>
      <c r="F770" s="14">
        <f>IF(D770+E770&gt;0,0,1)</f>
        <v>1</v>
      </c>
      <c r="G770" s="14">
        <f>INT(CHOOSE(1+MOD($C770+RANDBETWEEN(0,1),7),1,2,3,5,8,13,21)+$B770)</f>
        <v>26</v>
      </c>
      <c r="H770" s="14">
        <f>INT(CHOOSE(1+MOD($C770+RANDBETWEEN(0,1),7),1,2,3,5,8,13,21)+$B770)</f>
        <v>6</v>
      </c>
      <c r="I770" s="14">
        <f>INT(CHOOSE(1+MOD($C770+RANDBETWEEN(0,1),7),1,2,3,5,8,13,21)+$B770)</f>
        <v>6</v>
      </c>
      <c r="J770" s="14">
        <f>AVERAGE(G770:I770)</f>
        <v>12.66666666666667</v>
      </c>
      <c r="K770" s="14">
        <f>IF(OR(AND(D770,IF($C770&lt;80,1,0)),AND(E770,IF($C770&lt;20,1,0))),1,0)*$J770</f>
        <v>0</v>
      </c>
      <c r="L770" s="14">
        <f>IF(AND(K770=0,E770=1),1,0)*$J770</f>
        <v>0</v>
      </c>
      <c r="M770" s="14">
        <f>IF(K770+L770=0,1,0)*$J770</f>
        <v>12.66666666666667</v>
      </c>
      <c r="N770" s="14">
        <f>MATCH(C770,INDEX('Task Durations - Poisson'!$B$2:$AZ$73,,5),-1)</f>
        <v>9</v>
      </c>
      <c r="O770" s="14">
        <f>INT(SUMPRODUCT(B770:N770,'Task Durations - Table 1'!$A$3:$M$3))</f>
        <v>23</v>
      </c>
      <c r="P770" s="14">
        <f>MATCH(100-C770,INDEX('Task Durations - Poisson'!$B$2:$AZ$73,,O770),-1)</f>
        <v>20</v>
      </c>
    </row>
    <row r="771" ht="20.05" customHeight="1">
      <c r="A771" s="12">
        <v>769</v>
      </c>
      <c r="B771" s="13">
        <f>2*EXP(A771/750)</f>
        <v>5.576049294483764</v>
      </c>
      <c r="C771" s="14">
        <f t="shared" si="11476"/>
        <v>49</v>
      </c>
      <c r="D771" s="14">
        <f>IF(C771&lt;33,1,0)</f>
        <v>0</v>
      </c>
      <c r="E771" s="14">
        <f>IF(AND(C771&gt;=33,C771&lt;66),1,0)</f>
        <v>1</v>
      </c>
      <c r="F771" s="14">
        <f>IF(D771+E771&gt;0,0,1)</f>
        <v>0</v>
      </c>
      <c r="G771" s="14">
        <f>INT(CHOOSE(1+MOD($C771+RANDBETWEEN(0,1),7),1,2,3,5,8,13,21)+$B771)</f>
        <v>7</v>
      </c>
      <c r="H771" s="14">
        <f>INT(CHOOSE(1+MOD($C771+RANDBETWEEN(0,1),7),1,2,3,5,8,13,21)+$B771)</f>
        <v>6</v>
      </c>
      <c r="I771" s="14">
        <f>INT(CHOOSE(1+MOD($C771+RANDBETWEEN(0,1),7),1,2,3,5,8,13,21)+$B771)</f>
        <v>7</v>
      </c>
      <c r="J771" s="14">
        <f>AVERAGE(G771:I771)</f>
        <v>6.666666666666667</v>
      </c>
      <c r="K771" s="14">
        <f>IF(OR(AND(D771,IF($C771&lt;80,1,0)),AND(E771,IF($C771&lt;20,1,0))),1,0)*$J771</f>
        <v>0</v>
      </c>
      <c r="L771" s="14">
        <f>IF(AND(K771=0,E771=1),1,0)*$J771</f>
        <v>6.666666666666667</v>
      </c>
      <c r="M771" s="14">
        <f>IF(K771+L771=0,1,0)*$J771</f>
        <v>0</v>
      </c>
      <c r="N771" s="14">
        <f>MATCH(C771,INDEX('Task Durations - Poisson'!$B$2:$AZ$73,,5),-1)</f>
        <v>7</v>
      </c>
      <c r="O771" s="14">
        <f>INT(SUMPRODUCT(B771:N771,'Task Durations - Table 1'!$A$3:$M$3))</f>
        <v>13</v>
      </c>
      <c r="P771" s="14">
        <f>MATCH(100-C771,INDEX('Task Durations - Poisson'!$B$2:$AZ$73,,O771),-1)</f>
        <v>15</v>
      </c>
    </row>
    <row r="772" ht="20.05" customHeight="1">
      <c r="A772" s="12">
        <v>770</v>
      </c>
      <c r="B772" s="13">
        <f>2*EXP(A772/750)</f>
        <v>5.583488985568288</v>
      </c>
      <c r="C772" s="14">
        <f t="shared" si="11476"/>
        <v>17</v>
      </c>
      <c r="D772" s="14">
        <f>IF(C772&lt;33,1,0)</f>
        <v>1</v>
      </c>
      <c r="E772" s="14">
        <f>IF(AND(C772&gt;=33,C772&lt;66),1,0)</f>
        <v>0</v>
      </c>
      <c r="F772" s="14">
        <f>IF(D772+E772&gt;0,0,1)</f>
        <v>0</v>
      </c>
      <c r="G772" s="14">
        <f>INT(CHOOSE(1+MOD($C772+RANDBETWEEN(0,1),7),1,2,3,5,8,13,21)+$B772)</f>
        <v>13</v>
      </c>
      <c r="H772" s="14">
        <f>INT(CHOOSE(1+MOD($C772+RANDBETWEEN(0,1),7),1,2,3,5,8,13,21)+$B772)</f>
        <v>13</v>
      </c>
      <c r="I772" s="14">
        <f>INT(CHOOSE(1+MOD($C772+RANDBETWEEN(0,1),7),1,2,3,5,8,13,21)+$B772)</f>
        <v>10</v>
      </c>
      <c r="J772" s="14">
        <f>AVERAGE(G772:I772)</f>
        <v>12</v>
      </c>
      <c r="K772" s="14">
        <f>IF(OR(AND(D772,IF($C772&lt;80,1,0)),AND(E772,IF($C772&lt;20,1,0))),1,0)*$J772</f>
        <v>12</v>
      </c>
      <c r="L772" s="14">
        <f>IF(AND(K772=0,E772=1),1,0)*$J772</f>
        <v>0</v>
      </c>
      <c r="M772" s="14">
        <f>IF(K772+L772=0,1,0)*$J772</f>
        <v>0</v>
      </c>
      <c r="N772" s="14">
        <f>MATCH(C772,INDEX('Task Durations - Poisson'!$B$2:$AZ$73,,5),-1)</f>
        <v>5</v>
      </c>
      <c r="O772" s="14">
        <f>INT(SUMPRODUCT(B772:N772,'Task Durations - Table 1'!$A$3:$M$3))</f>
        <v>21</v>
      </c>
      <c r="P772" s="14">
        <f>MATCH(100-C772,INDEX('Task Durations - Poisson'!$B$2:$AZ$73,,O772),-1)</f>
        <v>27</v>
      </c>
    </row>
    <row r="773" ht="20.05" customHeight="1">
      <c r="A773" s="12">
        <v>771</v>
      </c>
      <c r="B773" s="13">
        <f>2*EXP(A773/750)</f>
        <v>5.590938602856925</v>
      </c>
      <c r="C773" s="14">
        <f t="shared" si="11476"/>
        <v>14</v>
      </c>
      <c r="D773" s="14">
        <f>IF(C773&lt;33,1,0)</f>
        <v>1</v>
      </c>
      <c r="E773" s="14">
        <f>IF(AND(C773&gt;=33,C773&lt;66),1,0)</f>
        <v>0</v>
      </c>
      <c r="F773" s="14">
        <f>IF(D773+E773&gt;0,0,1)</f>
        <v>0</v>
      </c>
      <c r="G773" s="14">
        <f>INT(CHOOSE(1+MOD($C773+RANDBETWEEN(0,1),7),1,2,3,5,8,13,21)+$B773)</f>
        <v>7</v>
      </c>
      <c r="H773" s="14">
        <f>INT(CHOOSE(1+MOD($C773+RANDBETWEEN(0,1),7),1,2,3,5,8,13,21)+$B773)</f>
        <v>6</v>
      </c>
      <c r="I773" s="14">
        <f>INT(CHOOSE(1+MOD($C773+RANDBETWEEN(0,1),7),1,2,3,5,8,13,21)+$B773)</f>
        <v>6</v>
      </c>
      <c r="J773" s="14">
        <f>AVERAGE(G773:I773)</f>
        <v>6.333333333333333</v>
      </c>
      <c r="K773" s="14">
        <f>IF(OR(AND(D773,IF($C773&lt;80,1,0)),AND(E773,IF($C773&lt;20,1,0))),1,0)*$J773</f>
        <v>6.333333333333333</v>
      </c>
      <c r="L773" s="14">
        <f>IF(AND(K773=0,E773=1),1,0)*$J773</f>
        <v>0</v>
      </c>
      <c r="M773" s="14">
        <f>IF(K773+L773=0,1,0)*$J773</f>
        <v>0</v>
      </c>
      <c r="N773" s="14">
        <f>MATCH(C773,INDEX('Task Durations - Poisson'!$B$2:$AZ$73,,5),-1)</f>
        <v>5</v>
      </c>
      <c r="O773" s="14">
        <f>INT(SUMPRODUCT(B773:N773,'Task Durations - Table 1'!$A$3:$M$3))</f>
        <v>14</v>
      </c>
      <c r="P773" s="14">
        <f>MATCH(100-C773,INDEX('Task Durations - Poisson'!$B$2:$AZ$73,,O773),-1)</f>
        <v>20</v>
      </c>
    </row>
    <row r="774" ht="20.05" customHeight="1">
      <c r="A774" s="12">
        <v>772</v>
      </c>
      <c r="B774" s="13">
        <f>2*EXP(A774/750)</f>
        <v>5.598398159593439</v>
      </c>
      <c r="C774" s="14">
        <f t="shared" si="11476"/>
        <v>48</v>
      </c>
      <c r="D774" s="14">
        <f>IF(C774&lt;33,1,0)</f>
        <v>0</v>
      </c>
      <c r="E774" s="14">
        <f>IF(AND(C774&gt;=33,C774&lt;66),1,0)</f>
        <v>1</v>
      </c>
      <c r="F774" s="14">
        <f>IF(D774+E774&gt;0,0,1)</f>
        <v>0</v>
      </c>
      <c r="G774" s="14">
        <f>INT(CHOOSE(1+MOD($C774+RANDBETWEEN(0,1),7),1,2,3,5,8,13,21)+$B774)</f>
        <v>26</v>
      </c>
      <c r="H774" s="14">
        <f>INT(CHOOSE(1+MOD($C774+RANDBETWEEN(0,1),7),1,2,3,5,8,13,21)+$B774)</f>
        <v>26</v>
      </c>
      <c r="I774" s="14">
        <f>INT(CHOOSE(1+MOD($C774+RANDBETWEEN(0,1),7),1,2,3,5,8,13,21)+$B774)</f>
        <v>6</v>
      </c>
      <c r="J774" s="14">
        <f>AVERAGE(G774:I774)</f>
        <v>19.33333333333333</v>
      </c>
      <c r="K774" s="14">
        <f>IF(OR(AND(D774,IF($C774&lt;80,1,0)),AND(E774,IF($C774&lt;20,1,0))),1,0)*$J774</f>
        <v>0</v>
      </c>
      <c r="L774" s="14">
        <f>IF(AND(K774=0,E774=1),1,0)*$J774</f>
        <v>19.33333333333333</v>
      </c>
      <c r="M774" s="14">
        <f>IF(K774+L774=0,1,0)*$J774</f>
        <v>0</v>
      </c>
      <c r="N774" s="14">
        <f>MATCH(C774,INDEX('Task Durations - Poisson'!$B$2:$AZ$73,,5),-1)</f>
        <v>7</v>
      </c>
      <c r="O774" s="14">
        <f>INT(SUMPRODUCT(B774:N774,'Task Durations - Table 1'!$A$3:$M$3))</f>
        <v>22</v>
      </c>
      <c r="P774" s="14">
        <f>MATCH(100-C774,INDEX('Task Durations - Poisson'!$B$2:$AZ$73,,O774),-1)</f>
        <v>24</v>
      </c>
    </row>
    <row r="775" ht="20.05" customHeight="1">
      <c r="A775" s="12">
        <v>773</v>
      </c>
      <c r="B775" s="13">
        <f>2*EXP(A775/750)</f>
        <v>5.605867669039267</v>
      </c>
      <c r="C775" s="14">
        <f t="shared" si="11476"/>
        <v>3</v>
      </c>
      <c r="D775" s="14">
        <f>IF(C775&lt;33,1,0)</f>
        <v>1</v>
      </c>
      <c r="E775" s="14">
        <f>IF(AND(C775&gt;=33,C775&lt;66),1,0)</f>
        <v>0</v>
      </c>
      <c r="F775" s="14">
        <f>IF(D775+E775&gt;0,0,1)</f>
        <v>0</v>
      </c>
      <c r="G775" s="14">
        <f>INT(CHOOSE(1+MOD($C775+RANDBETWEEN(0,1),7),1,2,3,5,8,13,21)+$B775)</f>
        <v>10</v>
      </c>
      <c r="H775" s="14">
        <f>INT(CHOOSE(1+MOD($C775+RANDBETWEEN(0,1),7),1,2,3,5,8,13,21)+$B775)</f>
        <v>13</v>
      </c>
      <c r="I775" s="14">
        <f>INT(CHOOSE(1+MOD($C775+RANDBETWEEN(0,1),7),1,2,3,5,8,13,21)+$B775)</f>
        <v>13</v>
      </c>
      <c r="J775" s="14">
        <f>AVERAGE(G775:I775)</f>
        <v>12</v>
      </c>
      <c r="K775" s="14">
        <f>IF(OR(AND(D775,IF($C775&lt;80,1,0)),AND(E775,IF($C775&lt;20,1,0))),1,0)*$J775</f>
        <v>12</v>
      </c>
      <c r="L775" s="14">
        <f>IF(AND(K775=0,E775=1),1,0)*$J775</f>
        <v>0</v>
      </c>
      <c r="M775" s="14">
        <f>IF(K775+L775=0,1,0)*$J775</f>
        <v>0</v>
      </c>
      <c r="N775" s="14">
        <f>MATCH(C775,INDEX('Task Durations - Poisson'!$B$2:$AZ$73,,5),-1)</f>
        <v>3</v>
      </c>
      <c r="O775" s="14">
        <f>INT(SUMPRODUCT(B775:N775,'Task Durations - Table 1'!$A$3:$M$3))</f>
        <v>20</v>
      </c>
      <c r="P775" s="14">
        <f>MATCH(100-C775,INDEX('Task Durations - Poisson'!$B$2:$AZ$73,,O775),-1)</f>
        <v>31</v>
      </c>
    </row>
    <row r="776" ht="20.05" customHeight="1">
      <c r="A776" s="12">
        <v>774</v>
      </c>
      <c r="B776" s="13">
        <f>2*EXP(A776/750)</f>
        <v>5.613347144473539</v>
      </c>
      <c r="C776" s="14">
        <f t="shared" si="11476"/>
        <v>99</v>
      </c>
      <c r="D776" s="14">
        <f>IF(C776&lt;33,1,0)</f>
        <v>0</v>
      </c>
      <c r="E776" s="14">
        <f>IF(AND(C776&gt;=33,C776&lt;66),1,0)</f>
        <v>0</v>
      </c>
      <c r="F776" s="14">
        <f>IF(D776+E776&gt;0,0,1)</f>
        <v>1</v>
      </c>
      <c r="G776" s="14">
        <f>INT(CHOOSE(1+MOD($C776+RANDBETWEEN(0,1),7),1,2,3,5,8,13,21)+$B776)</f>
        <v>7</v>
      </c>
      <c r="H776" s="14">
        <f>INT(CHOOSE(1+MOD($C776+RANDBETWEEN(0,1),7),1,2,3,5,8,13,21)+$B776)</f>
        <v>8</v>
      </c>
      <c r="I776" s="14">
        <f>INT(CHOOSE(1+MOD($C776+RANDBETWEEN(0,1),7),1,2,3,5,8,13,21)+$B776)</f>
        <v>8</v>
      </c>
      <c r="J776" s="14">
        <f>AVERAGE(G776:I776)</f>
        <v>7.666666666666667</v>
      </c>
      <c r="K776" s="14">
        <f>IF(OR(AND(D776,IF($C776&lt;80,1,0)),AND(E776,IF($C776&lt;20,1,0))),1,0)*$J776</f>
        <v>0</v>
      </c>
      <c r="L776" s="14">
        <f>IF(AND(K776=0,E776=1),1,0)*$J776</f>
        <v>0</v>
      </c>
      <c r="M776" s="14">
        <f>IF(K776+L776=0,1,0)*$J776</f>
        <v>7.666666666666667</v>
      </c>
      <c r="N776" s="14">
        <f>MATCH(C776,INDEX('Task Durations - Poisson'!$B$2:$AZ$73,,5),-1)</f>
        <v>13</v>
      </c>
      <c r="O776" s="14">
        <f>INT(SUMPRODUCT(B776:N776,'Task Durations - Table 1'!$A$3:$M$3))</f>
        <v>20</v>
      </c>
      <c r="P776" s="14">
        <f>MATCH(100-C776,INDEX('Task Durations - Poisson'!$B$2:$AZ$73,,O776),-1)</f>
        <v>12</v>
      </c>
    </row>
    <row r="777" ht="20.05" customHeight="1">
      <c r="A777" s="12">
        <v>775</v>
      </c>
      <c r="B777" s="13">
        <f>2*EXP(A777/750)</f>
        <v>5.620836599193101</v>
      </c>
      <c r="C777" s="14">
        <f t="shared" si="11476"/>
        <v>89</v>
      </c>
      <c r="D777" s="14">
        <f>IF(C777&lt;33,1,0)</f>
        <v>0</v>
      </c>
      <c r="E777" s="14">
        <f>IF(AND(C777&gt;=33,C777&lt;66),1,0)</f>
        <v>0</v>
      </c>
      <c r="F777" s="14">
        <f>IF(D777+E777&gt;0,0,1)</f>
        <v>1</v>
      </c>
      <c r="G777" s="14">
        <f>INT(CHOOSE(1+MOD($C777+RANDBETWEEN(0,1),7),1,2,3,5,8,13,21)+$B777)</f>
        <v>18</v>
      </c>
      <c r="H777" s="14">
        <f>INT(CHOOSE(1+MOD($C777+RANDBETWEEN(0,1),7),1,2,3,5,8,13,21)+$B777)</f>
        <v>26</v>
      </c>
      <c r="I777" s="14">
        <f>INT(CHOOSE(1+MOD($C777+RANDBETWEEN(0,1),7),1,2,3,5,8,13,21)+$B777)</f>
        <v>18</v>
      </c>
      <c r="J777" s="14">
        <f>AVERAGE(G777:I777)</f>
        <v>20.66666666666667</v>
      </c>
      <c r="K777" s="14">
        <f>IF(OR(AND(D777,IF($C777&lt;80,1,0)),AND(E777,IF($C777&lt;20,1,0))),1,0)*$J777</f>
        <v>0</v>
      </c>
      <c r="L777" s="14">
        <f>IF(AND(K777=0,E777=1),1,0)*$J777</f>
        <v>0</v>
      </c>
      <c r="M777" s="14">
        <f>IF(K777+L777=0,1,0)*$J777</f>
        <v>20.66666666666667</v>
      </c>
      <c r="N777" s="14">
        <f>MATCH(C777,INDEX('Task Durations - Poisson'!$B$2:$AZ$73,,5),-1)</f>
        <v>10</v>
      </c>
      <c r="O777" s="14">
        <f>INT(SUMPRODUCT(B777:N777,'Task Durations - Table 1'!$A$3:$M$3))</f>
        <v>31</v>
      </c>
      <c r="P777" s="14">
        <f>MATCH(100-C777,INDEX('Task Durations - Poisson'!$B$2:$AZ$73,,O777),-1)</f>
        <v>26</v>
      </c>
    </row>
    <row r="778" ht="20.05" customHeight="1">
      <c r="A778" s="12">
        <v>776</v>
      </c>
      <c r="B778" s="13">
        <f>2*EXP(A778/750)</f>
        <v>5.628336046512541</v>
      </c>
      <c r="C778" s="14">
        <f t="shared" si="11476"/>
        <v>22</v>
      </c>
      <c r="D778" s="14">
        <f>IF(C778&lt;33,1,0)</f>
        <v>1</v>
      </c>
      <c r="E778" s="14">
        <f>IF(AND(C778&gt;=33,C778&lt;66),1,0)</f>
        <v>0</v>
      </c>
      <c r="F778" s="14">
        <f>IF(D778+E778&gt;0,0,1)</f>
        <v>0</v>
      </c>
      <c r="G778" s="14">
        <f>INT(CHOOSE(1+MOD($C778+RANDBETWEEN(0,1),7),1,2,3,5,8,13,21)+$B778)</f>
        <v>7</v>
      </c>
      <c r="H778" s="14">
        <f>INT(CHOOSE(1+MOD($C778+RANDBETWEEN(0,1),7),1,2,3,5,8,13,21)+$B778)</f>
        <v>7</v>
      </c>
      <c r="I778" s="14">
        <f>INT(CHOOSE(1+MOD($C778+RANDBETWEEN(0,1),7),1,2,3,5,8,13,21)+$B778)</f>
        <v>7</v>
      </c>
      <c r="J778" s="14">
        <f>AVERAGE(G778:I778)</f>
        <v>7</v>
      </c>
      <c r="K778" s="14">
        <f>IF(OR(AND(D778,IF($C778&lt;80,1,0)),AND(E778,IF($C778&lt;20,1,0))),1,0)*$J778</f>
        <v>7</v>
      </c>
      <c r="L778" s="14">
        <f>IF(AND(K778=0,E778=1),1,0)*$J778</f>
        <v>0</v>
      </c>
      <c r="M778" s="14">
        <f>IF(K778+L778=0,1,0)*$J778</f>
        <v>0</v>
      </c>
      <c r="N778" s="14">
        <f>MATCH(C778,INDEX('Task Durations - Poisson'!$B$2:$AZ$73,,5),-1)</f>
        <v>5</v>
      </c>
      <c r="O778" s="14">
        <f>INT(SUMPRODUCT(B778:N778,'Task Durations - Table 1'!$A$3:$M$3))</f>
        <v>15</v>
      </c>
      <c r="P778" s="14">
        <f>MATCH(100-C778,INDEX('Task Durations - Poisson'!$B$2:$AZ$73,,O778),-1)</f>
        <v>20</v>
      </c>
    </row>
    <row r="779" ht="20.05" customHeight="1">
      <c r="A779" s="12">
        <v>777</v>
      </c>
      <c r="B779" s="13">
        <f>2*EXP(A779/750)</f>
        <v>5.635845499764215</v>
      </c>
      <c r="C779" s="14">
        <f t="shared" si="11476"/>
        <v>17</v>
      </c>
      <c r="D779" s="14">
        <f>IF(C779&lt;33,1,0)</f>
        <v>1</v>
      </c>
      <c r="E779" s="14">
        <f>IF(AND(C779&gt;=33,C779&lt;66),1,0)</f>
        <v>0</v>
      </c>
      <c r="F779" s="14">
        <f>IF(D779+E779&gt;0,0,1)</f>
        <v>0</v>
      </c>
      <c r="G779" s="14">
        <f>INT(CHOOSE(1+MOD($C779+RANDBETWEEN(0,1),7),1,2,3,5,8,13,21)+$B779)</f>
        <v>10</v>
      </c>
      <c r="H779" s="14">
        <f>INT(CHOOSE(1+MOD($C779+RANDBETWEEN(0,1),7),1,2,3,5,8,13,21)+$B779)</f>
        <v>10</v>
      </c>
      <c r="I779" s="14">
        <f>INT(CHOOSE(1+MOD($C779+RANDBETWEEN(0,1),7),1,2,3,5,8,13,21)+$B779)</f>
        <v>13</v>
      </c>
      <c r="J779" s="14">
        <f>AVERAGE(G779:I779)</f>
        <v>11</v>
      </c>
      <c r="K779" s="14">
        <f>IF(OR(AND(D779,IF($C779&lt;80,1,0)),AND(E779,IF($C779&lt;20,1,0))),1,0)*$J779</f>
        <v>11</v>
      </c>
      <c r="L779" s="14">
        <f>IF(AND(K779=0,E779=1),1,0)*$J779</f>
        <v>0</v>
      </c>
      <c r="M779" s="14">
        <f>IF(K779+L779=0,1,0)*$J779</f>
        <v>0</v>
      </c>
      <c r="N779" s="14">
        <f>MATCH(C779,INDEX('Task Durations - Poisson'!$B$2:$AZ$73,,5),-1)</f>
        <v>5</v>
      </c>
      <c r="O779" s="14">
        <f>INT(SUMPRODUCT(B779:N779,'Task Durations - Table 1'!$A$3:$M$3))</f>
        <v>20</v>
      </c>
      <c r="P779" s="14">
        <f>MATCH(100-C779,INDEX('Task Durations - Poisson'!$B$2:$AZ$73,,O779),-1)</f>
        <v>26</v>
      </c>
    </row>
    <row r="780" ht="20.05" customHeight="1">
      <c r="A780" s="12">
        <v>778</v>
      </c>
      <c r="B780" s="13">
        <f>2*EXP(A780/750)</f>
        <v>5.643364972298262</v>
      </c>
      <c r="C780" s="14">
        <f t="shared" si="11476"/>
        <v>43</v>
      </c>
      <c r="D780" s="14">
        <f>IF(C780&lt;33,1,0)</f>
        <v>0</v>
      </c>
      <c r="E780" s="14">
        <f>IF(AND(C780&gt;=33,C780&lt;66),1,0)</f>
        <v>1</v>
      </c>
      <c r="F780" s="14">
        <f>IF(D780+E780&gt;0,0,1)</f>
        <v>0</v>
      </c>
      <c r="G780" s="14">
        <f>INT(CHOOSE(1+MOD($C780+RANDBETWEEN(0,1),7),1,2,3,5,8,13,21)+$B780)</f>
        <v>8</v>
      </c>
      <c r="H780" s="14">
        <f>INT(CHOOSE(1+MOD($C780+RANDBETWEEN(0,1),7),1,2,3,5,8,13,21)+$B780)</f>
        <v>7</v>
      </c>
      <c r="I780" s="14">
        <f>INT(CHOOSE(1+MOD($C780+RANDBETWEEN(0,1),7),1,2,3,5,8,13,21)+$B780)</f>
        <v>8</v>
      </c>
      <c r="J780" s="14">
        <f>AVERAGE(G780:I780)</f>
        <v>7.666666666666667</v>
      </c>
      <c r="K780" s="14">
        <f>IF(OR(AND(D780,IF($C780&lt;80,1,0)),AND(E780,IF($C780&lt;20,1,0))),1,0)*$J780</f>
        <v>0</v>
      </c>
      <c r="L780" s="14">
        <f>IF(AND(K780=0,E780=1),1,0)*$J780</f>
        <v>7.666666666666667</v>
      </c>
      <c r="M780" s="14">
        <f>IF(K780+L780=0,1,0)*$J780</f>
        <v>0</v>
      </c>
      <c r="N780" s="14">
        <f>MATCH(C780,INDEX('Task Durations - Poisson'!$B$2:$AZ$73,,5),-1)</f>
        <v>6</v>
      </c>
      <c r="O780" s="14">
        <f>INT(SUMPRODUCT(B780:N780,'Task Durations - Table 1'!$A$3:$M$3))</f>
        <v>13</v>
      </c>
      <c r="P780" s="14">
        <f>MATCH(100-C780,INDEX('Task Durations - Poisson'!$B$2:$AZ$73,,O780),-1)</f>
        <v>15</v>
      </c>
    </row>
    <row r="781" ht="20.05" customHeight="1">
      <c r="A781" s="12">
        <v>779</v>
      </c>
      <c r="B781" s="13">
        <f>2*EXP(A781/750)</f>
        <v>5.650894477482632</v>
      </c>
      <c r="C781" s="14">
        <f t="shared" si="11476"/>
        <v>93</v>
      </c>
      <c r="D781" s="14">
        <f>IF(C781&lt;33,1,0)</f>
        <v>0</v>
      </c>
      <c r="E781" s="14">
        <f>IF(AND(C781&gt;=33,C781&lt;66),1,0)</f>
        <v>0</v>
      </c>
      <c r="F781" s="14">
        <f>IF(D781+E781&gt;0,0,1)</f>
        <v>1</v>
      </c>
      <c r="G781" s="14">
        <f>INT(CHOOSE(1+MOD($C781+RANDBETWEEN(0,1),7),1,2,3,5,8,13,21)+$B781)</f>
        <v>10</v>
      </c>
      <c r="H781" s="14">
        <f>INT(CHOOSE(1+MOD($C781+RANDBETWEEN(0,1),7),1,2,3,5,8,13,21)+$B781)</f>
        <v>10</v>
      </c>
      <c r="I781" s="14">
        <f>INT(CHOOSE(1+MOD($C781+RANDBETWEEN(0,1),7),1,2,3,5,8,13,21)+$B781)</f>
        <v>10</v>
      </c>
      <c r="J781" s="14">
        <f>AVERAGE(G781:I781)</f>
        <v>10</v>
      </c>
      <c r="K781" s="14">
        <f>IF(OR(AND(D781,IF($C781&lt;80,1,0)),AND(E781,IF($C781&lt;20,1,0))),1,0)*$J781</f>
        <v>0</v>
      </c>
      <c r="L781" s="14">
        <f>IF(AND(K781=0,E781=1),1,0)*$J781</f>
        <v>0</v>
      </c>
      <c r="M781" s="14">
        <f>IF(K781+L781=0,1,0)*$J781</f>
        <v>10</v>
      </c>
      <c r="N781" s="14">
        <f>MATCH(C781,INDEX('Task Durations - Poisson'!$B$2:$AZ$73,,5),-1)</f>
        <v>10</v>
      </c>
      <c r="O781" s="14">
        <f>INT(SUMPRODUCT(B781:N781,'Task Durations - Table 1'!$A$3:$M$3))</f>
        <v>21</v>
      </c>
      <c r="P781" s="14">
        <f>MATCH(100-C781,INDEX('Task Durations - Poisson'!$B$2:$AZ$73,,O781),-1)</f>
        <v>16</v>
      </c>
    </row>
    <row r="782" ht="20.05" customHeight="1">
      <c r="A782" s="12">
        <v>780</v>
      </c>
      <c r="B782" s="13">
        <f>2*EXP(A782/750)</f>
        <v>5.65843402870312</v>
      </c>
      <c r="C782" s="14">
        <f t="shared" si="11476"/>
        <v>95</v>
      </c>
      <c r="D782" s="14">
        <f>IF(C782&lt;33,1,0)</f>
        <v>0</v>
      </c>
      <c r="E782" s="14">
        <f>IF(AND(C782&gt;=33,C782&lt;66),1,0)</f>
        <v>0</v>
      </c>
      <c r="F782" s="14">
        <f>IF(D782+E782&gt;0,0,1)</f>
        <v>1</v>
      </c>
      <c r="G782" s="14">
        <f>INT(CHOOSE(1+MOD($C782+RANDBETWEEN(0,1),7),1,2,3,5,8,13,21)+$B782)</f>
        <v>13</v>
      </c>
      <c r="H782" s="14">
        <f>INT(CHOOSE(1+MOD($C782+RANDBETWEEN(0,1),7),1,2,3,5,8,13,21)+$B782)</f>
        <v>18</v>
      </c>
      <c r="I782" s="14">
        <f>INT(CHOOSE(1+MOD($C782+RANDBETWEEN(0,1),7),1,2,3,5,8,13,21)+$B782)</f>
        <v>18</v>
      </c>
      <c r="J782" s="14">
        <f>AVERAGE(G782:I782)</f>
        <v>16.33333333333333</v>
      </c>
      <c r="K782" s="14">
        <f>IF(OR(AND(D782,IF($C782&lt;80,1,0)),AND(E782,IF($C782&lt;20,1,0))),1,0)*$J782</f>
        <v>0</v>
      </c>
      <c r="L782" s="14">
        <f>IF(AND(K782=0,E782=1),1,0)*$J782</f>
        <v>0</v>
      </c>
      <c r="M782" s="14">
        <f>IF(K782+L782=0,1,0)*$J782</f>
        <v>16.33333333333333</v>
      </c>
      <c r="N782" s="14">
        <f>MATCH(C782,INDEX('Task Durations - Poisson'!$B$2:$AZ$73,,5),-1)</f>
        <v>11</v>
      </c>
      <c r="O782" s="14">
        <f>INT(SUMPRODUCT(B782:N782,'Task Durations - Table 1'!$A$3:$M$3))</f>
        <v>28</v>
      </c>
      <c r="P782" s="14">
        <f>MATCH(100-C782,INDEX('Task Durations - Poisson'!$B$2:$AZ$73,,O782),-1)</f>
        <v>22</v>
      </c>
    </row>
    <row r="783" ht="20.05" customHeight="1">
      <c r="A783" s="12">
        <v>781</v>
      </c>
      <c r="B783" s="13">
        <f>2*EXP(A783/750)</f>
        <v>5.66598363936337</v>
      </c>
      <c r="C783" s="14">
        <f t="shared" si="11476"/>
        <v>96</v>
      </c>
      <c r="D783" s="14">
        <f>IF(C783&lt;33,1,0)</f>
        <v>0</v>
      </c>
      <c r="E783" s="14">
        <f>IF(AND(C783&gt;=33,C783&lt;66),1,0)</f>
        <v>0</v>
      </c>
      <c r="F783" s="14">
        <f>IF(D783+E783&gt;0,0,1)</f>
        <v>1</v>
      </c>
      <c r="G783" s="14">
        <f>INT(CHOOSE(1+MOD($C783+RANDBETWEEN(0,1),7),1,2,3,5,8,13,21)+$B783)</f>
        <v>18</v>
      </c>
      <c r="H783" s="14">
        <f>INT(CHOOSE(1+MOD($C783+RANDBETWEEN(0,1),7),1,2,3,5,8,13,21)+$B783)</f>
        <v>26</v>
      </c>
      <c r="I783" s="14">
        <f>INT(CHOOSE(1+MOD($C783+RANDBETWEEN(0,1),7),1,2,3,5,8,13,21)+$B783)</f>
        <v>18</v>
      </c>
      <c r="J783" s="14">
        <f>AVERAGE(G783:I783)</f>
        <v>20.66666666666667</v>
      </c>
      <c r="K783" s="14">
        <f>IF(OR(AND(D783,IF($C783&lt;80,1,0)),AND(E783,IF($C783&lt;20,1,0))),1,0)*$J783</f>
        <v>0</v>
      </c>
      <c r="L783" s="14">
        <f>IF(AND(K783=0,E783=1),1,0)*$J783</f>
        <v>0</v>
      </c>
      <c r="M783" s="14">
        <f>IF(K783+L783=0,1,0)*$J783</f>
        <v>20.66666666666667</v>
      </c>
      <c r="N783" s="14">
        <f>MATCH(C783,INDEX('Task Durations - Poisson'!$B$2:$AZ$73,,5),-1)</f>
        <v>11</v>
      </c>
      <c r="O783" s="14">
        <f>INT(SUMPRODUCT(B783:N783,'Task Durations - Table 1'!$A$3:$M$3))</f>
        <v>32</v>
      </c>
      <c r="P783" s="14">
        <f>MATCH(100-C783,INDEX('Task Durations - Poisson'!$B$2:$AZ$73,,O783),-1)</f>
        <v>24</v>
      </c>
    </row>
    <row r="784" ht="20.05" customHeight="1">
      <c r="A784" s="12">
        <v>782</v>
      </c>
      <c r="B784" s="13">
        <f>2*EXP(A784/750)</f>
        <v>5.673543322884915</v>
      </c>
      <c r="C784" s="14">
        <f t="shared" si="11476"/>
        <v>55</v>
      </c>
      <c r="D784" s="14">
        <f>IF(C784&lt;33,1,0)</f>
        <v>0</v>
      </c>
      <c r="E784" s="14">
        <f>IF(AND(C784&gt;=33,C784&lt;66),1,0)</f>
        <v>1</v>
      </c>
      <c r="F784" s="14">
        <f>IF(D784+E784&gt;0,0,1)</f>
        <v>0</v>
      </c>
      <c r="G784" s="14">
        <f>INT(CHOOSE(1+MOD($C784+RANDBETWEEN(0,1),7),1,2,3,5,8,13,21)+$B784)</f>
        <v>26</v>
      </c>
      <c r="H784" s="14">
        <f>INT(CHOOSE(1+MOD($C784+RANDBETWEEN(0,1),7),1,2,3,5,8,13,21)+$B784)</f>
        <v>6</v>
      </c>
      <c r="I784" s="14">
        <f>INT(CHOOSE(1+MOD($C784+RANDBETWEEN(0,1),7),1,2,3,5,8,13,21)+$B784)</f>
        <v>26</v>
      </c>
      <c r="J784" s="14">
        <f>AVERAGE(G784:I784)</f>
        <v>19.33333333333333</v>
      </c>
      <c r="K784" s="14">
        <f>IF(OR(AND(D784,IF($C784&lt;80,1,0)),AND(E784,IF($C784&lt;20,1,0))),1,0)*$J784</f>
        <v>0</v>
      </c>
      <c r="L784" s="14">
        <f>IF(AND(K784=0,E784=1),1,0)*$J784</f>
        <v>19.33333333333333</v>
      </c>
      <c r="M784" s="14">
        <f>IF(K784+L784=0,1,0)*$J784</f>
        <v>0</v>
      </c>
      <c r="N784" s="14">
        <f>MATCH(C784,INDEX('Task Durations - Poisson'!$B$2:$AZ$73,,5),-1)</f>
        <v>7</v>
      </c>
      <c r="O784" s="14">
        <f>INT(SUMPRODUCT(B784:N784,'Task Durations - Table 1'!$A$3:$M$3))</f>
        <v>24</v>
      </c>
      <c r="P784" s="14">
        <f>MATCH(100-C784,INDEX('Task Durations - Poisson'!$B$2:$AZ$73,,O784),-1)</f>
        <v>25</v>
      </c>
    </row>
    <row r="785" ht="20.05" customHeight="1">
      <c r="A785" s="12">
        <v>783</v>
      </c>
      <c r="B785" s="13">
        <f>2*EXP(A785/750)</f>
        <v>5.681113092707196</v>
      </c>
      <c r="C785" s="14">
        <f t="shared" si="11476"/>
        <v>61</v>
      </c>
      <c r="D785" s="14">
        <f>IF(C785&lt;33,1,0)</f>
        <v>0</v>
      </c>
      <c r="E785" s="14">
        <f>IF(AND(C785&gt;=33,C785&lt;66),1,0)</f>
        <v>1</v>
      </c>
      <c r="F785" s="14">
        <f>IF(D785+E785&gt;0,0,1)</f>
        <v>0</v>
      </c>
      <c r="G785" s="14">
        <f>INT(CHOOSE(1+MOD($C785+RANDBETWEEN(0,1),7),1,2,3,5,8,13,21)+$B785)</f>
        <v>26</v>
      </c>
      <c r="H785" s="14">
        <f>INT(CHOOSE(1+MOD($C785+RANDBETWEEN(0,1),7),1,2,3,5,8,13,21)+$B785)</f>
        <v>18</v>
      </c>
      <c r="I785" s="14">
        <f>INT(CHOOSE(1+MOD($C785+RANDBETWEEN(0,1),7),1,2,3,5,8,13,21)+$B785)</f>
        <v>18</v>
      </c>
      <c r="J785" s="14">
        <f>AVERAGE(G785:I785)</f>
        <v>20.66666666666667</v>
      </c>
      <c r="K785" s="14">
        <f>IF(OR(AND(D785,IF($C785&lt;80,1,0)),AND(E785,IF($C785&lt;20,1,0))),1,0)*$J785</f>
        <v>0</v>
      </c>
      <c r="L785" s="14">
        <f>IF(AND(K785=0,E785=1),1,0)*$J785</f>
        <v>20.66666666666667</v>
      </c>
      <c r="M785" s="14">
        <f>IF(K785+L785=0,1,0)*$J785</f>
        <v>0</v>
      </c>
      <c r="N785" s="14">
        <f>MATCH(C785,INDEX('Task Durations - Poisson'!$B$2:$AZ$73,,5),-1)</f>
        <v>7</v>
      </c>
      <c r="O785" s="14">
        <f>INT(SUMPRODUCT(B785:N785,'Task Durations - Table 1'!$A$3:$M$3))</f>
        <v>24</v>
      </c>
      <c r="P785" s="14">
        <f>MATCH(100-C785,INDEX('Task Durations - Poisson'!$B$2:$AZ$73,,O785),-1)</f>
        <v>24</v>
      </c>
    </row>
    <row r="786" ht="20.05" customHeight="1">
      <c r="A786" s="12">
        <v>784</v>
      </c>
      <c r="B786" s="13">
        <f>2*EXP(A786/750)</f>
        <v>5.688692962287582</v>
      </c>
      <c r="C786" s="14">
        <f t="shared" si="11476"/>
        <v>0</v>
      </c>
      <c r="D786" s="14">
        <f>IF(C786&lt;33,1,0)</f>
        <v>1</v>
      </c>
      <c r="E786" s="14">
        <f>IF(AND(C786&gt;=33,C786&lt;66),1,0)</f>
        <v>0</v>
      </c>
      <c r="F786" s="14">
        <f>IF(D786+E786&gt;0,0,1)</f>
        <v>0</v>
      </c>
      <c r="G786" s="14">
        <f>INT(CHOOSE(1+MOD($C786+RANDBETWEEN(0,1),7),1,2,3,5,8,13,21)+$B786)</f>
        <v>7</v>
      </c>
      <c r="H786" s="14">
        <f>INT(CHOOSE(1+MOD($C786+RANDBETWEEN(0,1),7),1,2,3,5,8,13,21)+$B786)</f>
        <v>6</v>
      </c>
      <c r="I786" s="14">
        <f>INT(CHOOSE(1+MOD($C786+RANDBETWEEN(0,1),7),1,2,3,5,8,13,21)+$B786)</f>
        <v>7</v>
      </c>
      <c r="J786" s="14">
        <f>AVERAGE(G786:I786)</f>
        <v>6.666666666666667</v>
      </c>
      <c r="K786" s="14">
        <f>IF(OR(AND(D786,IF($C786&lt;80,1,0)),AND(E786,IF($C786&lt;20,1,0))),1,0)*$J786</f>
        <v>6.666666666666667</v>
      </c>
      <c r="L786" s="14">
        <f>IF(AND(K786=0,E786=1),1,0)*$J786</f>
        <v>0</v>
      </c>
      <c r="M786" s="14">
        <f>IF(K786+L786=0,1,0)*$J786</f>
        <v>0</v>
      </c>
      <c r="N786" s="14">
        <f>MATCH(C786,INDEX('Task Durations - Poisson'!$B$2:$AZ$73,,5),-1)</f>
        <v>2</v>
      </c>
      <c r="O786" s="14">
        <f>INT(SUMPRODUCT(B786:N786,'Task Durations - Table 1'!$A$3:$M$3))</f>
        <v>13</v>
      </c>
      <c r="P786" s="14">
        <f>MATCH(100-C786,INDEX('Task Durations - Poisson'!$B$2:$AZ$73,,O786),-1)</f>
        <v>29</v>
      </c>
    </row>
    <row r="787" ht="20.05" customHeight="1">
      <c r="A787" s="12">
        <v>785</v>
      </c>
      <c r="B787" s="13">
        <f>2*EXP(A787/750)</f>
        <v>5.696282945101399</v>
      </c>
      <c r="C787" s="14">
        <f t="shared" si="11476"/>
        <v>13</v>
      </c>
      <c r="D787" s="14">
        <f>IF(C787&lt;33,1,0)</f>
        <v>1</v>
      </c>
      <c r="E787" s="14">
        <f>IF(AND(C787&gt;=33,C787&lt;66),1,0)</f>
        <v>0</v>
      </c>
      <c r="F787" s="14">
        <f>IF(D787+E787&gt;0,0,1)</f>
        <v>0</v>
      </c>
      <c r="G787" s="14">
        <f>INT(CHOOSE(1+MOD($C787+RANDBETWEEN(0,1),7),1,2,3,5,8,13,21)+$B787)</f>
        <v>6</v>
      </c>
      <c r="H787" s="14">
        <f>INT(CHOOSE(1+MOD($C787+RANDBETWEEN(0,1),7),1,2,3,5,8,13,21)+$B787)</f>
        <v>26</v>
      </c>
      <c r="I787" s="14">
        <f>INT(CHOOSE(1+MOD($C787+RANDBETWEEN(0,1),7),1,2,3,5,8,13,21)+$B787)</f>
        <v>26</v>
      </c>
      <c r="J787" s="14">
        <f>AVERAGE(G787:I787)</f>
        <v>19.33333333333333</v>
      </c>
      <c r="K787" s="14">
        <f>IF(OR(AND(D787,IF($C787&lt;80,1,0)),AND(E787,IF($C787&lt;20,1,0))),1,0)*$J787</f>
        <v>19.33333333333333</v>
      </c>
      <c r="L787" s="14">
        <f>IF(AND(K787=0,E787=1),1,0)*$J787</f>
        <v>0</v>
      </c>
      <c r="M787" s="14">
        <f>IF(K787+L787=0,1,0)*$J787</f>
        <v>0</v>
      </c>
      <c r="N787" s="14">
        <f>MATCH(C787,INDEX('Task Durations - Poisson'!$B$2:$AZ$73,,5),-1)</f>
        <v>5</v>
      </c>
      <c r="O787" s="14">
        <f>INT(SUMPRODUCT(B787:N787,'Task Durations - Table 1'!$A$3:$M$3))</f>
        <v>29</v>
      </c>
      <c r="P787" s="14">
        <f>MATCH(100-C787,INDEX('Task Durations - Poisson'!$B$2:$AZ$73,,O787),-1)</f>
        <v>37</v>
      </c>
    </row>
    <row r="788" ht="20.05" customHeight="1">
      <c r="A788" s="12">
        <v>786</v>
      </c>
      <c r="B788" s="13">
        <f>2*EXP(A788/750)</f>
        <v>5.703883054641953</v>
      </c>
      <c r="C788" s="14">
        <f t="shared" si="11476"/>
        <v>31</v>
      </c>
      <c r="D788" s="14">
        <f>IF(C788&lt;33,1,0)</f>
        <v>1</v>
      </c>
      <c r="E788" s="14">
        <f>IF(AND(C788&gt;=33,C788&lt;66),1,0)</f>
        <v>0</v>
      </c>
      <c r="F788" s="14">
        <f>IF(D788+E788&gt;0,0,1)</f>
        <v>0</v>
      </c>
      <c r="G788" s="14">
        <f>INT(CHOOSE(1+MOD($C788+RANDBETWEEN(0,1),7),1,2,3,5,8,13,21)+$B788)</f>
        <v>10</v>
      </c>
      <c r="H788" s="14">
        <f>INT(CHOOSE(1+MOD($C788+RANDBETWEEN(0,1),7),1,2,3,5,8,13,21)+$B788)</f>
        <v>13</v>
      </c>
      <c r="I788" s="14">
        <f>INT(CHOOSE(1+MOD($C788+RANDBETWEEN(0,1),7),1,2,3,5,8,13,21)+$B788)</f>
        <v>13</v>
      </c>
      <c r="J788" s="14">
        <f>AVERAGE(G788:I788)</f>
        <v>12</v>
      </c>
      <c r="K788" s="14">
        <f>IF(OR(AND(D788,IF($C788&lt;80,1,0)),AND(E788,IF($C788&lt;20,1,0))),1,0)*$J788</f>
        <v>12</v>
      </c>
      <c r="L788" s="14">
        <f>IF(AND(K788=0,E788=1),1,0)*$J788</f>
        <v>0</v>
      </c>
      <c r="M788" s="14">
        <f>IF(K788+L788=0,1,0)*$J788</f>
        <v>0</v>
      </c>
      <c r="N788" s="14">
        <f>MATCH(C788,INDEX('Task Durations - Poisson'!$B$2:$AZ$73,,5),-1)</f>
        <v>6</v>
      </c>
      <c r="O788" s="14">
        <f>INT(SUMPRODUCT(B788:N788,'Task Durations - Table 1'!$A$3:$M$3))</f>
        <v>21</v>
      </c>
      <c r="P788" s="14">
        <f>MATCH(100-C788,INDEX('Task Durations - Poisson'!$B$2:$AZ$73,,O788),-1)</f>
        <v>25</v>
      </c>
    </row>
    <row r="789" ht="20.05" customHeight="1">
      <c r="A789" s="12">
        <v>787</v>
      </c>
      <c r="B789" s="13">
        <f>2*EXP(A789/750)</f>
        <v>5.711493304420549</v>
      </c>
      <c r="C789" s="14">
        <f t="shared" si="11476"/>
        <v>21</v>
      </c>
      <c r="D789" s="14">
        <f>IF(C789&lt;33,1,0)</f>
        <v>1</v>
      </c>
      <c r="E789" s="14">
        <f>IF(AND(C789&gt;=33,C789&lt;66),1,0)</f>
        <v>0</v>
      </c>
      <c r="F789" s="14">
        <f>IF(D789+E789&gt;0,0,1)</f>
        <v>0</v>
      </c>
      <c r="G789" s="14">
        <f>INT(CHOOSE(1+MOD($C789+RANDBETWEEN(0,1),7),1,2,3,5,8,13,21)+$B789)</f>
        <v>6</v>
      </c>
      <c r="H789" s="14">
        <f>INT(CHOOSE(1+MOD($C789+RANDBETWEEN(0,1),7),1,2,3,5,8,13,21)+$B789)</f>
        <v>7</v>
      </c>
      <c r="I789" s="14">
        <f>INT(CHOOSE(1+MOD($C789+RANDBETWEEN(0,1),7),1,2,3,5,8,13,21)+$B789)</f>
        <v>7</v>
      </c>
      <c r="J789" s="14">
        <f>AVERAGE(G789:I789)</f>
        <v>6.666666666666667</v>
      </c>
      <c r="K789" s="14">
        <f>IF(OR(AND(D789,IF($C789&lt;80,1,0)),AND(E789,IF($C789&lt;20,1,0))),1,0)*$J789</f>
        <v>6.666666666666667</v>
      </c>
      <c r="L789" s="14">
        <f>IF(AND(K789=0,E789=1),1,0)*$J789</f>
        <v>0</v>
      </c>
      <c r="M789" s="14">
        <f>IF(K789+L789=0,1,0)*$J789</f>
        <v>0</v>
      </c>
      <c r="N789" s="14">
        <f>MATCH(C789,INDEX('Task Durations - Poisson'!$B$2:$AZ$73,,5),-1)</f>
        <v>5</v>
      </c>
      <c r="O789" s="14">
        <f>INT(SUMPRODUCT(B789:N789,'Task Durations - Table 1'!$A$3:$M$3))</f>
        <v>15</v>
      </c>
      <c r="P789" s="14">
        <f>MATCH(100-C789,INDEX('Task Durations - Poisson'!$B$2:$AZ$73,,O789),-1)</f>
        <v>20</v>
      </c>
    </row>
    <row r="790" ht="20.05" customHeight="1">
      <c r="A790" s="12">
        <v>788</v>
      </c>
      <c r="B790" s="13">
        <f>2*EXP(A790/750)</f>
        <v>5.719113707966526</v>
      </c>
      <c r="C790" s="14">
        <f t="shared" si="11476"/>
        <v>86</v>
      </c>
      <c r="D790" s="14">
        <f>IF(C790&lt;33,1,0)</f>
        <v>0</v>
      </c>
      <c r="E790" s="14">
        <f>IF(AND(C790&gt;=33,C790&lt;66),1,0)</f>
        <v>0</v>
      </c>
      <c r="F790" s="14">
        <f>IF(D790+E790&gt;0,0,1)</f>
        <v>1</v>
      </c>
      <c r="G790" s="14">
        <f>INT(CHOOSE(1+MOD($C790+RANDBETWEEN(0,1),7),1,2,3,5,8,13,21)+$B790)</f>
        <v>10</v>
      </c>
      <c r="H790" s="14">
        <f>INT(CHOOSE(1+MOD($C790+RANDBETWEEN(0,1),7),1,2,3,5,8,13,21)+$B790)</f>
        <v>8</v>
      </c>
      <c r="I790" s="14">
        <f>INT(CHOOSE(1+MOD($C790+RANDBETWEEN(0,1),7),1,2,3,5,8,13,21)+$B790)</f>
        <v>8</v>
      </c>
      <c r="J790" s="14">
        <f>AVERAGE(G790:I790)</f>
        <v>8.666666666666666</v>
      </c>
      <c r="K790" s="14">
        <f>IF(OR(AND(D790,IF($C790&lt;80,1,0)),AND(E790,IF($C790&lt;20,1,0))),1,0)*$J790</f>
        <v>0</v>
      </c>
      <c r="L790" s="14">
        <f>IF(AND(K790=0,E790=1),1,0)*$J790</f>
        <v>0</v>
      </c>
      <c r="M790" s="14">
        <f>IF(K790+L790=0,1,0)*$J790</f>
        <v>8.666666666666666</v>
      </c>
      <c r="N790" s="14">
        <f>MATCH(C790,INDEX('Task Durations - Poisson'!$B$2:$AZ$73,,5),-1)</f>
        <v>9</v>
      </c>
      <c r="O790" s="14">
        <f>INT(SUMPRODUCT(B790:N790,'Task Durations - Table 1'!$A$3:$M$3))</f>
        <v>19</v>
      </c>
      <c r="P790" s="14">
        <f>MATCH(100-C790,INDEX('Task Durations - Poisson'!$B$2:$AZ$73,,O790),-1)</f>
        <v>16</v>
      </c>
    </row>
    <row r="791" ht="20.05" customHeight="1">
      <c r="A791" s="12">
        <v>789</v>
      </c>
      <c r="B791" s="13">
        <f>2*EXP(A791/750)</f>
        <v>5.726744278827267</v>
      </c>
      <c r="C791" s="14">
        <f t="shared" si="11476"/>
        <v>56</v>
      </c>
      <c r="D791" s="14">
        <f>IF(C791&lt;33,1,0)</f>
        <v>0</v>
      </c>
      <c r="E791" s="14">
        <f>IF(AND(C791&gt;=33,C791&lt;66),1,0)</f>
        <v>1</v>
      </c>
      <c r="F791" s="14">
        <f>IF(D791+E791&gt;0,0,1)</f>
        <v>0</v>
      </c>
      <c r="G791" s="14">
        <f>INT(CHOOSE(1+MOD($C791+RANDBETWEEN(0,1),7),1,2,3,5,8,13,21)+$B791)</f>
        <v>7</v>
      </c>
      <c r="H791" s="14">
        <f>INT(CHOOSE(1+MOD($C791+RANDBETWEEN(0,1),7),1,2,3,5,8,13,21)+$B791)</f>
        <v>7</v>
      </c>
      <c r="I791" s="14">
        <f>INT(CHOOSE(1+MOD($C791+RANDBETWEEN(0,1),7),1,2,3,5,8,13,21)+$B791)</f>
        <v>7</v>
      </c>
      <c r="J791" s="14">
        <f>AVERAGE(G791:I791)</f>
        <v>7</v>
      </c>
      <c r="K791" s="14">
        <f>IF(OR(AND(D791,IF($C791&lt;80,1,0)),AND(E791,IF($C791&lt;20,1,0))),1,0)*$J791</f>
        <v>0</v>
      </c>
      <c r="L791" s="14">
        <f>IF(AND(K791=0,E791=1),1,0)*$J791</f>
        <v>7</v>
      </c>
      <c r="M791" s="14">
        <f>IF(K791+L791=0,1,0)*$J791</f>
        <v>0</v>
      </c>
      <c r="N791" s="14">
        <f>MATCH(C791,INDEX('Task Durations - Poisson'!$B$2:$AZ$73,,5),-1)</f>
        <v>7</v>
      </c>
      <c r="O791" s="14">
        <f>INT(SUMPRODUCT(B791:N791,'Task Durations - Table 1'!$A$3:$M$3))</f>
        <v>13</v>
      </c>
      <c r="P791" s="14">
        <f>MATCH(100-C791,INDEX('Task Durations - Poisson'!$B$2:$AZ$73,,O791),-1)</f>
        <v>14</v>
      </c>
    </row>
    <row r="792" ht="20.05" customHeight="1">
      <c r="A792" s="12">
        <v>790</v>
      </c>
      <c r="B792" s="13">
        <f>2*EXP(A792/750)</f>
        <v>5.734385030568234</v>
      </c>
      <c r="C792" s="14">
        <f t="shared" si="11476"/>
        <v>40</v>
      </c>
      <c r="D792" s="14">
        <f>IF(C792&lt;33,1,0)</f>
        <v>0</v>
      </c>
      <c r="E792" s="14">
        <f>IF(AND(C792&gt;=33,C792&lt;66),1,0)</f>
        <v>1</v>
      </c>
      <c r="F792" s="14">
        <f>IF(D792+E792&gt;0,0,1)</f>
        <v>0</v>
      </c>
      <c r="G792" s="14">
        <f>INT(CHOOSE(1+MOD($C792+RANDBETWEEN(0,1),7),1,2,3,5,8,13,21)+$B792)</f>
        <v>18</v>
      </c>
      <c r="H792" s="14">
        <f>INT(CHOOSE(1+MOD($C792+RANDBETWEEN(0,1),7),1,2,3,5,8,13,21)+$B792)</f>
        <v>26</v>
      </c>
      <c r="I792" s="14">
        <f>INT(CHOOSE(1+MOD($C792+RANDBETWEEN(0,1),7),1,2,3,5,8,13,21)+$B792)</f>
        <v>26</v>
      </c>
      <c r="J792" s="14">
        <f>AVERAGE(G792:I792)</f>
        <v>23.33333333333333</v>
      </c>
      <c r="K792" s="14">
        <f>IF(OR(AND(D792,IF($C792&lt;80,1,0)),AND(E792,IF($C792&lt;20,1,0))),1,0)*$J792</f>
        <v>0</v>
      </c>
      <c r="L792" s="14">
        <f>IF(AND(K792=0,E792=1),1,0)*$J792</f>
        <v>23.33333333333333</v>
      </c>
      <c r="M792" s="14">
        <f>IF(K792+L792=0,1,0)*$J792</f>
        <v>0</v>
      </c>
      <c r="N792" s="14">
        <f>MATCH(C792,INDEX('Task Durations - Poisson'!$B$2:$AZ$73,,5),-1)</f>
        <v>6</v>
      </c>
      <c r="O792" s="14">
        <f>INT(SUMPRODUCT(B792:N792,'Task Durations - Table 1'!$A$3:$M$3))</f>
        <v>25</v>
      </c>
      <c r="P792" s="14">
        <f>MATCH(100-C792,INDEX('Task Durations - Poisson'!$B$2:$AZ$73,,O792),-1)</f>
        <v>28</v>
      </c>
    </row>
    <row r="793" ht="20.05" customHeight="1">
      <c r="A793" s="12">
        <v>791</v>
      </c>
      <c r="B793" s="13">
        <f>2*EXP(A793/750)</f>
        <v>5.742035976772988</v>
      </c>
      <c r="C793" s="14">
        <f t="shared" si="11476"/>
        <v>66</v>
      </c>
      <c r="D793" s="14">
        <f>IF(C793&lt;33,1,0)</f>
        <v>0</v>
      </c>
      <c r="E793" s="14">
        <f>IF(AND(C793&gt;=33,C793&lt;66),1,0)</f>
        <v>0</v>
      </c>
      <c r="F793" s="14">
        <f>IF(D793+E793&gt;0,0,1)</f>
        <v>1</v>
      </c>
      <c r="G793" s="14">
        <f>INT(CHOOSE(1+MOD($C793+RANDBETWEEN(0,1),7),1,2,3,5,8,13,21)+$B793)</f>
        <v>10</v>
      </c>
      <c r="H793" s="14">
        <f>INT(CHOOSE(1+MOD($C793+RANDBETWEEN(0,1),7),1,2,3,5,8,13,21)+$B793)</f>
        <v>10</v>
      </c>
      <c r="I793" s="14">
        <f>INT(CHOOSE(1+MOD($C793+RANDBETWEEN(0,1),7),1,2,3,5,8,13,21)+$B793)</f>
        <v>13</v>
      </c>
      <c r="J793" s="14">
        <f>AVERAGE(G793:I793)</f>
        <v>11</v>
      </c>
      <c r="K793" s="14">
        <f>IF(OR(AND(D793,IF($C793&lt;80,1,0)),AND(E793,IF($C793&lt;20,1,0))),1,0)*$J793</f>
        <v>0</v>
      </c>
      <c r="L793" s="14">
        <f>IF(AND(K793=0,E793=1),1,0)*$J793</f>
        <v>0</v>
      </c>
      <c r="M793" s="14">
        <f>IF(K793+L793=0,1,0)*$J793</f>
        <v>11</v>
      </c>
      <c r="N793" s="14">
        <f>MATCH(C793,INDEX('Task Durations - Poisson'!$B$2:$AZ$73,,5),-1)</f>
        <v>8</v>
      </c>
      <c r="O793" s="14">
        <f>INT(SUMPRODUCT(B793:N793,'Task Durations - Table 1'!$A$3:$M$3))</f>
        <v>21</v>
      </c>
      <c r="P793" s="14">
        <f>MATCH(100-C793,INDEX('Task Durations - Poisson'!$B$2:$AZ$73,,O793),-1)</f>
        <v>21</v>
      </c>
    </row>
    <row r="794" ht="20.05" customHeight="1">
      <c r="A794" s="12">
        <v>792</v>
      </c>
      <c r="B794" s="13">
        <f>2*EXP(A794/750)</f>
        <v>5.749697131043214</v>
      </c>
      <c r="C794" s="14">
        <f t="shared" si="11476"/>
        <v>12</v>
      </c>
      <c r="D794" s="14">
        <f>IF(C794&lt;33,1,0)</f>
        <v>1</v>
      </c>
      <c r="E794" s="14">
        <f>IF(AND(C794&gt;=33,C794&lt;66),1,0)</f>
        <v>0</v>
      </c>
      <c r="F794" s="14">
        <f>IF(D794+E794&gt;0,0,1)</f>
        <v>0</v>
      </c>
      <c r="G794" s="14">
        <f>INT(CHOOSE(1+MOD($C794+RANDBETWEEN(0,1),7),1,2,3,5,8,13,21)+$B794)</f>
        <v>18</v>
      </c>
      <c r="H794" s="14">
        <f>INT(CHOOSE(1+MOD($C794+RANDBETWEEN(0,1),7),1,2,3,5,8,13,21)+$B794)</f>
        <v>26</v>
      </c>
      <c r="I794" s="14">
        <f>INT(CHOOSE(1+MOD($C794+RANDBETWEEN(0,1),7),1,2,3,5,8,13,21)+$B794)</f>
        <v>18</v>
      </c>
      <c r="J794" s="14">
        <f>AVERAGE(G794:I794)</f>
        <v>20.66666666666667</v>
      </c>
      <c r="K794" s="14">
        <f>IF(OR(AND(D794,IF($C794&lt;80,1,0)),AND(E794,IF($C794&lt;20,1,0))),1,0)*$J794</f>
        <v>20.66666666666667</v>
      </c>
      <c r="L794" s="14">
        <f>IF(AND(K794=0,E794=1),1,0)*$J794</f>
        <v>0</v>
      </c>
      <c r="M794" s="14">
        <f>IF(K794+L794=0,1,0)*$J794</f>
        <v>0</v>
      </c>
      <c r="N794" s="14">
        <f>MATCH(C794,INDEX('Task Durations - Poisson'!$B$2:$AZ$73,,5),-1)</f>
        <v>4</v>
      </c>
      <c r="O794" s="14">
        <f>INT(SUMPRODUCT(B794:N794,'Task Durations - Table 1'!$A$3:$M$3))</f>
        <v>30</v>
      </c>
      <c r="P794" s="14">
        <f>MATCH(100-C794,INDEX('Task Durations - Poisson'!$B$2:$AZ$73,,O794),-1)</f>
        <v>38</v>
      </c>
    </row>
    <row r="795" ht="20.05" customHeight="1">
      <c r="A795" s="12">
        <v>793</v>
      </c>
      <c r="B795" s="13">
        <f>2*EXP(A795/750)</f>
        <v>5.75736850699874</v>
      </c>
      <c r="C795" s="14">
        <f t="shared" si="11476"/>
        <v>64</v>
      </c>
      <c r="D795" s="14">
        <f>IF(C795&lt;33,1,0)</f>
        <v>0</v>
      </c>
      <c r="E795" s="14">
        <f>IF(AND(C795&gt;=33,C795&lt;66),1,0)</f>
        <v>1</v>
      </c>
      <c r="F795" s="14">
        <f>IF(D795+E795&gt;0,0,1)</f>
        <v>0</v>
      </c>
      <c r="G795" s="14">
        <f>INT(CHOOSE(1+MOD($C795+RANDBETWEEN(0,1),7),1,2,3,5,8,13,21)+$B795)</f>
        <v>8</v>
      </c>
      <c r="H795" s="14">
        <f>INT(CHOOSE(1+MOD($C795+RANDBETWEEN(0,1),7),1,2,3,5,8,13,21)+$B795)</f>
        <v>8</v>
      </c>
      <c r="I795" s="14">
        <f>INT(CHOOSE(1+MOD($C795+RANDBETWEEN(0,1),7),1,2,3,5,8,13,21)+$B795)</f>
        <v>8</v>
      </c>
      <c r="J795" s="14">
        <f>AVERAGE(G795:I795)</f>
        <v>8</v>
      </c>
      <c r="K795" s="14">
        <f>IF(OR(AND(D795,IF($C795&lt;80,1,0)),AND(E795,IF($C795&lt;20,1,0))),1,0)*$J795</f>
        <v>0</v>
      </c>
      <c r="L795" s="14">
        <f>IF(AND(K795=0,E795=1),1,0)*$J795</f>
        <v>8</v>
      </c>
      <c r="M795" s="14">
        <f>IF(K795+L795=0,1,0)*$J795</f>
        <v>0</v>
      </c>
      <c r="N795" s="14">
        <f>MATCH(C795,INDEX('Task Durations - Poisson'!$B$2:$AZ$73,,5),-1)</f>
        <v>8</v>
      </c>
      <c r="O795" s="14">
        <f>INT(SUMPRODUCT(B795:N795,'Task Durations - Table 1'!$A$3:$M$3))</f>
        <v>14</v>
      </c>
      <c r="P795" s="14">
        <f>MATCH(100-C795,INDEX('Task Durations - Poisson'!$B$2:$AZ$73,,O795),-1)</f>
        <v>15</v>
      </c>
    </row>
    <row r="796" ht="20.05" customHeight="1">
      <c r="A796" s="12">
        <v>794</v>
      </c>
      <c r="B796" s="13">
        <f>2*EXP(A796/750)</f>
        <v>5.765050118277576</v>
      </c>
      <c r="C796" s="14">
        <f t="shared" si="11476"/>
        <v>41</v>
      </c>
      <c r="D796" s="14">
        <f>IF(C796&lt;33,1,0)</f>
        <v>0</v>
      </c>
      <c r="E796" s="14">
        <f>IF(AND(C796&gt;=33,C796&lt;66),1,0)</f>
        <v>1</v>
      </c>
      <c r="F796" s="14">
        <f>IF(D796+E796&gt;0,0,1)</f>
        <v>0</v>
      </c>
      <c r="G796" s="14">
        <f>INT(CHOOSE(1+MOD($C796+RANDBETWEEN(0,1),7),1,2,3,5,8,13,21)+$B796)</f>
        <v>6</v>
      </c>
      <c r="H796" s="14">
        <f>INT(CHOOSE(1+MOD($C796+RANDBETWEEN(0,1),7),1,2,3,5,8,13,21)+$B796)</f>
        <v>6</v>
      </c>
      <c r="I796" s="14">
        <f>INT(CHOOSE(1+MOD($C796+RANDBETWEEN(0,1),7),1,2,3,5,8,13,21)+$B796)</f>
        <v>6</v>
      </c>
      <c r="J796" s="14">
        <f>AVERAGE(G796:I796)</f>
        <v>6</v>
      </c>
      <c r="K796" s="14">
        <f>IF(OR(AND(D796,IF($C796&lt;80,1,0)),AND(E796,IF($C796&lt;20,1,0))),1,0)*$J796</f>
        <v>0</v>
      </c>
      <c r="L796" s="14">
        <f>IF(AND(K796=0,E796=1),1,0)*$J796</f>
        <v>6</v>
      </c>
      <c r="M796" s="14">
        <f>IF(K796+L796=0,1,0)*$J796</f>
        <v>0</v>
      </c>
      <c r="N796" s="14">
        <f>MATCH(C796,INDEX('Task Durations - Poisson'!$B$2:$AZ$73,,5),-1)</f>
        <v>6</v>
      </c>
      <c r="O796" s="14">
        <f>INT(SUMPRODUCT(B796:N796,'Task Durations - Table 1'!$A$3:$M$3))</f>
        <v>11</v>
      </c>
      <c r="P796" s="14">
        <f>MATCH(100-C796,INDEX('Task Durations - Poisson'!$B$2:$AZ$73,,O796),-1)</f>
        <v>14</v>
      </c>
    </row>
    <row r="797" ht="20.05" customHeight="1">
      <c r="A797" s="12">
        <v>795</v>
      </c>
      <c r="B797" s="13">
        <f>2*EXP(A797/750)</f>
        <v>5.772741978535917</v>
      </c>
      <c r="C797" s="14">
        <f t="shared" si="11476"/>
        <v>44</v>
      </c>
      <c r="D797" s="14">
        <f>IF(C797&lt;33,1,0)</f>
        <v>0</v>
      </c>
      <c r="E797" s="14">
        <f>IF(AND(C797&gt;=33,C797&lt;66),1,0)</f>
        <v>1</v>
      </c>
      <c r="F797" s="14">
        <f>IF(D797+E797&gt;0,0,1)</f>
        <v>0</v>
      </c>
      <c r="G797" s="14">
        <f>INT(CHOOSE(1+MOD($C797+RANDBETWEEN(0,1),7),1,2,3,5,8,13,21)+$B797)</f>
        <v>10</v>
      </c>
      <c r="H797" s="14">
        <f>INT(CHOOSE(1+MOD($C797+RANDBETWEEN(0,1),7),1,2,3,5,8,13,21)+$B797)</f>
        <v>8</v>
      </c>
      <c r="I797" s="14">
        <f>INT(CHOOSE(1+MOD($C797+RANDBETWEEN(0,1),7),1,2,3,5,8,13,21)+$B797)</f>
        <v>10</v>
      </c>
      <c r="J797" s="14">
        <f>AVERAGE(G797:I797)</f>
        <v>9.333333333333334</v>
      </c>
      <c r="K797" s="14">
        <f>IF(OR(AND(D797,IF($C797&lt;80,1,0)),AND(E797,IF($C797&lt;20,1,0))),1,0)*$J797</f>
        <v>0</v>
      </c>
      <c r="L797" s="14">
        <f>IF(AND(K797=0,E797=1),1,0)*$J797</f>
        <v>9.333333333333334</v>
      </c>
      <c r="M797" s="14">
        <f>IF(K797+L797=0,1,0)*$J797</f>
        <v>0</v>
      </c>
      <c r="N797" s="14">
        <f>MATCH(C797,INDEX('Task Durations - Poisson'!$B$2:$AZ$73,,5),-1)</f>
        <v>6</v>
      </c>
      <c r="O797" s="14">
        <f>INT(SUMPRODUCT(B797:N797,'Task Durations - Table 1'!$A$3:$M$3))</f>
        <v>14</v>
      </c>
      <c r="P797" s="14">
        <f>MATCH(100-C797,INDEX('Task Durations - Poisson'!$B$2:$AZ$73,,O797),-1)</f>
        <v>16</v>
      </c>
    </row>
    <row r="798" ht="20.05" customHeight="1">
      <c r="A798" s="12">
        <v>796</v>
      </c>
      <c r="B798" s="13">
        <f>2*EXP(A798/750)</f>
        <v>5.780444101448183</v>
      </c>
      <c r="C798" s="14">
        <f t="shared" si="11476"/>
        <v>70</v>
      </c>
      <c r="D798" s="14">
        <f>IF(C798&lt;33,1,0)</f>
        <v>0</v>
      </c>
      <c r="E798" s="14">
        <f>IF(AND(C798&gt;=33,C798&lt;66),1,0)</f>
        <v>0</v>
      </c>
      <c r="F798" s="14">
        <f>IF(D798+E798&gt;0,0,1)</f>
        <v>1</v>
      </c>
      <c r="G798" s="14">
        <f>INT(CHOOSE(1+MOD($C798+RANDBETWEEN(0,1),7),1,2,3,5,8,13,21)+$B798)</f>
        <v>6</v>
      </c>
      <c r="H798" s="14">
        <f>INT(CHOOSE(1+MOD($C798+RANDBETWEEN(0,1),7),1,2,3,5,8,13,21)+$B798)</f>
        <v>6</v>
      </c>
      <c r="I798" s="14">
        <f>INT(CHOOSE(1+MOD($C798+RANDBETWEEN(0,1),7),1,2,3,5,8,13,21)+$B798)</f>
        <v>6</v>
      </c>
      <c r="J798" s="14">
        <f>AVERAGE(G798:I798)</f>
        <v>6</v>
      </c>
      <c r="K798" s="14">
        <f>IF(OR(AND(D798,IF($C798&lt;80,1,0)),AND(E798,IF($C798&lt;20,1,0))),1,0)*$J798</f>
        <v>0</v>
      </c>
      <c r="L798" s="14">
        <f>IF(AND(K798=0,E798=1),1,0)*$J798</f>
        <v>0</v>
      </c>
      <c r="M798" s="14">
        <f>IF(K798+L798=0,1,0)*$J798</f>
        <v>6</v>
      </c>
      <c r="N798" s="14">
        <f>MATCH(C798,INDEX('Task Durations - Poisson'!$B$2:$AZ$73,,5),-1)</f>
        <v>8</v>
      </c>
      <c r="O798" s="14">
        <f>INT(SUMPRODUCT(B798:N798,'Task Durations - Table 1'!$A$3:$M$3))</f>
        <v>16</v>
      </c>
      <c r="P798" s="14">
        <f>MATCH(100-C798,INDEX('Task Durations - Poisson'!$B$2:$AZ$73,,O798),-1)</f>
        <v>16</v>
      </c>
    </row>
    <row r="799" ht="20.05" customHeight="1">
      <c r="A799" s="12">
        <v>797</v>
      </c>
      <c r="B799" s="13">
        <f>2*EXP(A799/750)</f>
        <v>5.788156500707043</v>
      </c>
      <c r="C799" s="14">
        <f t="shared" si="11476"/>
        <v>39</v>
      </c>
      <c r="D799" s="14">
        <f>IF(C799&lt;33,1,0)</f>
        <v>0</v>
      </c>
      <c r="E799" s="14">
        <f>IF(AND(C799&gt;=33,C799&lt;66),1,0)</f>
        <v>1</v>
      </c>
      <c r="F799" s="14">
        <f>IF(D799+E799&gt;0,0,1)</f>
        <v>0</v>
      </c>
      <c r="G799" s="14">
        <f>INT(CHOOSE(1+MOD($C799+RANDBETWEEN(0,1),7),1,2,3,5,8,13,21)+$B799)</f>
        <v>18</v>
      </c>
      <c r="H799" s="14">
        <f>INT(CHOOSE(1+MOD($C799+RANDBETWEEN(0,1),7),1,2,3,5,8,13,21)+$B799)</f>
        <v>13</v>
      </c>
      <c r="I799" s="14">
        <f>INT(CHOOSE(1+MOD($C799+RANDBETWEEN(0,1),7),1,2,3,5,8,13,21)+$B799)</f>
        <v>18</v>
      </c>
      <c r="J799" s="14">
        <f>AVERAGE(G799:I799)</f>
        <v>16.33333333333333</v>
      </c>
      <c r="K799" s="14">
        <f>IF(OR(AND(D799,IF($C799&lt;80,1,0)),AND(E799,IF($C799&lt;20,1,0))),1,0)*$J799</f>
        <v>0</v>
      </c>
      <c r="L799" s="14">
        <f>IF(AND(K799=0,E799=1),1,0)*$J799</f>
        <v>16.33333333333333</v>
      </c>
      <c r="M799" s="14">
        <f>IF(K799+L799=0,1,0)*$J799</f>
        <v>0</v>
      </c>
      <c r="N799" s="14">
        <f>MATCH(C799,INDEX('Task Durations - Poisson'!$B$2:$AZ$73,,5),-1)</f>
        <v>6</v>
      </c>
      <c r="O799" s="14">
        <f>INT(SUMPRODUCT(B799:N799,'Task Durations - Table 1'!$A$3:$M$3))</f>
        <v>20</v>
      </c>
      <c r="P799" s="14">
        <f>MATCH(100-C799,INDEX('Task Durations - Poisson'!$B$2:$AZ$73,,O799),-1)</f>
        <v>23</v>
      </c>
    </row>
    <row r="800" ht="20.05" customHeight="1">
      <c r="A800" s="12">
        <v>798</v>
      </c>
      <c r="B800" s="13">
        <f>2*EXP(A800/750)</f>
        <v>5.795879190023428</v>
      </c>
      <c r="C800" s="14">
        <f t="shared" si="11476"/>
        <v>60</v>
      </c>
      <c r="D800" s="14">
        <f>IF(C800&lt;33,1,0)</f>
        <v>0</v>
      </c>
      <c r="E800" s="14">
        <f>IF(AND(C800&gt;=33,C800&lt;66),1,0)</f>
        <v>1</v>
      </c>
      <c r="F800" s="14">
        <f>IF(D800+E800&gt;0,0,1)</f>
        <v>0</v>
      </c>
      <c r="G800" s="14">
        <f>INT(CHOOSE(1+MOD($C800+RANDBETWEEN(0,1),7),1,2,3,5,8,13,21)+$B800)</f>
        <v>13</v>
      </c>
      <c r="H800" s="14">
        <f>INT(CHOOSE(1+MOD($C800+RANDBETWEEN(0,1),7),1,2,3,5,8,13,21)+$B800)</f>
        <v>13</v>
      </c>
      <c r="I800" s="14">
        <f>INT(CHOOSE(1+MOD($C800+RANDBETWEEN(0,1),7),1,2,3,5,8,13,21)+$B800)</f>
        <v>18</v>
      </c>
      <c r="J800" s="14">
        <f>AVERAGE(G800:I800)</f>
        <v>14.66666666666667</v>
      </c>
      <c r="K800" s="14">
        <f>IF(OR(AND(D800,IF($C800&lt;80,1,0)),AND(E800,IF($C800&lt;20,1,0))),1,0)*$J800</f>
        <v>0</v>
      </c>
      <c r="L800" s="14">
        <f>IF(AND(K800=0,E800=1),1,0)*$J800</f>
        <v>14.66666666666667</v>
      </c>
      <c r="M800" s="14">
        <f>IF(K800+L800=0,1,0)*$J800</f>
        <v>0</v>
      </c>
      <c r="N800" s="14">
        <f>MATCH(C800,INDEX('Task Durations - Poisson'!$B$2:$AZ$73,,5),-1)</f>
        <v>7</v>
      </c>
      <c r="O800" s="14">
        <f>INT(SUMPRODUCT(B800:N800,'Task Durations - Table 1'!$A$3:$M$3))</f>
        <v>19</v>
      </c>
      <c r="P800" s="14">
        <f>MATCH(100-C800,INDEX('Task Durations - Poisson'!$B$2:$AZ$73,,O800),-1)</f>
        <v>20</v>
      </c>
    </row>
    <row r="801" ht="20.05" customHeight="1">
      <c r="A801" s="12">
        <v>799</v>
      </c>
      <c r="B801" s="13">
        <f>2*EXP(A801/750)</f>
        <v>5.803612183126566</v>
      </c>
      <c r="C801" s="14">
        <f t="shared" si="11476"/>
        <v>60</v>
      </c>
      <c r="D801" s="14">
        <f>IF(C801&lt;33,1,0)</f>
        <v>0</v>
      </c>
      <c r="E801" s="14">
        <f>IF(AND(C801&gt;=33,C801&lt;66),1,0)</f>
        <v>1</v>
      </c>
      <c r="F801" s="14">
        <f>IF(D801+E801&gt;0,0,1)</f>
        <v>0</v>
      </c>
      <c r="G801" s="14">
        <f>INT(CHOOSE(1+MOD($C801+RANDBETWEEN(0,1),7),1,2,3,5,8,13,21)+$B801)</f>
        <v>13</v>
      </c>
      <c r="H801" s="14">
        <f>INT(CHOOSE(1+MOD($C801+RANDBETWEEN(0,1),7),1,2,3,5,8,13,21)+$B801)</f>
        <v>18</v>
      </c>
      <c r="I801" s="14">
        <f>INT(CHOOSE(1+MOD($C801+RANDBETWEEN(0,1),7),1,2,3,5,8,13,21)+$B801)</f>
        <v>18</v>
      </c>
      <c r="J801" s="14">
        <f>AVERAGE(G801:I801)</f>
        <v>16.33333333333333</v>
      </c>
      <c r="K801" s="14">
        <f>IF(OR(AND(D801,IF($C801&lt;80,1,0)),AND(E801,IF($C801&lt;20,1,0))),1,0)*$J801</f>
        <v>0</v>
      </c>
      <c r="L801" s="14">
        <f>IF(AND(K801=0,E801=1),1,0)*$J801</f>
        <v>16.33333333333333</v>
      </c>
      <c r="M801" s="14">
        <f>IF(K801+L801=0,1,0)*$J801</f>
        <v>0</v>
      </c>
      <c r="N801" s="14">
        <f>MATCH(C801,INDEX('Task Durations - Poisson'!$B$2:$AZ$73,,5),-1)</f>
        <v>7</v>
      </c>
      <c r="O801" s="14">
        <f>INT(SUMPRODUCT(B801:N801,'Task Durations - Table 1'!$A$3:$M$3))</f>
        <v>20</v>
      </c>
      <c r="P801" s="14">
        <f>MATCH(100-C801,INDEX('Task Durations - Poisson'!$B$2:$AZ$73,,O801),-1)</f>
        <v>21</v>
      </c>
    </row>
    <row r="802" ht="20.05" customHeight="1">
      <c r="A802" s="12">
        <v>800</v>
      </c>
      <c r="B802" s="13">
        <f>2*EXP(A802/750)</f>
        <v>5.811355493764003</v>
      </c>
      <c r="C802" s="14">
        <f t="shared" si="11476"/>
        <v>33</v>
      </c>
      <c r="D802" s="14">
        <f>IF(C802&lt;33,1,0)</f>
        <v>0</v>
      </c>
      <c r="E802" s="14">
        <f>IF(AND(C802&gt;=33,C802&lt;66),1,0)</f>
        <v>1</v>
      </c>
      <c r="F802" s="14">
        <f>IF(D802+E802&gt;0,0,1)</f>
        <v>0</v>
      </c>
      <c r="G802" s="14">
        <f>INT(CHOOSE(1+MOD($C802+RANDBETWEEN(0,1),7),1,2,3,5,8,13,21)+$B802)</f>
        <v>18</v>
      </c>
      <c r="H802" s="14">
        <f>INT(CHOOSE(1+MOD($C802+RANDBETWEEN(0,1),7),1,2,3,5,8,13,21)+$B802)</f>
        <v>18</v>
      </c>
      <c r="I802" s="14">
        <f>INT(CHOOSE(1+MOD($C802+RANDBETWEEN(0,1),7),1,2,3,5,8,13,21)+$B802)</f>
        <v>18</v>
      </c>
      <c r="J802" s="14">
        <f>AVERAGE(G802:I802)</f>
        <v>18</v>
      </c>
      <c r="K802" s="14">
        <f>IF(OR(AND(D802,IF($C802&lt;80,1,0)),AND(E802,IF($C802&lt;20,1,0))),1,0)*$J802</f>
        <v>0</v>
      </c>
      <c r="L802" s="14">
        <f>IF(AND(K802=0,E802=1),1,0)*$J802</f>
        <v>18</v>
      </c>
      <c r="M802" s="14">
        <f>IF(K802+L802=0,1,0)*$J802</f>
        <v>0</v>
      </c>
      <c r="N802" s="14">
        <f>MATCH(C802,INDEX('Task Durations - Poisson'!$B$2:$AZ$73,,5),-1)</f>
        <v>6</v>
      </c>
      <c r="O802" s="14">
        <f>INT(SUMPRODUCT(B802:N802,'Task Durations - Table 1'!$A$3:$M$3))</f>
        <v>21</v>
      </c>
      <c r="P802" s="14">
        <f>MATCH(100-C802,INDEX('Task Durations - Poisson'!$B$2:$AZ$73,,O802),-1)</f>
        <v>25</v>
      </c>
    </row>
    <row r="803" ht="20.05" customHeight="1">
      <c r="A803" s="12">
        <v>801</v>
      </c>
      <c r="B803" s="13">
        <f>2*EXP(A803/750)</f>
        <v>5.819109135701626</v>
      </c>
      <c r="C803" s="14">
        <f t="shared" si="11476"/>
        <v>57</v>
      </c>
      <c r="D803" s="14">
        <f>IF(C803&lt;33,1,0)</f>
        <v>0</v>
      </c>
      <c r="E803" s="14">
        <f>IF(AND(C803&gt;=33,C803&lt;66),1,0)</f>
        <v>1</v>
      </c>
      <c r="F803" s="14">
        <f>IF(D803+E803&gt;0,0,1)</f>
        <v>0</v>
      </c>
      <c r="G803" s="14">
        <f>INT(CHOOSE(1+MOD($C803+RANDBETWEEN(0,1),7),1,2,3,5,8,13,21)+$B803)</f>
        <v>8</v>
      </c>
      <c r="H803" s="14">
        <f>INT(CHOOSE(1+MOD($C803+RANDBETWEEN(0,1),7),1,2,3,5,8,13,21)+$B803)</f>
        <v>7</v>
      </c>
      <c r="I803" s="14">
        <f>INT(CHOOSE(1+MOD($C803+RANDBETWEEN(0,1),7),1,2,3,5,8,13,21)+$B803)</f>
        <v>7</v>
      </c>
      <c r="J803" s="14">
        <f>AVERAGE(G803:I803)</f>
        <v>7.333333333333333</v>
      </c>
      <c r="K803" s="14">
        <f>IF(OR(AND(D803,IF($C803&lt;80,1,0)),AND(E803,IF($C803&lt;20,1,0))),1,0)*$J803</f>
        <v>0</v>
      </c>
      <c r="L803" s="14">
        <f>IF(AND(K803=0,E803=1),1,0)*$J803</f>
        <v>7.333333333333333</v>
      </c>
      <c r="M803" s="14">
        <f>IF(K803+L803=0,1,0)*$J803</f>
        <v>0</v>
      </c>
      <c r="N803" s="14">
        <f>MATCH(C803,INDEX('Task Durations - Poisson'!$B$2:$AZ$73,,5),-1)</f>
        <v>7</v>
      </c>
      <c r="O803" s="14">
        <f>INT(SUMPRODUCT(B803:N803,'Task Durations - Table 1'!$A$3:$M$3))</f>
        <v>13</v>
      </c>
      <c r="P803" s="14">
        <f>MATCH(100-C803,INDEX('Task Durations - Poisson'!$B$2:$AZ$73,,O803),-1)</f>
        <v>14</v>
      </c>
    </row>
    <row r="804" ht="20.05" customHeight="1">
      <c r="A804" s="12">
        <v>802</v>
      </c>
      <c r="B804" s="13">
        <f>2*EXP(A804/750)</f>
        <v>5.826873122723688</v>
      </c>
      <c r="C804" s="14">
        <f t="shared" si="11476"/>
        <v>58</v>
      </c>
      <c r="D804" s="14">
        <f>IF(C804&lt;33,1,0)</f>
        <v>0</v>
      </c>
      <c r="E804" s="14">
        <f>IF(AND(C804&gt;=33,C804&lt;66),1,0)</f>
        <v>1</v>
      </c>
      <c r="F804" s="14">
        <f>IF(D804+E804&gt;0,0,1)</f>
        <v>0</v>
      </c>
      <c r="G804" s="14">
        <f>INT(CHOOSE(1+MOD($C804+RANDBETWEEN(0,1),7),1,2,3,5,8,13,21)+$B804)</f>
        <v>10</v>
      </c>
      <c r="H804" s="14">
        <f>INT(CHOOSE(1+MOD($C804+RANDBETWEEN(0,1),7),1,2,3,5,8,13,21)+$B804)</f>
        <v>10</v>
      </c>
      <c r="I804" s="14">
        <f>INT(CHOOSE(1+MOD($C804+RANDBETWEEN(0,1),7),1,2,3,5,8,13,21)+$B804)</f>
        <v>10</v>
      </c>
      <c r="J804" s="14">
        <f>AVERAGE(G804:I804)</f>
        <v>10</v>
      </c>
      <c r="K804" s="14">
        <f>IF(OR(AND(D804,IF($C804&lt;80,1,0)),AND(E804,IF($C804&lt;20,1,0))),1,0)*$J804</f>
        <v>0</v>
      </c>
      <c r="L804" s="14">
        <f>IF(AND(K804=0,E804=1),1,0)*$J804</f>
        <v>10</v>
      </c>
      <c r="M804" s="14">
        <f>IF(K804+L804=0,1,0)*$J804</f>
        <v>0</v>
      </c>
      <c r="N804" s="14">
        <f>MATCH(C804,INDEX('Task Durations - Poisson'!$B$2:$AZ$73,,5),-1)</f>
        <v>7</v>
      </c>
      <c r="O804" s="14">
        <f>INT(SUMPRODUCT(B804:N804,'Task Durations - Table 1'!$A$3:$M$3))</f>
        <v>15</v>
      </c>
      <c r="P804" s="14">
        <f>MATCH(100-C804,INDEX('Task Durations - Poisson'!$B$2:$AZ$73,,O804),-1)</f>
        <v>16</v>
      </c>
    </row>
    <row r="805" ht="20.05" customHeight="1">
      <c r="A805" s="12">
        <v>803</v>
      </c>
      <c r="B805" s="13">
        <f>2*EXP(A805/750)</f>
        <v>5.834647468632838</v>
      </c>
      <c r="C805" s="14">
        <f t="shared" si="11476"/>
        <v>13</v>
      </c>
      <c r="D805" s="14">
        <f>IF(C805&lt;33,1,0)</f>
        <v>1</v>
      </c>
      <c r="E805" s="14">
        <f>IF(AND(C805&gt;=33,C805&lt;66),1,0)</f>
        <v>0</v>
      </c>
      <c r="F805" s="14">
        <f>IF(D805+E805&gt;0,0,1)</f>
        <v>0</v>
      </c>
      <c r="G805" s="14">
        <f>INT(CHOOSE(1+MOD($C805+RANDBETWEEN(0,1),7),1,2,3,5,8,13,21)+$B805)</f>
        <v>6</v>
      </c>
      <c r="H805" s="14">
        <f>INT(CHOOSE(1+MOD($C805+RANDBETWEEN(0,1),7),1,2,3,5,8,13,21)+$B805)</f>
        <v>6</v>
      </c>
      <c r="I805" s="14">
        <f>INT(CHOOSE(1+MOD($C805+RANDBETWEEN(0,1),7),1,2,3,5,8,13,21)+$B805)</f>
        <v>6</v>
      </c>
      <c r="J805" s="14">
        <f>AVERAGE(G805:I805)</f>
        <v>6</v>
      </c>
      <c r="K805" s="14">
        <f>IF(OR(AND(D805,IF($C805&lt;80,1,0)),AND(E805,IF($C805&lt;20,1,0))),1,0)*$J805</f>
        <v>6</v>
      </c>
      <c r="L805" s="14">
        <f>IF(AND(K805=0,E805=1),1,0)*$J805</f>
        <v>0</v>
      </c>
      <c r="M805" s="14">
        <f>IF(K805+L805=0,1,0)*$J805</f>
        <v>0</v>
      </c>
      <c r="N805" s="14">
        <f>MATCH(C805,INDEX('Task Durations - Poisson'!$B$2:$AZ$73,,5),-1)</f>
        <v>5</v>
      </c>
      <c r="O805" s="14">
        <f>INT(SUMPRODUCT(B805:N805,'Task Durations - Table 1'!$A$3:$M$3))</f>
        <v>14</v>
      </c>
      <c r="P805" s="14">
        <f>MATCH(100-C805,INDEX('Task Durations - Poisson'!$B$2:$AZ$73,,O805),-1)</f>
        <v>20</v>
      </c>
    </row>
    <row r="806" ht="20.05" customHeight="1">
      <c r="A806" s="12">
        <v>804</v>
      </c>
      <c r="B806" s="13">
        <f>2*EXP(A806/750)</f>
        <v>5.842432187250136</v>
      </c>
      <c r="C806" s="14">
        <f t="shared" si="11476"/>
        <v>4</v>
      </c>
      <c r="D806" s="14">
        <f>IF(C806&lt;33,1,0)</f>
        <v>1</v>
      </c>
      <c r="E806" s="14">
        <f>IF(AND(C806&gt;=33,C806&lt;66),1,0)</f>
        <v>0</v>
      </c>
      <c r="F806" s="14">
        <f>IF(D806+E806&gt;0,0,1)</f>
        <v>0</v>
      </c>
      <c r="G806" s="14">
        <f>INT(CHOOSE(1+MOD($C806+RANDBETWEEN(0,1),7),1,2,3,5,8,13,21)+$B806)</f>
        <v>18</v>
      </c>
      <c r="H806" s="14">
        <f>INT(CHOOSE(1+MOD($C806+RANDBETWEEN(0,1),7),1,2,3,5,8,13,21)+$B806)</f>
        <v>18</v>
      </c>
      <c r="I806" s="14">
        <f>INT(CHOOSE(1+MOD($C806+RANDBETWEEN(0,1),7),1,2,3,5,8,13,21)+$B806)</f>
        <v>18</v>
      </c>
      <c r="J806" s="14">
        <f>AVERAGE(G806:I806)</f>
        <v>18</v>
      </c>
      <c r="K806" s="14">
        <f>IF(OR(AND(D806,IF($C806&lt;80,1,0)),AND(E806,IF($C806&lt;20,1,0))),1,0)*$J806</f>
        <v>18</v>
      </c>
      <c r="L806" s="14">
        <f>IF(AND(K806=0,E806=1),1,0)*$J806</f>
        <v>0</v>
      </c>
      <c r="M806" s="14">
        <f>IF(K806+L806=0,1,0)*$J806</f>
        <v>0</v>
      </c>
      <c r="N806" s="14">
        <f>MATCH(C806,INDEX('Task Durations - Poisson'!$B$2:$AZ$73,,5),-1)</f>
        <v>3</v>
      </c>
      <c r="O806" s="14">
        <f>INT(SUMPRODUCT(B806:N806,'Task Durations - Table 1'!$A$3:$M$3))</f>
        <v>27</v>
      </c>
      <c r="P806" s="14">
        <f>MATCH(100-C806,INDEX('Task Durations - Poisson'!$B$2:$AZ$73,,O806),-1)</f>
        <v>38</v>
      </c>
    </row>
    <row r="807" ht="20.05" customHeight="1">
      <c r="A807" s="12">
        <v>805</v>
      </c>
      <c r="B807" s="13">
        <f>2*EXP(A807/750)</f>
        <v>5.850227292415081</v>
      </c>
      <c r="C807" s="14">
        <f t="shared" si="11476"/>
        <v>45</v>
      </c>
      <c r="D807" s="14">
        <f>IF(C807&lt;33,1,0)</f>
        <v>0</v>
      </c>
      <c r="E807" s="14">
        <f>IF(AND(C807&gt;=33,C807&lt;66),1,0)</f>
        <v>1</v>
      </c>
      <c r="F807" s="14">
        <f>IF(D807+E807&gt;0,0,1)</f>
        <v>0</v>
      </c>
      <c r="G807" s="14">
        <f>INT(CHOOSE(1+MOD($C807+RANDBETWEEN(0,1),7),1,2,3,5,8,13,21)+$B807)</f>
        <v>10</v>
      </c>
      <c r="H807" s="14">
        <f>INT(CHOOSE(1+MOD($C807+RANDBETWEEN(0,1),7),1,2,3,5,8,13,21)+$B807)</f>
        <v>10</v>
      </c>
      <c r="I807" s="14">
        <f>INT(CHOOSE(1+MOD($C807+RANDBETWEEN(0,1),7),1,2,3,5,8,13,21)+$B807)</f>
        <v>10</v>
      </c>
      <c r="J807" s="14">
        <f>AVERAGE(G807:I807)</f>
        <v>10</v>
      </c>
      <c r="K807" s="14">
        <f>IF(OR(AND(D807,IF($C807&lt;80,1,0)),AND(E807,IF($C807&lt;20,1,0))),1,0)*$J807</f>
        <v>0</v>
      </c>
      <c r="L807" s="14">
        <f>IF(AND(K807=0,E807=1),1,0)*$J807</f>
        <v>10</v>
      </c>
      <c r="M807" s="14">
        <f>IF(K807+L807=0,1,0)*$J807</f>
        <v>0</v>
      </c>
      <c r="N807" s="14">
        <f>MATCH(C807,INDEX('Task Durations - Poisson'!$B$2:$AZ$73,,5),-1)</f>
        <v>7</v>
      </c>
      <c r="O807" s="14">
        <f>INT(SUMPRODUCT(B807:N807,'Task Durations - Table 1'!$A$3:$M$3))</f>
        <v>15</v>
      </c>
      <c r="P807" s="14">
        <f>MATCH(100-C807,INDEX('Task Durations - Poisson'!$B$2:$AZ$73,,O807),-1)</f>
        <v>17</v>
      </c>
    </row>
    <row r="808" ht="20.05" customHeight="1">
      <c r="A808" s="12">
        <v>806</v>
      </c>
      <c r="B808" s="13">
        <f>2*EXP(A808/750)</f>
        <v>5.858032797985644</v>
      </c>
      <c r="C808" s="14">
        <f t="shared" si="11476"/>
        <v>65</v>
      </c>
      <c r="D808" s="14">
        <f>IF(C808&lt;33,1,0)</f>
        <v>0</v>
      </c>
      <c r="E808" s="14">
        <f>IF(AND(C808&gt;=33,C808&lt;66),1,0)</f>
        <v>1</v>
      </c>
      <c r="F808" s="14">
        <f>IF(D808+E808&gt;0,0,1)</f>
        <v>0</v>
      </c>
      <c r="G808" s="14">
        <f>INT(CHOOSE(1+MOD($C808+RANDBETWEEN(0,1),7),1,2,3,5,8,13,21)+$B808)</f>
        <v>10</v>
      </c>
      <c r="H808" s="14">
        <f>INT(CHOOSE(1+MOD($C808+RANDBETWEEN(0,1),7),1,2,3,5,8,13,21)+$B808)</f>
        <v>10</v>
      </c>
      <c r="I808" s="14">
        <f>INT(CHOOSE(1+MOD($C808+RANDBETWEEN(0,1),7),1,2,3,5,8,13,21)+$B808)</f>
        <v>10</v>
      </c>
      <c r="J808" s="14">
        <f>AVERAGE(G808:I808)</f>
        <v>10</v>
      </c>
      <c r="K808" s="14">
        <f>IF(OR(AND(D808,IF($C808&lt;80,1,0)),AND(E808,IF($C808&lt;20,1,0))),1,0)*$J808</f>
        <v>0</v>
      </c>
      <c r="L808" s="14">
        <f>IF(AND(K808=0,E808=1),1,0)*$J808</f>
        <v>10</v>
      </c>
      <c r="M808" s="14">
        <f>IF(K808+L808=0,1,0)*$J808</f>
        <v>0</v>
      </c>
      <c r="N808" s="14">
        <f>MATCH(C808,INDEX('Task Durations - Poisson'!$B$2:$AZ$73,,5),-1)</f>
        <v>8</v>
      </c>
      <c r="O808" s="14">
        <f>INT(SUMPRODUCT(B808:N808,'Task Durations - Table 1'!$A$3:$M$3))</f>
        <v>16</v>
      </c>
      <c r="P808" s="14">
        <f>MATCH(100-C808,INDEX('Task Durations - Poisson'!$B$2:$AZ$73,,O808),-1)</f>
        <v>16</v>
      </c>
    </row>
    <row r="809" ht="20.05" customHeight="1">
      <c r="A809" s="12">
        <v>807</v>
      </c>
      <c r="B809" s="13">
        <f>2*EXP(A809/750)</f>
        <v>5.86584871783828</v>
      </c>
      <c r="C809" s="14">
        <f t="shared" si="11476"/>
        <v>86</v>
      </c>
      <c r="D809" s="14">
        <f>IF(C809&lt;33,1,0)</f>
        <v>0</v>
      </c>
      <c r="E809" s="14">
        <f>IF(AND(C809&gt;=33,C809&lt;66),1,0)</f>
        <v>0</v>
      </c>
      <c r="F809" s="14">
        <f>IF(D809+E809&gt;0,0,1)</f>
        <v>1</v>
      </c>
      <c r="G809" s="14">
        <f>INT(CHOOSE(1+MOD($C809+RANDBETWEEN(0,1),7),1,2,3,5,8,13,21)+$B809)</f>
        <v>10</v>
      </c>
      <c r="H809" s="14">
        <f>INT(CHOOSE(1+MOD($C809+RANDBETWEEN(0,1),7),1,2,3,5,8,13,21)+$B809)</f>
        <v>10</v>
      </c>
      <c r="I809" s="14">
        <f>INT(CHOOSE(1+MOD($C809+RANDBETWEEN(0,1),7),1,2,3,5,8,13,21)+$B809)</f>
        <v>10</v>
      </c>
      <c r="J809" s="14">
        <f>AVERAGE(G809:I809)</f>
        <v>10</v>
      </c>
      <c r="K809" s="14">
        <f>IF(OR(AND(D809,IF($C809&lt;80,1,0)),AND(E809,IF($C809&lt;20,1,0))),1,0)*$J809</f>
        <v>0</v>
      </c>
      <c r="L809" s="14">
        <f>IF(AND(K809=0,E809=1),1,0)*$J809</f>
        <v>0</v>
      </c>
      <c r="M809" s="14">
        <f>IF(K809+L809=0,1,0)*$J809</f>
        <v>10</v>
      </c>
      <c r="N809" s="14">
        <f>MATCH(C809,INDEX('Task Durations - Poisson'!$B$2:$AZ$73,,5),-1)</f>
        <v>9</v>
      </c>
      <c r="O809" s="14">
        <f>INT(SUMPRODUCT(B809:N809,'Task Durations - Table 1'!$A$3:$M$3))</f>
        <v>20</v>
      </c>
      <c r="P809" s="14">
        <f>MATCH(100-C809,INDEX('Task Durations - Poisson'!$B$2:$AZ$73,,O809),-1)</f>
        <v>17</v>
      </c>
    </row>
    <row r="810" ht="20.05" customHeight="1">
      <c r="A810" s="12">
        <v>808</v>
      </c>
      <c r="B810" s="13">
        <f>2*EXP(A810/750)</f>
        <v>5.873675065867958</v>
      </c>
      <c r="C810" s="14">
        <f t="shared" si="11476"/>
        <v>22</v>
      </c>
      <c r="D810" s="14">
        <f>IF(C810&lt;33,1,0)</f>
        <v>1</v>
      </c>
      <c r="E810" s="14">
        <f>IF(AND(C810&gt;=33,C810&lt;66),1,0)</f>
        <v>0</v>
      </c>
      <c r="F810" s="14">
        <f>IF(D810+E810&gt;0,0,1)</f>
        <v>0</v>
      </c>
      <c r="G810" s="14">
        <f>INT(CHOOSE(1+MOD($C810+RANDBETWEEN(0,1),7),1,2,3,5,8,13,21)+$B810)</f>
        <v>7</v>
      </c>
      <c r="H810" s="14">
        <f>INT(CHOOSE(1+MOD($C810+RANDBETWEEN(0,1),7),1,2,3,5,8,13,21)+$B810)</f>
        <v>7</v>
      </c>
      <c r="I810" s="14">
        <f>INT(CHOOSE(1+MOD($C810+RANDBETWEEN(0,1),7),1,2,3,5,8,13,21)+$B810)</f>
        <v>8</v>
      </c>
      <c r="J810" s="14">
        <f>AVERAGE(G810:I810)</f>
        <v>7.333333333333333</v>
      </c>
      <c r="K810" s="14">
        <f>IF(OR(AND(D810,IF($C810&lt;80,1,0)),AND(E810,IF($C810&lt;20,1,0))),1,0)*$J810</f>
        <v>7.333333333333333</v>
      </c>
      <c r="L810" s="14">
        <f>IF(AND(K810=0,E810=1),1,0)*$J810</f>
        <v>0</v>
      </c>
      <c r="M810" s="14">
        <f>IF(K810+L810=0,1,0)*$J810</f>
        <v>0</v>
      </c>
      <c r="N810" s="14">
        <f>MATCH(C810,INDEX('Task Durations - Poisson'!$B$2:$AZ$73,,5),-1)</f>
        <v>5</v>
      </c>
      <c r="O810" s="14">
        <f>INT(SUMPRODUCT(B810:N810,'Task Durations - Table 1'!$A$3:$M$3))</f>
        <v>16</v>
      </c>
      <c r="P810" s="14">
        <f>MATCH(100-C810,INDEX('Task Durations - Poisson'!$B$2:$AZ$73,,O810),-1)</f>
        <v>21</v>
      </c>
    </row>
    <row r="811" ht="20.05" customHeight="1">
      <c r="A811" s="12">
        <v>809</v>
      </c>
      <c r="B811" s="13">
        <f>2*EXP(A811/750)</f>
        <v>5.881511855988189</v>
      </c>
      <c r="C811" s="14">
        <f t="shared" si="11476"/>
        <v>8</v>
      </c>
      <c r="D811" s="14">
        <f>IF(C811&lt;33,1,0)</f>
        <v>1</v>
      </c>
      <c r="E811" s="14">
        <f>IF(AND(C811&gt;=33,C811&lt;66),1,0)</f>
        <v>0</v>
      </c>
      <c r="F811" s="14">
        <f>IF(D811+E811&gt;0,0,1)</f>
        <v>0</v>
      </c>
      <c r="G811" s="14">
        <f>INT(CHOOSE(1+MOD($C811+RANDBETWEEN(0,1),7),1,2,3,5,8,13,21)+$B811)</f>
        <v>7</v>
      </c>
      <c r="H811" s="14">
        <f>INT(CHOOSE(1+MOD($C811+RANDBETWEEN(0,1),7),1,2,3,5,8,13,21)+$B811)</f>
        <v>7</v>
      </c>
      <c r="I811" s="14">
        <f>INT(CHOOSE(1+MOD($C811+RANDBETWEEN(0,1),7),1,2,3,5,8,13,21)+$B811)</f>
        <v>7</v>
      </c>
      <c r="J811" s="14">
        <f>AVERAGE(G811:I811)</f>
        <v>7</v>
      </c>
      <c r="K811" s="14">
        <f>IF(OR(AND(D811,IF($C811&lt;80,1,0)),AND(E811,IF($C811&lt;20,1,0))),1,0)*$J811</f>
        <v>7</v>
      </c>
      <c r="L811" s="14">
        <f>IF(AND(K811=0,E811=1),1,0)*$J811</f>
        <v>0</v>
      </c>
      <c r="M811" s="14">
        <f>IF(K811+L811=0,1,0)*$J811</f>
        <v>0</v>
      </c>
      <c r="N811" s="14">
        <f>MATCH(C811,INDEX('Task Durations - Poisson'!$B$2:$AZ$73,,5),-1)</f>
        <v>4</v>
      </c>
      <c r="O811" s="14">
        <f>INT(SUMPRODUCT(B811:N811,'Task Durations - Table 1'!$A$3:$M$3))</f>
        <v>15</v>
      </c>
      <c r="P811" s="14">
        <f>MATCH(100-C811,INDEX('Task Durations - Poisson'!$B$2:$AZ$73,,O811),-1)</f>
        <v>23</v>
      </c>
    </row>
    <row r="812" ht="20.05" customHeight="1">
      <c r="A812" s="12">
        <v>810</v>
      </c>
      <c r="B812" s="13">
        <f>2*EXP(A812/750)</f>
        <v>5.889359102131048</v>
      </c>
      <c r="C812" s="14">
        <f t="shared" si="11476"/>
        <v>61</v>
      </c>
      <c r="D812" s="14">
        <f>IF(C812&lt;33,1,0)</f>
        <v>0</v>
      </c>
      <c r="E812" s="14">
        <f>IF(AND(C812&gt;=33,C812&lt;66),1,0)</f>
        <v>1</v>
      </c>
      <c r="F812" s="14">
        <f>IF(D812+E812&gt;0,0,1)</f>
        <v>0</v>
      </c>
      <c r="G812" s="14">
        <f>INT(CHOOSE(1+MOD($C812+RANDBETWEEN(0,1),7),1,2,3,5,8,13,21)+$B812)</f>
        <v>26</v>
      </c>
      <c r="H812" s="14">
        <f>INT(CHOOSE(1+MOD($C812+RANDBETWEEN(0,1),7),1,2,3,5,8,13,21)+$B812)</f>
        <v>18</v>
      </c>
      <c r="I812" s="14">
        <f>INT(CHOOSE(1+MOD($C812+RANDBETWEEN(0,1),7),1,2,3,5,8,13,21)+$B812)</f>
        <v>18</v>
      </c>
      <c r="J812" s="14">
        <f>AVERAGE(G812:I812)</f>
        <v>20.66666666666667</v>
      </c>
      <c r="K812" s="14">
        <f>IF(OR(AND(D812,IF($C812&lt;80,1,0)),AND(E812,IF($C812&lt;20,1,0))),1,0)*$J812</f>
        <v>0</v>
      </c>
      <c r="L812" s="14">
        <f>IF(AND(K812=0,E812=1),1,0)*$J812</f>
        <v>20.66666666666667</v>
      </c>
      <c r="M812" s="14">
        <f>IF(K812+L812=0,1,0)*$J812</f>
        <v>0</v>
      </c>
      <c r="N812" s="14">
        <f>MATCH(C812,INDEX('Task Durations - Poisson'!$B$2:$AZ$73,,5),-1)</f>
        <v>7</v>
      </c>
      <c r="O812" s="14">
        <f>INT(SUMPRODUCT(B812:N812,'Task Durations - Table 1'!$A$3:$M$3))</f>
        <v>24</v>
      </c>
      <c r="P812" s="14">
        <f>MATCH(100-C812,INDEX('Task Durations - Poisson'!$B$2:$AZ$73,,O812),-1)</f>
        <v>24</v>
      </c>
    </row>
    <row r="813" ht="20.05" customHeight="1">
      <c r="A813" s="12">
        <v>811</v>
      </c>
      <c r="B813" s="13">
        <f>2*EXP(A813/750)</f>
        <v>5.897216818247193</v>
      </c>
      <c r="C813" s="14">
        <f t="shared" si="11476"/>
        <v>70</v>
      </c>
      <c r="D813" s="14">
        <f>IF(C813&lt;33,1,0)</f>
        <v>0</v>
      </c>
      <c r="E813" s="14">
        <f>IF(AND(C813&gt;=33,C813&lt;66),1,0)</f>
        <v>0</v>
      </c>
      <c r="F813" s="14">
        <f>IF(D813+E813&gt;0,0,1)</f>
        <v>1</v>
      </c>
      <c r="G813" s="14">
        <f>INT(CHOOSE(1+MOD($C813+RANDBETWEEN(0,1),7),1,2,3,5,8,13,21)+$B813)</f>
        <v>6</v>
      </c>
      <c r="H813" s="14">
        <f>INT(CHOOSE(1+MOD($C813+RANDBETWEEN(0,1),7),1,2,3,5,8,13,21)+$B813)</f>
        <v>7</v>
      </c>
      <c r="I813" s="14">
        <f>INT(CHOOSE(1+MOD($C813+RANDBETWEEN(0,1),7),1,2,3,5,8,13,21)+$B813)</f>
        <v>6</v>
      </c>
      <c r="J813" s="14">
        <f>AVERAGE(G813:I813)</f>
        <v>6.333333333333333</v>
      </c>
      <c r="K813" s="14">
        <f>IF(OR(AND(D813,IF($C813&lt;80,1,0)),AND(E813,IF($C813&lt;20,1,0))),1,0)*$J813</f>
        <v>0</v>
      </c>
      <c r="L813" s="14">
        <f>IF(AND(K813=0,E813=1),1,0)*$J813</f>
        <v>0</v>
      </c>
      <c r="M813" s="14">
        <f>IF(K813+L813=0,1,0)*$J813</f>
        <v>6.333333333333333</v>
      </c>
      <c r="N813" s="14">
        <f>MATCH(C813,INDEX('Task Durations - Poisson'!$B$2:$AZ$73,,5),-1)</f>
        <v>8</v>
      </c>
      <c r="O813" s="14">
        <f>INT(SUMPRODUCT(B813:N813,'Task Durations - Table 1'!$A$3:$M$3))</f>
        <v>16</v>
      </c>
      <c r="P813" s="14">
        <f>MATCH(100-C813,INDEX('Task Durations - Poisson'!$B$2:$AZ$73,,O813),-1)</f>
        <v>16</v>
      </c>
    </row>
    <row r="814" ht="20.05" customHeight="1">
      <c r="A814" s="12">
        <v>812</v>
      </c>
      <c r="B814" s="13">
        <f>2*EXP(A814/750)</f>
        <v>5.905085018305903</v>
      </c>
      <c r="C814" s="14">
        <f t="shared" si="11476"/>
        <v>81</v>
      </c>
      <c r="D814" s="14">
        <f>IF(C814&lt;33,1,0)</f>
        <v>0</v>
      </c>
      <c r="E814" s="14">
        <f>IF(AND(C814&gt;=33,C814&lt;66),1,0)</f>
        <v>0</v>
      </c>
      <c r="F814" s="14">
        <f>IF(D814+E814&gt;0,0,1)</f>
        <v>1</v>
      </c>
      <c r="G814" s="14">
        <f>INT(CHOOSE(1+MOD($C814+RANDBETWEEN(0,1),7),1,2,3,5,8,13,21)+$B814)</f>
        <v>18</v>
      </c>
      <c r="H814" s="14">
        <f>INT(CHOOSE(1+MOD($C814+RANDBETWEEN(0,1),7),1,2,3,5,8,13,21)+$B814)</f>
        <v>18</v>
      </c>
      <c r="I814" s="14">
        <f>INT(CHOOSE(1+MOD($C814+RANDBETWEEN(0,1),7),1,2,3,5,8,13,21)+$B814)</f>
        <v>18</v>
      </c>
      <c r="J814" s="14">
        <f>AVERAGE(G814:I814)</f>
        <v>18</v>
      </c>
      <c r="K814" s="14">
        <f>IF(OR(AND(D814,IF($C814&lt;80,1,0)),AND(E814,IF($C814&lt;20,1,0))),1,0)*$J814</f>
        <v>0</v>
      </c>
      <c r="L814" s="14">
        <f>IF(AND(K814=0,E814=1),1,0)*$J814</f>
        <v>0</v>
      </c>
      <c r="M814" s="14">
        <f>IF(K814+L814=0,1,0)*$J814</f>
        <v>18</v>
      </c>
      <c r="N814" s="14">
        <f>MATCH(C814,INDEX('Task Durations - Poisson'!$B$2:$AZ$73,,5),-1)</f>
        <v>9</v>
      </c>
      <c r="O814" s="14">
        <f>INT(SUMPRODUCT(B814:N814,'Task Durations - Table 1'!$A$3:$M$3))</f>
        <v>28</v>
      </c>
      <c r="P814" s="14">
        <f>MATCH(100-C814,INDEX('Task Durations - Poisson'!$B$2:$AZ$73,,O814),-1)</f>
        <v>25</v>
      </c>
    </row>
    <row r="815" ht="20.05" customHeight="1">
      <c r="A815" s="12">
        <v>813</v>
      </c>
      <c r="B815" s="13">
        <f>2*EXP(A815/750)</f>
        <v>5.912963716295089</v>
      </c>
      <c r="C815" s="14">
        <f t="shared" si="11476"/>
        <v>14</v>
      </c>
      <c r="D815" s="14">
        <f>IF(C815&lt;33,1,0)</f>
        <v>1</v>
      </c>
      <c r="E815" s="14">
        <f>IF(AND(C815&gt;=33,C815&lt;66),1,0)</f>
        <v>0</v>
      </c>
      <c r="F815" s="14">
        <f>IF(D815+E815&gt;0,0,1)</f>
        <v>0</v>
      </c>
      <c r="G815" s="14">
        <f>INT(CHOOSE(1+MOD($C815+RANDBETWEEN(0,1),7),1,2,3,5,8,13,21)+$B815)</f>
        <v>6</v>
      </c>
      <c r="H815" s="14">
        <f>INT(CHOOSE(1+MOD($C815+RANDBETWEEN(0,1),7),1,2,3,5,8,13,21)+$B815)</f>
        <v>6</v>
      </c>
      <c r="I815" s="14">
        <f>INT(CHOOSE(1+MOD($C815+RANDBETWEEN(0,1),7),1,2,3,5,8,13,21)+$B815)</f>
        <v>7</v>
      </c>
      <c r="J815" s="14">
        <f>AVERAGE(G815:I815)</f>
        <v>6.333333333333333</v>
      </c>
      <c r="K815" s="14">
        <f>IF(OR(AND(D815,IF($C815&lt;80,1,0)),AND(E815,IF($C815&lt;20,1,0))),1,0)*$J815</f>
        <v>6.333333333333333</v>
      </c>
      <c r="L815" s="14">
        <f>IF(AND(K815=0,E815=1),1,0)*$J815</f>
        <v>0</v>
      </c>
      <c r="M815" s="14">
        <f>IF(K815+L815=0,1,0)*$J815</f>
        <v>0</v>
      </c>
      <c r="N815" s="14">
        <f>MATCH(C815,INDEX('Task Durations - Poisson'!$B$2:$AZ$73,,5),-1)</f>
        <v>5</v>
      </c>
      <c r="O815" s="14">
        <f>INT(SUMPRODUCT(B815:N815,'Task Durations - Table 1'!$A$3:$M$3))</f>
        <v>15</v>
      </c>
      <c r="P815" s="14">
        <f>MATCH(100-C815,INDEX('Task Durations - Poisson'!$B$2:$AZ$73,,O815),-1)</f>
        <v>21</v>
      </c>
    </row>
    <row r="816" ht="20.05" customHeight="1">
      <c r="A816" s="12">
        <v>814</v>
      </c>
      <c r="B816" s="13">
        <f>2*EXP(A816/750)</f>
        <v>5.920852926221328</v>
      </c>
      <c r="C816" s="14">
        <f t="shared" si="11476"/>
        <v>94</v>
      </c>
      <c r="D816" s="14">
        <f>IF(C816&lt;33,1,0)</f>
        <v>0</v>
      </c>
      <c r="E816" s="14">
        <f>IF(AND(C816&gt;=33,C816&lt;66),1,0)</f>
        <v>0</v>
      </c>
      <c r="F816" s="14">
        <f>IF(D816+E816&gt;0,0,1)</f>
        <v>1</v>
      </c>
      <c r="G816" s="14">
        <f>INT(CHOOSE(1+MOD($C816+RANDBETWEEN(0,1),7),1,2,3,5,8,13,21)+$B816)</f>
        <v>13</v>
      </c>
      <c r="H816" s="14">
        <f>INT(CHOOSE(1+MOD($C816+RANDBETWEEN(0,1),7),1,2,3,5,8,13,21)+$B816)</f>
        <v>13</v>
      </c>
      <c r="I816" s="14">
        <f>INT(CHOOSE(1+MOD($C816+RANDBETWEEN(0,1),7),1,2,3,5,8,13,21)+$B816)</f>
        <v>13</v>
      </c>
      <c r="J816" s="14">
        <f>AVERAGE(G816:I816)</f>
        <v>13</v>
      </c>
      <c r="K816" s="14">
        <f>IF(OR(AND(D816,IF($C816&lt;80,1,0)),AND(E816,IF($C816&lt;20,1,0))),1,0)*$J816</f>
        <v>0</v>
      </c>
      <c r="L816" s="14">
        <f>IF(AND(K816=0,E816=1),1,0)*$J816</f>
        <v>0</v>
      </c>
      <c r="M816" s="14">
        <f>IF(K816+L816=0,1,0)*$J816</f>
        <v>13</v>
      </c>
      <c r="N816" s="14">
        <f>MATCH(C816,INDEX('Task Durations - Poisson'!$B$2:$AZ$73,,5),-1)</f>
        <v>11</v>
      </c>
      <c r="O816" s="14">
        <f>INT(SUMPRODUCT(B816:N816,'Task Durations - Table 1'!$A$3:$M$3))</f>
        <v>25</v>
      </c>
      <c r="P816" s="14">
        <f>MATCH(100-C816,INDEX('Task Durations - Poisson'!$B$2:$AZ$73,,O816),-1)</f>
        <v>19</v>
      </c>
    </row>
    <row r="817" ht="20.05" customHeight="1">
      <c r="A817" s="12">
        <v>815</v>
      </c>
      <c r="B817" s="13">
        <f>2*EXP(A817/750)</f>
        <v>5.928752662109884</v>
      </c>
      <c r="C817" s="14">
        <f t="shared" si="11476"/>
        <v>6</v>
      </c>
      <c r="D817" s="14">
        <f>IF(C817&lt;33,1,0)</f>
        <v>1</v>
      </c>
      <c r="E817" s="14">
        <f>IF(AND(C817&gt;=33,C817&lt;66),1,0)</f>
        <v>0</v>
      </c>
      <c r="F817" s="14">
        <f>IF(D817+E817&gt;0,0,1)</f>
        <v>0</v>
      </c>
      <c r="G817" s="14">
        <f>INT(CHOOSE(1+MOD($C817+RANDBETWEEN(0,1),7),1,2,3,5,8,13,21)+$B817)</f>
        <v>6</v>
      </c>
      <c r="H817" s="14">
        <f>INT(CHOOSE(1+MOD($C817+RANDBETWEEN(0,1),7),1,2,3,5,8,13,21)+$B817)</f>
        <v>26</v>
      </c>
      <c r="I817" s="14">
        <f>INT(CHOOSE(1+MOD($C817+RANDBETWEEN(0,1),7),1,2,3,5,8,13,21)+$B817)</f>
        <v>26</v>
      </c>
      <c r="J817" s="14">
        <f>AVERAGE(G817:I817)</f>
        <v>19.33333333333333</v>
      </c>
      <c r="K817" s="14">
        <f>IF(OR(AND(D817,IF($C817&lt;80,1,0)),AND(E817,IF($C817&lt;20,1,0))),1,0)*$J817</f>
        <v>19.33333333333333</v>
      </c>
      <c r="L817" s="14">
        <f>IF(AND(K817=0,E817=1),1,0)*$J817</f>
        <v>0</v>
      </c>
      <c r="M817" s="14">
        <f>IF(K817+L817=0,1,0)*$J817</f>
        <v>0</v>
      </c>
      <c r="N817" s="14">
        <f>MATCH(C817,INDEX('Task Durations - Poisson'!$B$2:$AZ$73,,5),-1)</f>
        <v>4</v>
      </c>
      <c r="O817" s="14">
        <f>INT(SUMPRODUCT(B817:N817,'Task Durations - Table 1'!$A$3:$M$3))</f>
        <v>29</v>
      </c>
      <c r="P817" s="14">
        <f>MATCH(100-C817,INDEX('Task Durations - Poisson'!$B$2:$AZ$73,,O817),-1)</f>
        <v>40</v>
      </c>
    </row>
    <row r="818" ht="20.05" customHeight="1">
      <c r="A818" s="12">
        <v>816</v>
      </c>
      <c r="B818" s="13">
        <f>2*EXP(A818/750)</f>
        <v>5.936662938004735</v>
      </c>
      <c r="C818" s="14">
        <f t="shared" si="11476"/>
        <v>19</v>
      </c>
      <c r="D818" s="14">
        <f>IF(C818&lt;33,1,0)</f>
        <v>1</v>
      </c>
      <c r="E818" s="14">
        <f>IF(AND(C818&gt;=33,C818&lt;66),1,0)</f>
        <v>0</v>
      </c>
      <c r="F818" s="14">
        <f>IF(D818+E818&gt;0,0,1)</f>
        <v>0</v>
      </c>
      <c r="G818" s="14">
        <f>INT(CHOOSE(1+MOD($C818+RANDBETWEEN(0,1),7),1,2,3,5,8,13,21)+$B818)</f>
        <v>18</v>
      </c>
      <c r="H818" s="14">
        <f>INT(CHOOSE(1+MOD($C818+RANDBETWEEN(0,1),7),1,2,3,5,8,13,21)+$B818)</f>
        <v>18</v>
      </c>
      <c r="I818" s="14">
        <f>INT(CHOOSE(1+MOD($C818+RANDBETWEEN(0,1),7),1,2,3,5,8,13,21)+$B818)</f>
        <v>18</v>
      </c>
      <c r="J818" s="14">
        <f>AVERAGE(G818:I818)</f>
        <v>18</v>
      </c>
      <c r="K818" s="14">
        <f>IF(OR(AND(D818,IF($C818&lt;80,1,0)),AND(E818,IF($C818&lt;20,1,0))),1,0)*$J818</f>
        <v>18</v>
      </c>
      <c r="L818" s="14">
        <f>IF(AND(K818=0,E818=1),1,0)*$J818</f>
        <v>0</v>
      </c>
      <c r="M818" s="14">
        <f>IF(K818+L818=0,1,0)*$J818</f>
        <v>0</v>
      </c>
      <c r="N818" s="14">
        <f>MATCH(C818,INDEX('Task Durations - Poisson'!$B$2:$AZ$73,,5),-1)</f>
        <v>5</v>
      </c>
      <c r="O818" s="14">
        <f>INT(SUMPRODUCT(B818:N818,'Task Durations - Table 1'!$A$3:$M$3))</f>
        <v>28</v>
      </c>
      <c r="P818" s="14">
        <f>MATCH(100-C818,INDEX('Task Durations - Poisson'!$B$2:$AZ$73,,O818),-1)</f>
        <v>35</v>
      </c>
    </row>
    <row r="819" ht="20.05" customHeight="1">
      <c r="A819" s="12">
        <v>817</v>
      </c>
      <c r="B819" s="13">
        <f>2*EXP(A819/750)</f>
        <v>5.944583767968594</v>
      </c>
      <c r="C819" s="14">
        <f t="shared" si="11476"/>
        <v>0</v>
      </c>
      <c r="D819" s="14">
        <f>IF(C819&lt;33,1,0)</f>
        <v>1</v>
      </c>
      <c r="E819" s="14">
        <f>IF(AND(C819&gt;=33,C819&lt;66),1,0)</f>
        <v>0</v>
      </c>
      <c r="F819" s="14">
        <f>IF(D819+E819&gt;0,0,1)</f>
        <v>0</v>
      </c>
      <c r="G819" s="14">
        <f>INT(CHOOSE(1+MOD($C819+RANDBETWEEN(0,1),7),1,2,3,5,8,13,21)+$B819)</f>
        <v>7</v>
      </c>
      <c r="H819" s="14">
        <f>INT(CHOOSE(1+MOD($C819+RANDBETWEEN(0,1),7),1,2,3,5,8,13,21)+$B819)</f>
        <v>6</v>
      </c>
      <c r="I819" s="14">
        <f>INT(CHOOSE(1+MOD($C819+RANDBETWEEN(0,1),7),1,2,3,5,8,13,21)+$B819)</f>
        <v>7</v>
      </c>
      <c r="J819" s="14">
        <f>AVERAGE(G819:I819)</f>
        <v>6.666666666666667</v>
      </c>
      <c r="K819" s="14">
        <f>IF(OR(AND(D819,IF($C819&lt;80,1,0)),AND(E819,IF($C819&lt;20,1,0))),1,0)*$J819</f>
        <v>6.666666666666667</v>
      </c>
      <c r="L819" s="14">
        <f>IF(AND(K819=0,E819=1),1,0)*$J819</f>
        <v>0</v>
      </c>
      <c r="M819" s="14">
        <f>IF(K819+L819=0,1,0)*$J819</f>
        <v>0</v>
      </c>
      <c r="N819" s="14">
        <f>MATCH(C819,INDEX('Task Durations - Poisson'!$B$2:$AZ$73,,5),-1)</f>
        <v>2</v>
      </c>
      <c r="O819" s="14">
        <f>INT(SUMPRODUCT(B819:N819,'Task Durations - Table 1'!$A$3:$M$3))</f>
        <v>13</v>
      </c>
      <c r="P819" s="14">
        <f>MATCH(100-C819,INDEX('Task Durations - Poisson'!$B$2:$AZ$73,,O819),-1)</f>
        <v>29</v>
      </c>
    </row>
    <row r="820" ht="20.05" customHeight="1">
      <c r="A820" s="12">
        <v>818</v>
      </c>
      <c r="B820" s="13">
        <f>2*EXP(A820/750)</f>
        <v>5.95251516608294</v>
      </c>
      <c r="C820" s="14">
        <f t="shared" si="11476"/>
        <v>48</v>
      </c>
      <c r="D820" s="14">
        <f>IF(C820&lt;33,1,0)</f>
        <v>0</v>
      </c>
      <c r="E820" s="14">
        <f>IF(AND(C820&gt;=33,C820&lt;66),1,0)</f>
        <v>1</v>
      </c>
      <c r="F820" s="14">
        <f>IF(D820+E820&gt;0,0,1)</f>
        <v>0</v>
      </c>
      <c r="G820" s="14">
        <f>INT(CHOOSE(1+MOD($C820+RANDBETWEEN(0,1),7),1,2,3,5,8,13,21)+$B820)</f>
        <v>26</v>
      </c>
      <c r="H820" s="14">
        <f>INT(CHOOSE(1+MOD($C820+RANDBETWEEN(0,1),7),1,2,3,5,8,13,21)+$B820)</f>
        <v>26</v>
      </c>
      <c r="I820" s="14">
        <f>INT(CHOOSE(1+MOD($C820+RANDBETWEEN(0,1),7),1,2,3,5,8,13,21)+$B820)</f>
        <v>6</v>
      </c>
      <c r="J820" s="14">
        <f>AVERAGE(G820:I820)</f>
        <v>19.33333333333333</v>
      </c>
      <c r="K820" s="14">
        <f>IF(OR(AND(D820,IF($C820&lt;80,1,0)),AND(E820,IF($C820&lt;20,1,0))),1,0)*$J820</f>
        <v>0</v>
      </c>
      <c r="L820" s="14">
        <f>IF(AND(K820=0,E820=1),1,0)*$J820</f>
        <v>19.33333333333333</v>
      </c>
      <c r="M820" s="14">
        <f>IF(K820+L820=0,1,0)*$J820</f>
        <v>0</v>
      </c>
      <c r="N820" s="14">
        <f>MATCH(C820,INDEX('Task Durations - Poisson'!$B$2:$AZ$73,,5),-1)</f>
        <v>7</v>
      </c>
      <c r="O820" s="14">
        <f>INT(SUMPRODUCT(B820:N820,'Task Durations - Table 1'!$A$3:$M$3))</f>
        <v>22</v>
      </c>
      <c r="P820" s="14">
        <f>MATCH(100-C820,INDEX('Task Durations - Poisson'!$B$2:$AZ$73,,O820),-1)</f>
        <v>24</v>
      </c>
    </row>
    <row r="821" ht="20.05" customHeight="1">
      <c r="A821" s="12">
        <v>819</v>
      </c>
      <c r="B821" s="13">
        <f>2*EXP(A821/750)</f>
        <v>5.960457146448038</v>
      </c>
      <c r="C821" s="14">
        <f t="shared" si="11476"/>
        <v>77</v>
      </c>
      <c r="D821" s="14">
        <f>IF(C821&lt;33,1,0)</f>
        <v>0</v>
      </c>
      <c r="E821" s="14">
        <f>IF(AND(C821&gt;=33,C821&lt;66),1,0)</f>
        <v>0</v>
      </c>
      <c r="F821" s="14">
        <f>IF(D821+E821&gt;0,0,1)</f>
        <v>1</v>
      </c>
      <c r="G821" s="14">
        <f>INT(CHOOSE(1+MOD($C821+RANDBETWEEN(0,1),7),1,2,3,5,8,13,21)+$B821)</f>
        <v>6</v>
      </c>
      <c r="H821" s="14">
        <f>INT(CHOOSE(1+MOD($C821+RANDBETWEEN(0,1),7),1,2,3,5,8,13,21)+$B821)</f>
        <v>6</v>
      </c>
      <c r="I821" s="14">
        <f>INT(CHOOSE(1+MOD($C821+RANDBETWEEN(0,1),7),1,2,3,5,8,13,21)+$B821)</f>
        <v>7</v>
      </c>
      <c r="J821" s="14">
        <f>AVERAGE(G821:I821)</f>
        <v>6.333333333333333</v>
      </c>
      <c r="K821" s="14">
        <f>IF(OR(AND(D821,IF($C821&lt;80,1,0)),AND(E821,IF($C821&lt;20,1,0))),1,0)*$J821</f>
        <v>0</v>
      </c>
      <c r="L821" s="14">
        <f>IF(AND(K821=0,E821=1),1,0)*$J821</f>
        <v>0</v>
      </c>
      <c r="M821" s="14">
        <f>IF(K821+L821=0,1,0)*$J821</f>
        <v>6.333333333333333</v>
      </c>
      <c r="N821" s="14">
        <f>MATCH(C821,INDEX('Task Durations - Poisson'!$B$2:$AZ$73,,5),-1)</f>
        <v>9</v>
      </c>
      <c r="O821" s="14">
        <f>INT(SUMPRODUCT(B821:N821,'Task Durations - Table 1'!$A$3:$M$3))</f>
        <v>17</v>
      </c>
      <c r="P821" s="14">
        <f>MATCH(100-C821,INDEX('Task Durations - Poisson'!$B$2:$AZ$73,,O821),-1)</f>
        <v>16</v>
      </c>
    </row>
    <row r="822" ht="20.05" customHeight="1">
      <c r="A822" s="12">
        <v>820</v>
      </c>
      <c r="B822" s="13">
        <f>2*EXP(A822/750)</f>
        <v>5.968409723182965</v>
      </c>
      <c r="C822" s="14">
        <f t="shared" si="11476"/>
        <v>15</v>
      </c>
      <c r="D822" s="14">
        <f>IF(C822&lt;33,1,0)</f>
        <v>1</v>
      </c>
      <c r="E822" s="14">
        <f>IF(AND(C822&gt;=33,C822&lt;66),1,0)</f>
        <v>0</v>
      </c>
      <c r="F822" s="14">
        <f>IF(D822+E822&gt;0,0,1)</f>
        <v>0</v>
      </c>
      <c r="G822" s="14">
        <f>INT(CHOOSE(1+MOD($C822+RANDBETWEEN(0,1),7),1,2,3,5,8,13,21)+$B822)</f>
        <v>8</v>
      </c>
      <c r="H822" s="14">
        <f>INT(CHOOSE(1+MOD($C822+RANDBETWEEN(0,1),7),1,2,3,5,8,13,21)+$B822)</f>
        <v>8</v>
      </c>
      <c r="I822" s="14">
        <f>INT(CHOOSE(1+MOD($C822+RANDBETWEEN(0,1),7),1,2,3,5,8,13,21)+$B822)</f>
        <v>7</v>
      </c>
      <c r="J822" s="14">
        <f>AVERAGE(G822:I822)</f>
        <v>7.666666666666667</v>
      </c>
      <c r="K822" s="14">
        <f>IF(OR(AND(D822,IF($C822&lt;80,1,0)),AND(E822,IF($C822&lt;20,1,0))),1,0)*$J822</f>
        <v>7.666666666666667</v>
      </c>
      <c r="L822" s="14">
        <f>IF(AND(K822=0,E822=1),1,0)*$J822</f>
        <v>0</v>
      </c>
      <c r="M822" s="14">
        <f>IF(K822+L822=0,1,0)*$J822</f>
        <v>0</v>
      </c>
      <c r="N822" s="14">
        <f>MATCH(C822,INDEX('Task Durations - Poisson'!$B$2:$AZ$73,,5),-1)</f>
        <v>5</v>
      </c>
      <c r="O822" s="14">
        <f>INT(SUMPRODUCT(B822:N822,'Task Durations - Table 1'!$A$3:$M$3))</f>
        <v>16</v>
      </c>
      <c r="P822" s="14">
        <f>MATCH(100-C822,INDEX('Task Durations - Poisson'!$B$2:$AZ$73,,O822),-1)</f>
        <v>22</v>
      </c>
    </row>
    <row r="823" ht="20.05" customHeight="1">
      <c r="A823" s="12">
        <v>821</v>
      </c>
      <c r="B823" s="13">
        <f>2*EXP(A823/750)</f>
        <v>5.97637291042564</v>
      </c>
      <c r="C823" s="14">
        <f t="shared" si="11476"/>
        <v>17</v>
      </c>
      <c r="D823" s="14">
        <f>IF(C823&lt;33,1,0)</f>
        <v>1</v>
      </c>
      <c r="E823" s="14">
        <f>IF(AND(C823&gt;=33,C823&lt;66),1,0)</f>
        <v>0</v>
      </c>
      <c r="F823" s="14">
        <f>IF(D823+E823&gt;0,0,1)</f>
        <v>0</v>
      </c>
      <c r="G823" s="14">
        <f>INT(CHOOSE(1+MOD($C823+RANDBETWEEN(0,1),7),1,2,3,5,8,13,21)+$B823)</f>
        <v>13</v>
      </c>
      <c r="H823" s="14">
        <f>INT(CHOOSE(1+MOD($C823+RANDBETWEEN(0,1),7),1,2,3,5,8,13,21)+$B823)</f>
        <v>13</v>
      </c>
      <c r="I823" s="14">
        <f>INT(CHOOSE(1+MOD($C823+RANDBETWEEN(0,1),7),1,2,3,5,8,13,21)+$B823)</f>
        <v>10</v>
      </c>
      <c r="J823" s="14">
        <f>AVERAGE(G823:I823)</f>
        <v>12</v>
      </c>
      <c r="K823" s="14">
        <f>IF(OR(AND(D823,IF($C823&lt;80,1,0)),AND(E823,IF($C823&lt;20,1,0))),1,0)*$J823</f>
        <v>12</v>
      </c>
      <c r="L823" s="14">
        <f>IF(AND(K823=0,E823=1),1,0)*$J823</f>
        <v>0</v>
      </c>
      <c r="M823" s="14">
        <f>IF(K823+L823=0,1,0)*$J823</f>
        <v>0</v>
      </c>
      <c r="N823" s="14">
        <f>MATCH(C823,INDEX('Task Durations - Poisson'!$B$2:$AZ$73,,5),-1)</f>
        <v>5</v>
      </c>
      <c r="O823" s="14">
        <f>INT(SUMPRODUCT(B823:N823,'Task Durations - Table 1'!$A$3:$M$3))</f>
        <v>21</v>
      </c>
      <c r="P823" s="14">
        <f>MATCH(100-C823,INDEX('Task Durations - Poisson'!$B$2:$AZ$73,,O823),-1)</f>
        <v>27</v>
      </c>
    </row>
    <row r="824" ht="20.05" customHeight="1">
      <c r="A824" s="12">
        <v>822</v>
      </c>
      <c r="B824" s="13">
        <f>2*EXP(A824/750)</f>
        <v>5.984346722332841</v>
      </c>
      <c r="C824" s="14">
        <f t="shared" si="11476"/>
        <v>6</v>
      </c>
      <c r="D824" s="14">
        <f>IF(C824&lt;33,1,0)</f>
        <v>1</v>
      </c>
      <c r="E824" s="14">
        <f>IF(AND(C824&gt;=33,C824&lt;66),1,0)</f>
        <v>0</v>
      </c>
      <c r="F824" s="14">
        <f>IF(D824+E824&gt;0,0,1)</f>
        <v>0</v>
      </c>
      <c r="G824" s="14">
        <f>INT(CHOOSE(1+MOD($C824+RANDBETWEEN(0,1),7),1,2,3,5,8,13,21)+$B824)</f>
        <v>26</v>
      </c>
      <c r="H824" s="14">
        <f>INT(CHOOSE(1+MOD($C824+RANDBETWEEN(0,1),7),1,2,3,5,8,13,21)+$B824)</f>
        <v>6</v>
      </c>
      <c r="I824" s="14">
        <f>INT(CHOOSE(1+MOD($C824+RANDBETWEEN(0,1),7),1,2,3,5,8,13,21)+$B824)</f>
        <v>6</v>
      </c>
      <c r="J824" s="14">
        <f>AVERAGE(G824:I824)</f>
        <v>12.66666666666667</v>
      </c>
      <c r="K824" s="14">
        <f>IF(OR(AND(D824,IF($C824&lt;80,1,0)),AND(E824,IF($C824&lt;20,1,0))),1,0)*$J824</f>
        <v>12.66666666666667</v>
      </c>
      <c r="L824" s="14">
        <f>IF(AND(K824=0,E824=1),1,0)*$J824</f>
        <v>0</v>
      </c>
      <c r="M824" s="14">
        <f>IF(K824+L824=0,1,0)*$J824</f>
        <v>0</v>
      </c>
      <c r="N824" s="14">
        <f>MATCH(C824,INDEX('Task Durations - Poisson'!$B$2:$AZ$73,,5),-1)</f>
        <v>4</v>
      </c>
      <c r="O824" s="14">
        <f>INT(SUMPRODUCT(B824:N824,'Task Durations - Table 1'!$A$3:$M$3))</f>
        <v>21</v>
      </c>
      <c r="P824" s="14">
        <f>MATCH(100-C824,INDEX('Task Durations - Poisson'!$B$2:$AZ$73,,O824),-1)</f>
        <v>30</v>
      </c>
    </row>
    <row r="825" ht="20.05" customHeight="1">
      <c r="A825" s="12">
        <v>823</v>
      </c>
      <c r="B825" s="13">
        <f>2*EXP(A825/750)</f>
        <v>5.992331173080234</v>
      </c>
      <c r="C825" s="14">
        <f t="shared" si="11476"/>
        <v>88</v>
      </c>
      <c r="D825" s="14">
        <f>IF(C825&lt;33,1,0)</f>
        <v>0</v>
      </c>
      <c r="E825" s="14">
        <f>IF(AND(C825&gt;=33,C825&lt;66),1,0)</f>
        <v>0</v>
      </c>
      <c r="F825" s="14">
        <f>IF(D825+E825&gt;0,0,1)</f>
        <v>1</v>
      </c>
      <c r="G825" s="14">
        <f>INT(CHOOSE(1+MOD($C825+RANDBETWEEN(0,1),7),1,2,3,5,8,13,21)+$B825)</f>
        <v>13</v>
      </c>
      <c r="H825" s="14">
        <f>INT(CHOOSE(1+MOD($C825+RANDBETWEEN(0,1),7),1,2,3,5,8,13,21)+$B825)</f>
        <v>13</v>
      </c>
      <c r="I825" s="14">
        <f>INT(CHOOSE(1+MOD($C825+RANDBETWEEN(0,1),7),1,2,3,5,8,13,21)+$B825)</f>
        <v>18</v>
      </c>
      <c r="J825" s="14">
        <f>AVERAGE(G825:I825)</f>
        <v>14.66666666666667</v>
      </c>
      <c r="K825" s="14">
        <f>IF(OR(AND(D825,IF($C825&lt;80,1,0)),AND(E825,IF($C825&lt;20,1,0))),1,0)*$J825</f>
        <v>0</v>
      </c>
      <c r="L825" s="14">
        <f>IF(AND(K825=0,E825=1),1,0)*$J825</f>
        <v>0</v>
      </c>
      <c r="M825" s="14">
        <f>IF(K825+L825=0,1,0)*$J825</f>
        <v>14.66666666666667</v>
      </c>
      <c r="N825" s="14">
        <f>MATCH(C825,INDEX('Task Durations - Poisson'!$B$2:$AZ$73,,5),-1)</f>
        <v>10</v>
      </c>
      <c r="O825" s="14">
        <f>INT(SUMPRODUCT(B825:N825,'Task Durations - Table 1'!$A$3:$M$3))</f>
        <v>26</v>
      </c>
      <c r="P825" s="14">
        <f>MATCH(100-C825,INDEX('Task Durations - Poisson'!$B$2:$AZ$73,,O825),-1)</f>
        <v>22</v>
      </c>
    </row>
    <row r="826" ht="20.05" customHeight="1">
      <c r="A826" s="12">
        <v>824</v>
      </c>
      <c r="B826" s="13">
        <f>2*EXP(A826/750)</f>
        <v>6.000326276862403</v>
      </c>
      <c r="C826" s="14">
        <f t="shared" si="11476"/>
        <v>35</v>
      </c>
      <c r="D826" s="14">
        <f>IF(C826&lt;33,1,0)</f>
        <v>0</v>
      </c>
      <c r="E826" s="14">
        <f>IF(AND(C826&gt;=33,C826&lt;66),1,0)</f>
        <v>1</v>
      </c>
      <c r="F826" s="14">
        <f>IF(D826+E826&gt;0,0,1)</f>
        <v>0</v>
      </c>
      <c r="G826" s="14">
        <f>INT(CHOOSE(1+MOD($C826+RANDBETWEEN(0,1),7),1,2,3,5,8,13,21)+$B826)</f>
        <v>7</v>
      </c>
      <c r="H826" s="14">
        <f>INT(CHOOSE(1+MOD($C826+RANDBETWEEN(0,1),7),1,2,3,5,8,13,21)+$B826)</f>
        <v>8</v>
      </c>
      <c r="I826" s="14">
        <f>INT(CHOOSE(1+MOD($C826+RANDBETWEEN(0,1),7),1,2,3,5,8,13,21)+$B826)</f>
        <v>7</v>
      </c>
      <c r="J826" s="14">
        <f>AVERAGE(G826:I826)</f>
        <v>7.333333333333333</v>
      </c>
      <c r="K826" s="14">
        <f>IF(OR(AND(D826,IF($C826&lt;80,1,0)),AND(E826,IF($C826&lt;20,1,0))),1,0)*$J826</f>
        <v>0</v>
      </c>
      <c r="L826" s="14">
        <f>IF(AND(K826=0,E826=1),1,0)*$J826</f>
        <v>7.333333333333333</v>
      </c>
      <c r="M826" s="14">
        <f>IF(K826+L826=0,1,0)*$J826</f>
        <v>0</v>
      </c>
      <c r="N826" s="14">
        <f>MATCH(C826,INDEX('Task Durations - Poisson'!$B$2:$AZ$73,,5),-1)</f>
        <v>6</v>
      </c>
      <c r="O826" s="14">
        <f>INT(SUMPRODUCT(B826:N826,'Task Durations - Table 1'!$A$3:$M$3))</f>
        <v>13</v>
      </c>
      <c r="P826" s="14">
        <f>MATCH(100-C826,INDEX('Task Durations - Poisson'!$B$2:$AZ$73,,O826),-1)</f>
        <v>16</v>
      </c>
    </row>
    <row r="827" ht="20.05" customHeight="1">
      <c r="A827" s="12">
        <v>825</v>
      </c>
      <c r="B827" s="13">
        <f>2*EXP(A827/750)</f>
        <v>6.008332047892867</v>
      </c>
      <c r="C827" s="14">
        <f t="shared" si="11476"/>
        <v>97</v>
      </c>
      <c r="D827" s="14">
        <f>IF(C827&lt;33,1,0)</f>
        <v>0</v>
      </c>
      <c r="E827" s="14">
        <f>IF(AND(C827&gt;=33,C827&lt;66),1,0)</f>
        <v>0</v>
      </c>
      <c r="F827" s="14">
        <f>IF(D827+E827&gt;0,0,1)</f>
        <v>1</v>
      </c>
      <c r="G827" s="14">
        <f>INT(CHOOSE(1+MOD($C827+RANDBETWEEN(0,1),7),1,2,3,5,8,13,21)+$B827)</f>
        <v>27</v>
      </c>
      <c r="H827" s="14">
        <f>INT(CHOOSE(1+MOD($C827+RANDBETWEEN(0,1),7),1,2,3,5,8,13,21)+$B827)</f>
        <v>7</v>
      </c>
      <c r="I827" s="14">
        <f>INT(CHOOSE(1+MOD($C827+RANDBETWEEN(0,1),7),1,2,3,5,8,13,21)+$B827)</f>
        <v>27</v>
      </c>
      <c r="J827" s="14">
        <f>AVERAGE(G827:I827)</f>
        <v>20.33333333333333</v>
      </c>
      <c r="K827" s="14">
        <f>IF(OR(AND(D827,IF($C827&lt;80,1,0)),AND(E827,IF($C827&lt;20,1,0))),1,0)*$J827</f>
        <v>0</v>
      </c>
      <c r="L827" s="14">
        <f>IF(AND(K827=0,E827=1),1,0)*$J827</f>
        <v>0</v>
      </c>
      <c r="M827" s="14">
        <f>IF(K827+L827=0,1,0)*$J827</f>
        <v>20.33333333333333</v>
      </c>
      <c r="N827" s="14">
        <f>MATCH(C827,INDEX('Task Durations - Poisson'!$B$2:$AZ$73,,5),-1)</f>
        <v>12</v>
      </c>
      <c r="O827" s="14">
        <f>INT(SUMPRODUCT(B827:N827,'Task Durations - Table 1'!$A$3:$M$3))</f>
        <v>33</v>
      </c>
      <c r="P827" s="14">
        <f>MATCH(100-C827,INDEX('Task Durations - Poisson'!$B$2:$AZ$73,,O827),-1)</f>
        <v>25</v>
      </c>
    </row>
    <row r="828" ht="20.05" customHeight="1">
      <c r="A828" s="12">
        <v>826</v>
      </c>
      <c r="B828" s="13">
        <f>2*EXP(A828/750)</f>
        <v>6.016348500404108</v>
      </c>
      <c r="C828" s="14">
        <f t="shared" si="11476"/>
        <v>52</v>
      </c>
      <c r="D828" s="14">
        <f>IF(C828&lt;33,1,0)</f>
        <v>0</v>
      </c>
      <c r="E828" s="14">
        <f>IF(AND(C828&gt;=33,C828&lt;66),1,0)</f>
        <v>1</v>
      </c>
      <c r="F828" s="14">
        <f>IF(D828+E828&gt;0,0,1)</f>
        <v>0</v>
      </c>
      <c r="G828" s="14">
        <f>INT(CHOOSE(1+MOD($C828+RANDBETWEEN(0,1),7),1,2,3,5,8,13,21)+$B828)</f>
        <v>14</v>
      </c>
      <c r="H828" s="14">
        <f>INT(CHOOSE(1+MOD($C828+RANDBETWEEN(0,1),7),1,2,3,5,8,13,21)+$B828)</f>
        <v>11</v>
      </c>
      <c r="I828" s="14">
        <f>INT(CHOOSE(1+MOD($C828+RANDBETWEEN(0,1),7),1,2,3,5,8,13,21)+$B828)</f>
        <v>14</v>
      </c>
      <c r="J828" s="14">
        <f>AVERAGE(G828:I828)</f>
        <v>13</v>
      </c>
      <c r="K828" s="14">
        <f>IF(OR(AND(D828,IF($C828&lt;80,1,0)),AND(E828,IF($C828&lt;20,1,0))),1,0)*$J828</f>
        <v>0</v>
      </c>
      <c r="L828" s="14">
        <f>IF(AND(K828=0,E828=1),1,0)*$J828</f>
        <v>13</v>
      </c>
      <c r="M828" s="14">
        <f>IF(K828+L828=0,1,0)*$J828</f>
        <v>0</v>
      </c>
      <c r="N828" s="14">
        <f>MATCH(C828,INDEX('Task Durations - Poisson'!$B$2:$AZ$73,,5),-1)</f>
        <v>7</v>
      </c>
      <c r="O828" s="14">
        <f>INT(SUMPRODUCT(B828:N828,'Task Durations - Table 1'!$A$3:$M$3))</f>
        <v>18</v>
      </c>
      <c r="P828" s="14">
        <f>MATCH(100-C828,INDEX('Task Durations - Poisson'!$B$2:$AZ$73,,O828),-1)</f>
        <v>20</v>
      </c>
    </row>
    <row r="829" ht="20.05" customHeight="1">
      <c r="A829" s="12">
        <v>827</v>
      </c>
      <c r="B829" s="13">
        <f>2*EXP(A829/750)</f>
        <v>6.024375648647602</v>
      </c>
      <c r="C829" s="14">
        <f t="shared" si="11476"/>
        <v>71</v>
      </c>
      <c r="D829" s="14">
        <f>IF(C829&lt;33,1,0)</f>
        <v>0</v>
      </c>
      <c r="E829" s="14">
        <f>IF(AND(C829&gt;=33,C829&lt;66),1,0)</f>
        <v>0</v>
      </c>
      <c r="F829" s="14">
        <f>IF(D829+E829&gt;0,0,1)</f>
        <v>1</v>
      </c>
      <c r="G829" s="14">
        <f>INT(CHOOSE(1+MOD($C829+RANDBETWEEN(0,1),7),1,2,3,5,8,13,21)+$B829)</f>
        <v>9</v>
      </c>
      <c r="H829" s="14">
        <f>INT(CHOOSE(1+MOD($C829+RANDBETWEEN(0,1),7),1,2,3,5,8,13,21)+$B829)</f>
        <v>8</v>
      </c>
      <c r="I829" s="14">
        <f>INT(CHOOSE(1+MOD($C829+RANDBETWEEN(0,1),7),1,2,3,5,8,13,21)+$B829)</f>
        <v>8</v>
      </c>
      <c r="J829" s="14">
        <f>AVERAGE(G829:I829)</f>
        <v>8.333333333333334</v>
      </c>
      <c r="K829" s="14">
        <f>IF(OR(AND(D829,IF($C829&lt;80,1,0)),AND(E829,IF($C829&lt;20,1,0))),1,0)*$J829</f>
        <v>0</v>
      </c>
      <c r="L829" s="14">
        <f>IF(AND(K829=0,E829=1),1,0)*$J829</f>
        <v>0</v>
      </c>
      <c r="M829" s="14">
        <f>IF(K829+L829=0,1,0)*$J829</f>
        <v>8.333333333333334</v>
      </c>
      <c r="N829" s="14">
        <f>MATCH(C829,INDEX('Task Durations - Poisson'!$B$2:$AZ$73,,5),-1)</f>
        <v>8</v>
      </c>
      <c r="O829" s="14">
        <f>INT(SUMPRODUCT(B829:N829,'Task Durations - Table 1'!$A$3:$M$3))</f>
        <v>18</v>
      </c>
      <c r="P829" s="14">
        <f>MATCH(100-C829,INDEX('Task Durations - Poisson'!$B$2:$AZ$73,,O829),-1)</f>
        <v>18</v>
      </c>
    </row>
    <row r="830" ht="20.05" customHeight="1">
      <c r="A830" s="12">
        <v>828</v>
      </c>
      <c r="B830" s="13">
        <f>2*EXP(A830/750)</f>
        <v>6.032413506893837</v>
      </c>
      <c r="C830" s="14">
        <f t="shared" si="11476"/>
        <v>58</v>
      </c>
      <c r="D830" s="14">
        <f>IF(C830&lt;33,1,0)</f>
        <v>0</v>
      </c>
      <c r="E830" s="14">
        <f>IF(AND(C830&gt;=33,C830&lt;66),1,0)</f>
        <v>1</v>
      </c>
      <c r="F830" s="14">
        <f>IF(D830+E830&gt;0,0,1)</f>
        <v>0</v>
      </c>
      <c r="G830" s="14">
        <f>INT(CHOOSE(1+MOD($C830+RANDBETWEEN(0,1),7),1,2,3,5,8,13,21)+$B830)</f>
        <v>11</v>
      </c>
      <c r="H830" s="14">
        <f>INT(CHOOSE(1+MOD($C830+RANDBETWEEN(0,1),7),1,2,3,5,8,13,21)+$B830)</f>
        <v>11</v>
      </c>
      <c r="I830" s="14">
        <f>INT(CHOOSE(1+MOD($C830+RANDBETWEEN(0,1),7),1,2,3,5,8,13,21)+$B830)</f>
        <v>9</v>
      </c>
      <c r="J830" s="14">
        <f>AVERAGE(G830:I830)</f>
        <v>10.33333333333333</v>
      </c>
      <c r="K830" s="14">
        <f>IF(OR(AND(D830,IF($C830&lt;80,1,0)),AND(E830,IF($C830&lt;20,1,0))),1,0)*$J830</f>
        <v>0</v>
      </c>
      <c r="L830" s="14">
        <f>IF(AND(K830=0,E830=1),1,0)*$J830</f>
        <v>10.33333333333333</v>
      </c>
      <c r="M830" s="14">
        <f>IF(K830+L830=0,1,0)*$J830</f>
        <v>0</v>
      </c>
      <c r="N830" s="14">
        <f>MATCH(C830,INDEX('Task Durations - Poisson'!$B$2:$AZ$73,,5),-1)</f>
        <v>7</v>
      </c>
      <c r="O830" s="14">
        <f>INT(SUMPRODUCT(B830:N830,'Task Durations - Table 1'!$A$3:$M$3))</f>
        <v>16</v>
      </c>
      <c r="P830" s="14">
        <f>MATCH(100-C830,INDEX('Task Durations - Poisson'!$B$2:$AZ$73,,O830),-1)</f>
        <v>17</v>
      </c>
    </row>
    <row r="831" ht="20.05" customHeight="1">
      <c r="A831" s="12">
        <v>829</v>
      </c>
      <c r="B831" s="13">
        <f>2*EXP(A831/750)</f>
        <v>6.040462089432338</v>
      </c>
      <c r="C831" s="14">
        <f t="shared" si="11476"/>
        <v>2</v>
      </c>
      <c r="D831" s="14">
        <f>IF(C831&lt;33,1,0)</f>
        <v>1</v>
      </c>
      <c r="E831" s="14">
        <f>IF(AND(C831&gt;=33,C831&lt;66),1,0)</f>
        <v>0</v>
      </c>
      <c r="F831" s="14">
        <f>IF(D831+E831&gt;0,0,1)</f>
        <v>0</v>
      </c>
      <c r="G831" s="14">
        <f>INT(CHOOSE(1+MOD($C831+RANDBETWEEN(0,1),7),1,2,3,5,8,13,21)+$B831)</f>
        <v>11</v>
      </c>
      <c r="H831" s="14">
        <f>INT(CHOOSE(1+MOD($C831+RANDBETWEEN(0,1),7),1,2,3,5,8,13,21)+$B831)</f>
        <v>11</v>
      </c>
      <c r="I831" s="14">
        <f>INT(CHOOSE(1+MOD($C831+RANDBETWEEN(0,1),7),1,2,3,5,8,13,21)+$B831)</f>
        <v>9</v>
      </c>
      <c r="J831" s="14">
        <f>AVERAGE(G831:I831)</f>
        <v>10.33333333333333</v>
      </c>
      <c r="K831" s="14">
        <f>IF(OR(AND(D831,IF($C831&lt;80,1,0)),AND(E831,IF($C831&lt;20,1,0))),1,0)*$J831</f>
        <v>10.33333333333333</v>
      </c>
      <c r="L831" s="14">
        <f>IF(AND(K831=0,E831=1),1,0)*$J831</f>
        <v>0</v>
      </c>
      <c r="M831" s="14">
        <f>IF(K831+L831=0,1,0)*$J831</f>
        <v>0</v>
      </c>
      <c r="N831" s="14">
        <f>MATCH(C831,INDEX('Task Durations - Poisson'!$B$2:$AZ$73,,5),-1)</f>
        <v>3</v>
      </c>
      <c r="O831" s="14">
        <f>INT(SUMPRODUCT(B831:N831,'Task Durations - Table 1'!$A$3:$M$3))</f>
        <v>18</v>
      </c>
      <c r="P831" s="14">
        <f>MATCH(100-C831,INDEX('Task Durations - Poisson'!$B$2:$AZ$73,,O831),-1)</f>
        <v>29</v>
      </c>
    </row>
    <row r="832" ht="20.05" customHeight="1">
      <c r="A832" s="12">
        <v>830</v>
      </c>
      <c r="B832" s="13">
        <f>2*EXP(A832/750)</f>
        <v>6.0485214105717</v>
      </c>
      <c r="C832" s="14">
        <f t="shared" si="11476"/>
        <v>97</v>
      </c>
      <c r="D832" s="14">
        <f>IF(C832&lt;33,1,0)</f>
        <v>0</v>
      </c>
      <c r="E832" s="14">
        <f>IF(AND(C832&gt;=33,C832&lt;66),1,0)</f>
        <v>0</v>
      </c>
      <c r="F832" s="14">
        <f>IF(D832+E832&gt;0,0,1)</f>
        <v>1</v>
      </c>
      <c r="G832" s="14">
        <f>INT(CHOOSE(1+MOD($C832+RANDBETWEEN(0,1),7),1,2,3,5,8,13,21)+$B832)</f>
        <v>27</v>
      </c>
      <c r="H832" s="14">
        <f>INT(CHOOSE(1+MOD($C832+RANDBETWEEN(0,1),7),1,2,3,5,8,13,21)+$B832)</f>
        <v>27</v>
      </c>
      <c r="I832" s="14">
        <f>INT(CHOOSE(1+MOD($C832+RANDBETWEEN(0,1),7),1,2,3,5,8,13,21)+$B832)</f>
        <v>27</v>
      </c>
      <c r="J832" s="14">
        <f>AVERAGE(G832:I832)</f>
        <v>27</v>
      </c>
      <c r="K832" s="14">
        <f>IF(OR(AND(D832,IF($C832&lt;80,1,0)),AND(E832,IF($C832&lt;20,1,0))),1,0)*$J832</f>
        <v>0</v>
      </c>
      <c r="L832" s="14">
        <f>IF(AND(K832=0,E832=1),1,0)*$J832</f>
        <v>0</v>
      </c>
      <c r="M832" s="14">
        <f>IF(K832+L832=0,1,0)*$J832</f>
        <v>27</v>
      </c>
      <c r="N832" s="14">
        <f>MATCH(C832,INDEX('Task Durations - Poisson'!$B$2:$AZ$73,,5),-1)</f>
        <v>12</v>
      </c>
      <c r="O832" s="14">
        <f>INT(SUMPRODUCT(B832:N832,'Task Durations - Table 1'!$A$3:$M$3))</f>
        <v>39</v>
      </c>
      <c r="P832" s="14">
        <f>MATCH(100-C832,INDEX('Task Durations - Poisson'!$B$2:$AZ$73,,O832),-1)</f>
        <v>30</v>
      </c>
    </row>
    <row r="833" ht="20.05" customHeight="1">
      <c r="A833" s="12">
        <v>831</v>
      </c>
      <c r="B833" s="13">
        <f>2*EXP(A833/750)</f>
        <v>6.056591484639609</v>
      </c>
      <c r="C833" s="14">
        <f t="shared" si="11476"/>
        <v>17</v>
      </c>
      <c r="D833" s="14">
        <f>IF(C833&lt;33,1,0)</f>
        <v>1</v>
      </c>
      <c r="E833" s="14">
        <f>IF(AND(C833&gt;=33,C833&lt;66),1,0)</f>
        <v>0</v>
      </c>
      <c r="F833" s="14">
        <f>IF(D833+E833&gt;0,0,1)</f>
        <v>0</v>
      </c>
      <c r="G833" s="14">
        <f>INT(CHOOSE(1+MOD($C833+RANDBETWEEN(0,1),7),1,2,3,5,8,13,21)+$B833)</f>
        <v>14</v>
      </c>
      <c r="H833" s="14">
        <f>INT(CHOOSE(1+MOD($C833+RANDBETWEEN(0,1),7),1,2,3,5,8,13,21)+$B833)</f>
        <v>11</v>
      </c>
      <c r="I833" s="14">
        <f>INT(CHOOSE(1+MOD($C833+RANDBETWEEN(0,1),7),1,2,3,5,8,13,21)+$B833)</f>
        <v>11</v>
      </c>
      <c r="J833" s="14">
        <f>AVERAGE(G833:I833)</f>
        <v>12</v>
      </c>
      <c r="K833" s="14">
        <f>IF(OR(AND(D833,IF($C833&lt;80,1,0)),AND(E833,IF($C833&lt;20,1,0))),1,0)*$J833</f>
        <v>12</v>
      </c>
      <c r="L833" s="14">
        <f>IF(AND(K833=0,E833=1),1,0)*$J833</f>
        <v>0</v>
      </c>
      <c r="M833" s="14">
        <f>IF(K833+L833=0,1,0)*$J833</f>
        <v>0</v>
      </c>
      <c r="N833" s="14">
        <f>MATCH(C833,INDEX('Task Durations - Poisson'!$B$2:$AZ$73,,5),-1)</f>
        <v>5</v>
      </c>
      <c r="O833" s="14">
        <f>INT(SUMPRODUCT(B833:N833,'Task Durations - Table 1'!$A$3:$M$3))</f>
        <v>21</v>
      </c>
      <c r="P833" s="14">
        <f>MATCH(100-C833,INDEX('Task Durations - Poisson'!$B$2:$AZ$73,,O833),-1)</f>
        <v>27</v>
      </c>
    </row>
    <row r="834" ht="20.05" customHeight="1">
      <c r="A834" s="12">
        <v>832</v>
      </c>
      <c r="B834" s="13">
        <f>2*EXP(A834/750)</f>
        <v>6.064672325982861</v>
      </c>
      <c r="C834" s="14">
        <f t="shared" si="11476"/>
        <v>4</v>
      </c>
      <c r="D834" s="14">
        <f>IF(C834&lt;33,1,0)</f>
        <v>1</v>
      </c>
      <c r="E834" s="14">
        <f>IF(AND(C834&gt;=33,C834&lt;66),1,0)</f>
        <v>0</v>
      </c>
      <c r="F834" s="14">
        <f>IF(D834+E834&gt;0,0,1)</f>
        <v>0</v>
      </c>
      <c r="G834" s="14">
        <f>INT(CHOOSE(1+MOD($C834+RANDBETWEEN(0,1),7),1,2,3,5,8,13,21)+$B834)</f>
        <v>14</v>
      </c>
      <c r="H834" s="14">
        <f>INT(CHOOSE(1+MOD($C834+RANDBETWEEN(0,1),7),1,2,3,5,8,13,21)+$B834)</f>
        <v>19</v>
      </c>
      <c r="I834" s="14">
        <f>INT(CHOOSE(1+MOD($C834+RANDBETWEEN(0,1),7),1,2,3,5,8,13,21)+$B834)</f>
        <v>14</v>
      </c>
      <c r="J834" s="14">
        <f>AVERAGE(G834:I834)</f>
        <v>15.66666666666667</v>
      </c>
      <c r="K834" s="14">
        <f>IF(OR(AND(D834,IF($C834&lt;80,1,0)),AND(E834,IF($C834&lt;20,1,0))),1,0)*$J834</f>
        <v>15.66666666666667</v>
      </c>
      <c r="L834" s="14">
        <f>IF(AND(K834=0,E834=1),1,0)*$J834</f>
        <v>0</v>
      </c>
      <c r="M834" s="14">
        <f>IF(K834+L834=0,1,0)*$J834</f>
        <v>0</v>
      </c>
      <c r="N834" s="14">
        <f>MATCH(C834,INDEX('Task Durations - Poisson'!$B$2:$AZ$73,,5),-1)</f>
        <v>3</v>
      </c>
      <c r="O834" s="14">
        <f>INT(SUMPRODUCT(B834:N834,'Task Durations - Table 1'!$A$3:$M$3))</f>
        <v>24</v>
      </c>
      <c r="P834" s="14">
        <f>MATCH(100-C834,INDEX('Task Durations - Poisson'!$B$2:$AZ$73,,O834),-1)</f>
        <v>35</v>
      </c>
    </row>
    <row r="835" ht="20.05" customHeight="1">
      <c r="A835" s="12">
        <v>833</v>
      </c>
      <c r="B835" s="13">
        <f>2*EXP(A835/750)</f>
        <v>6.072763948967403</v>
      </c>
      <c r="C835" s="14">
        <f t="shared" si="11476"/>
        <v>51</v>
      </c>
      <c r="D835" s="14">
        <f>IF(C835&lt;33,1,0)</f>
        <v>0</v>
      </c>
      <c r="E835" s="14">
        <f>IF(AND(C835&gt;=33,C835&lt;66),1,0)</f>
        <v>1</v>
      </c>
      <c r="F835" s="14">
        <f>IF(D835+E835&gt;0,0,1)</f>
        <v>0</v>
      </c>
      <c r="G835" s="14">
        <f>INT(CHOOSE(1+MOD($C835+RANDBETWEEN(0,1),7),1,2,3,5,8,13,21)+$B835)</f>
        <v>11</v>
      </c>
      <c r="H835" s="14">
        <f>INT(CHOOSE(1+MOD($C835+RANDBETWEEN(0,1),7),1,2,3,5,8,13,21)+$B835)</f>
        <v>11</v>
      </c>
      <c r="I835" s="14">
        <f>INT(CHOOSE(1+MOD($C835+RANDBETWEEN(0,1),7),1,2,3,5,8,13,21)+$B835)</f>
        <v>11</v>
      </c>
      <c r="J835" s="14">
        <f>AVERAGE(G835:I835)</f>
        <v>11</v>
      </c>
      <c r="K835" s="14">
        <f>IF(OR(AND(D835,IF($C835&lt;80,1,0)),AND(E835,IF($C835&lt;20,1,0))),1,0)*$J835</f>
        <v>0</v>
      </c>
      <c r="L835" s="14">
        <f>IF(AND(K835=0,E835=1),1,0)*$J835</f>
        <v>11</v>
      </c>
      <c r="M835" s="14">
        <f>IF(K835+L835=0,1,0)*$J835</f>
        <v>0</v>
      </c>
      <c r="N835" s="14">
        <f>MATCH(C835,INDEX('Task Durations - Poisson'!$B$2:$AZ$73,,5),-1)</f>
        <v>7</v>
      </c>
      <c r="O835" s="14">
        <f>INT(SUMPRODUCT(B835:N835,'Task Durations - Table 1'!$A$3:$M$3))</f>
        <v>16</v>
      </c>
      <c r="P835" s="14">
        <f>MATCH(100-C835,INDEX('Task Durations - Poisson'!$B$2:$AZ$73,,O835),-1)</f>
        <v>18</v>
      </c>
    </row>
    <row r="836" ht="20.05" customHeight="1">
      <c r="A836" s="12">
        <v>834</v>
      </c>
      <c r="B836" s="13">
        <f>2*EXP(A836/750)</f>
        <v>6.080866367978342</v>
      </c>
      <c r="C836" s="14">
        <f t="shared" si="11476"/>
        <v>6</v>
      </c>
      <c r="D836" s="14">
        <f>IF(C836&lt;33,1,0)</f>
        <v>1</v>
      </c>
      <c r="E836" s="14">
        <f>IF(AND(C836&gt;=33,C836&lt;66),1,0)</f>
        <v>0</v>
      </c>
      <c r="F836" s="14">
        <f>IF(D836+E836&gt;0,0,1)</f>
        <v>0</v>
      </c>
      <c r="G836" s="14">
        <f>INT(CHOOSE(1+MOD($C836+RANDBETWEEN(0,1),7),1,2,3,5,8,13,21)+$B836)</f>
        <v>27</v>
      </c>
      <c r="H836" s="14">
        <f>INT(CHOOSE(1+MOD($C836+RANDBETWEEN(0,1),7),1,2,3,5,8,13,21)+$B836)</f>
        <v>7</v>
      </c>
      <c r="I836" s="14">
        <f>INT(CHOOSE(1+MOD($C836+RANDBETWEEN(0,1),7),1,2,3,5,8,13,21)+$B836)</f>
        <v>27</v>
      </c>
      <c r="J836" s="14">
        <f>AVERAGE(G836:I836)</f>
        <v>20.33333333333333</v>
      </c>
      <c r="K836" s="14">
        <f>IF(OR(AND(D836,IF($C836&lt;80,1,0)),AND(E836,IF($C836&lt;20,1,0))),1,0)*$J836</f>
        <v>20.33333333333333</v>
      </c>
      <c r="L836" s="14">
        <f>IF(AND(K836=0,E836=1),1,0)*$J836</f>
        <v>0</v>
      </c>
      <c r="M836" s="14">
        <f>IF(K836+L836=0,1,0)*$J836</f>
        <v>0</v>
      </c>
      <c r="N836" s="14">
        <f>MATCH(C836,INDEX('Task Durations - Poisson'!$B$2:$AZ$73,,5),-1)</f>
        <v>4</v>
      </c>
      <c r="O836" s="14">
        <f>INT(SUMPRODUCT(B836:N836,'Task Durations - Table 1'!$A$3:$M$3))</f>
        <v>31</v>
      </c>
      <c r="P836" s="14">
        <f>MATCH(100-C836,INDEX('Task Durations - Poisson'!$B$2:$AZ$73,,O836),-1)</f>
        <v>42</v>
      </c>
    </row>
    <row r="837" ht="20.05" customHeight="1">
      <c r="A837" s="12">
        <v>835</v>
      </c>
      <c r="B837" s="13">
        <f>2*EXP(A837/750)</f>
        <v>6.08897959741998</v>
      </c>
      <c r="C837" s="14">
        <f t="shared" si="11476"/>
        <v>11</v>
      </c>
      <c r="D837" s="14">
        <f>IF(C837&lt;33,1,0)</f>
        <v>1</v>
      </c>
      <c r="E837" s="14">
        <f>IF(AND(C837&gt;=33,C837&lt;66),1,0)</f>
        <v>0</v>
      </c>
      <c r="F837" s="14">
        <f>IF(D837+E837&gt;0,0,1)</f>
        <v>0</v>
      </c>
      <c r="G837" s="14">
        <f>INT(CHOOSE(1+MOD($C837+RANDBETWEEN(0,1),7),1,2,3,5,8,13,21)+$B837)</f>
        <v>14</v>
      </c>
      <c r="H837" s="14">
        <f>INT(CHOOSE(1+MOD($C837+RANDBETWEEN(0,1),7),1,2,3,5,8,13,21)+$B837)</f>
        <v>14</v>
      </c>
      <c r="I837" s="14">
        <f>INT(CHOOSE(1+MOD($C837+RANDBETWEEN(0,1),7),1,2,3,5,8,13,21)+$B837)</f>
        <v>19</v>
      </c>
      <c r="J837" s="14">
        <f>AVERAGE(G837:I837)</f>
        <v>15.66666666666667</v>
      </c>
      <c r="K837" s="14">
        <f>IF(OR(AND(D837,IF($C837&lt;80,1,0)),AND(E837,IF($C837&lt;20,1,0))),1,0)*$J837</f>
        <v>15.66666666666667</v>
      </c>
      <c r="L837" s="14">
        <f>IF(AND(K837=0,E837=1),1,0)*$J837</f>
        <v>0</v>
      </c>
      <c r="M837" s="14">
        <f>IF(K837+L837=0,1,0)*$J837</f>
        <v>0</v>
      </c>
      <c r="N837" s="14">
        <f>MATCH(C837,INDEX('Task Durations - Poisson'!$B$2:$AZ$73,,5),-1)</f>
        <v>4</v>
      </c>
      <c r="O837" s="14">
        <f>INT(SUMPRODUCT(B837:N837,'Task Durations - Table 1'!$A$3:$M$3))</f>
        <v>25</v>
      </c>
      <c r="P837" s="14">
        <f>MATCH(100-C837,INDEX('Task Durations - Poisson'!$B$2:$AZ$73,,O837),-1)</f>
        <v>33</v>
      </c>
    </row>
    <row r="838" ht="20.05" customHeight="1">
      <c r="A838" s="12">
        <v>836</v>
      </c>
      <c r="B838" s="13">
        <f>2*EXP(A838/750)</f>
        <v>6.097103651715841</v>
      </c>
      <c r="C838" s="14">
        <f t="shared" si="11476"/>
        <v>79</v>
      </c>
      <c r="D838" s="14">
        <f>IF(C838&lt;33,1,0)</f>
        <v>0</v>
      </c>
      <c r="E838" s="14">
        <f>IF(AND(C838&gt;=33,C838&lt;66),1,0)</f>
        <v>0</v>
      </c>
      <c r="F838" s="14">
        <f>IF(D838+E838&gt;0,0,1)</f>
        <v>1</v>
      </c>
      <c r="G838" s="14">
        <f>INT(CHOOSE(1+MOD($C838+RANDBETWEEN(0,1),7),1,2,3,5,8,13,21)+$B838)</f>
        <v>11</v>
      </c>
      <c r="H838" s="14">
        <f>INT(CHOOSE(1+MOD($C838+RANDBETWEEN(0,1),7),1,2,3,5,8,13,21)+$B838)</f>
        <v>9</v>
      </c>
      <c r="I838" s="14">
        <f>INT(CHOOSE(1+MOD($C838+RANDBETWEEN(0,1),7),1,2,3,5,8,13,21)+$B838)</f>
        <v>11</v>
      </c>
      <c r="J838" s="14">
        <f>AVERAGE(G838:I838)</f>
        <v>10.33333333333333</v>
      </c>
      <c r="K838" s="14">
        <f>IF(OR(AND(D838,IF($C838&lt;80,1,0)),AND(E838,IF($C838&lt;20,1,0))),1,0)*$J838</f>
        <v>0</v>
      </c>
      <c r="L838" s="14">
        <f>IF(AND(K838=0,E838=1),1,0)*$J838</f>
        <v>0</v>
      </c>
      <c r="M838" s="14">
        <f>IF(K838+L838=0,1,0)*$J838</f>
        <v>10.33333333333333</v>
      </c>
      <c r="N838" s="14">
        <f>MATCH(C838,INDEX('Task Durations - Poisson'!$B$2:$AZ$73,,5),-1)</f>
        <v>9</v>
      </c>
      <c r="O838" s="14">
        <f>INT(SUMPRODUCT(B838:N838,'Task Durations - Table 1'!$A$3:$M$3))</f>
        <v>21</v>
      </c>
      <c r="P838" s="14">
        <f>MATCH(100-C838,INDEX('Task Durations - Poisson'!$B$2:$AZ$73,,O838),-1)</f>
        <v>1</v>
      </c>
    </row>
    <row r="839" ht="20.05" customHeight="1">
      <c r="A839" s="12">
        <v>837</v>
      </c>
      <c r="B839" s="13">
        <f>2*EXP(A839/750)</f>
        <v>6.105238545308688</v>
      </c>
      <c r="C839" s="14">
        <f t="shared" si="11476"/>
        <v>97</v>
      </c>
      <c r="D839" s="14">
        <f>IF(C839&lt;33,1,0)</f>
        <v>0</v>
      </c>
      <c r="E839" s="14">
        <f>IF(AND(C839&gt;=33,C839&lt;66),1,0)</f>
        <v>0</v>
      </c>
      <c r="F839" s="14">
        <f>IF(D839+E839&gt;0,0,1)</f>
        <v>1</v>
      </c>
      <c r="G839" s="14">
        <f>INT(CHOOSE(1+MOD($C839+RANDBETWEEN(0,1),7),1,2,3,5,8,13,21)+$B839)</f>
        <v>7</v>
      </c>
      <c r="H839" s="14">
        <f>INT(CHOOSE(1+MOD($C839+RANDBETWEEN(0,1),7),1,2,3,5,8,13,21)+$B839)</f>
        <v>27</v>
      </c>
      <c r="I839" s="14">
        <f>INT(CHOOSE(1+MOD($C839+RANDBETWEEN(0,1),7),1,2,3,5,8,13,21)+$B839)</f>
        <v>27</v>
      </c>
      <c r="J839" s="14">
        <f>AVERAGE(G839:I839)</f>
        <v>20.33333333333333</v>
      </c>
      <c r="K839" s="14">
        <f>IF(OR(AND(D839,IF($C839&lt;80,1,0)),AND(E839,IF($C839&lt;20,1,0))),1,0)*$J839</f>
        <v>0</v>
      </c>
      <c r="L839" s="14">
        <f>IF(AND(K839=0,E839=1),1,0)*$J839</f>
        <v>0</v>
      </c>
      <c r="M839" s="14">
        <f>IF(K839+L839=0,1,0)*$J839</f>
        <v>20.33333333333333</v>
      </c>
      <c r="N839" s="14">
        <f>MATCH(C839,INDEX('Task Durations - Poisson'!$B$2:$AZ$73,,5),-1)</f>
        <v>12</v>
      </c>
      <c r="O839" s="14">
        <f>INT(SUMPRODUCT(B839:N839,'Task Durations - Table 1'!$A$3:$M$3))</f>
        <v>32</v>
      </c>
      <c r="P839" s="14">
        <f>MATCH(100-C839,INDEX('Task Durations - Poisson'!$B$2:$AZ$73,,O839),-1)</f>
        <v>24</v>
      </c>
    </row>
    <row r="840" ht="20.05" customHeight="1">
      <c r="A840" s="12">
        <v>838</v>
      </c>
      <c r="B840" s="13">
        <f>2*EXP(A840/750)</f>
        <v>6.113384292660556</v>
      </c>
      <c r="C840" s="14">
        <f t="shared" si="11476"/>
        <v>44</v>
      </c>
      <c r="D840" s="14">
        <f>IF(C840&lt;33,1,0)</f>
        <v>0</v>
      </c>
      <c r="E840" s="14">
        <f>IF(AND(C840&gt;=33,C840&lt;66),1,0)</f>
        <v>1</v>
      </c>
      <c r="F840" s="14">
        <f>IF(D840+E840&gt;0,0,1)</f>
        <v>0</v>
      </c>
      <c r="G840" s="14">
        <f>INT(CHOOSE(1+MOD($C840+RANDBETWEEN(0,1),7),1,2,3,5,8,13,21)+$B840)</f>
        <v>9</v>
      </c>
      <c r="H840" s="14">
        <f>INT(CHOOSE(1+MOD($C840+RANDBETWEEN(0,1),7),1,2,3,5,8,13,21)+$B840)</f>
        <v>9</v>
      </c>
      <c r="I840" s="14">
        <f>INT(CHOOSE(1+MOD($C840+RANDBETWEEN(0,1),7),1,2,3,5,8,13,21)+$B840)</f>
        <v>11</v>
      </c>
      <c r="J840" s="14">
        <f>AVERAGE(G840:I840)</f>
        <v>9.666666666666666</v>
      </c>
      <c r="K840" s="14">
        <f>IF(OR(AND(D840,IF($C840&lt;80,1,0)),AND(E840,IF($C840&lt;20,1,0))),1,0)*$J840</f>
        <v>0</v>
      </c>
      <c r="L840" s="14">
        <f>IF(AND(K840=0,E840=1),1,0)*$J840</f>
        <v>9.666666666666666</v>
      </c>
      <c r="M840" s="14">
        <f>IF(K840+L840=0,1,0)*$J840</f>
        <v>0</v>
      </c>
      <c r="N840" s="14">
        <f>MATCH(C840,INDEX('Task Durations - Poisson'!$B$2:$AZ$73,,5),-1)</f>
        <v>6</v>
      </c>
      <c r="O840" s="14">
        <f>INT(SUMPRODUCT(B840:N840,'Task Durations - Table 1'!$A$3:$M$3))</f>
        <v>15</v>
      </c>
      <c r="P840" s="14">
        <f>MATCH(100-C840,INDEX('Task Durations - Poisson'!$B$2:$AZ$73,,O840),-1)</f>
        <v>17</v>
      </c>
    </row>
    <row r="841" ht="20.05" customHeight="1">
      <c r="A841" s="12">
        <v>839</v>
      </c>
      <c r="B841" s="13">
        <f>2*EXP(A841/750)</f>
        <v>6.121540908252778</v>
      </c>
      <c r="C841" s="14">
        <f t="shared" si="11476"/>
        <v>3</v>
      </c>
      <c r="D841" s="14">
        <f>IF(C841&lt;33,1,0)</f>
        <v>1</v>
      </c>
      <c r="E841" s="14">
        <f>IF(AND(C841&gt;=33,C841&lt;66),1,0)</f>
        <v>0</v>
      </c>
      <c r="F841" s="14">
        <f>IF(D841+E841&gt;0,0,1)</f>
        <v>0</v>
      </c>
      <c r="G841" s="14">
        <f>INT(CHOOSE(1+MOD($C841+RANDBETWEEN(0,1),7),1,2,3,5,8,13,21)+$B841)</f>
        <v>14</v>
      </c>
      <c r="H841" s="14">
        <f>INT(CHOOSE(1+MOD($C841+RANDBETWEEN(0,1),7),1,2,3,5,8,13,21)+$B841)</f>
        <v>11</v>
      </c>
      <c r="I841" s="14">
        <f>INT(CHOOSE(1+MOD($C841+RANDBETWEEN(0,1),7),1,2,3,5,8,13,21)+$B841)</f>
        <v>11</v>
      </c>
      <c r="J841" s="14">
        <f>AVERAGE(G841:I841)</f>
        <v>12</v>
      </c>
      <c r="K841" s="14">
        <f>IF(OR(AND(D841,IF($C841&lt;80,1,0)),AND(E841,IF($C841&lt;20,1,0))),1,0)*$J841</f>
        <v>12</v>
      </c>
      <c r="L841" s="14">
        <f>IF(AND(K841=0,E841=1),1,0)*$J841</f>
        <v>0</v>
      </c>
      <c r="M841" s="14">
        <f>IF(K841+L841=0,1,0)*$J841</f>
        <v>0</v>
      </c>
      <c r="N841" s="14">
        <f>MATCH(C841,INDEX('Task Durations - Poisson'!$B$2:$AZ$73,,5),-1)</f>
        <v>3</v>
      </c>
      <c r="O841" s="14">
        <f>INT(SUMPRODUCT(B841:N841,'Task Durations - Table 1'!$A$3:$M$3))</f>
        <v>20</v>
      </c>
      <c r="P841" s="14">
        <f>MATCH(100-C841,INDEX('Task Durations - Poisson'!$B$2:$AZ$73,,O841),-1)</f>
        <v>31</v>
      </c>
    </row>
    <row r="842" ht="20.05" customHeight="1">
      <c r="A842" s="12">
        <v>840</v>
      </c>
      <c r="B842" s="13">
        <f>2*EXP(A842/750)</f>
        <v>6.129708406586005</v>
      </c>
      <c r="C842" s="14">
        <f t="shared" si="11476"/>
        <v>86</v>
      </c>
      <c r="D842" s="14">
        <f>IF(C842&lt;33,1,0)</f>
        <v>0</v>
      </c>
      <c r="E842" s="14">
        <f>IF(AND(C842&gt;=33,C842&lt;66),1,0)</f>
        <v>0</v>
      </c>
      <c r="F842" s="14">
        <f>IF(D842+E842&gt;0,0,1)</f>
        <v>1</v>
      </c>
      <c r="G842" s="14">
        <f>INT(CHOOSE(1+MOD($C842+RANDBETWEEN(0,1),7),1,2,3,5,8,13,21)+$B842)</f>
        <v>11</v>
      </c>
      <c r="H842" s="14">
        <f>INT(CHOOSE(1+MOD($C842+RANDBETWEEN(0,1),7),1,2,3,5,8,13,21)+$B842)</f>
        <v>11</v>
      </c>
      <c r="I842" s="14">
        <f>INT(CHOOSE(1+MOD($C842+RANDBETWEEN(0,1),7),1,2,3,5,8,13,21)+$B842)</f>
        <v>11</v>
      </c>
      <c r="J842" s="14">
        <f>AVERAGE(G842:I842)</f>
        <v>11</v>
      </c>
      <c r="K842" s="14">
        <f>IF(OR(AND(D842,IF($C842&lt;80,1,0)),AND(E842,IF($C842&lt;20,1,0))),1,0)*$J842</f>
        <v>0</v>
      </c>
      <c r="L842" s="14">
        <f>IF(AND(K842=0,E842=1),1,0)*$J842</f>
        <v>0</v>
      </c>
      <c r="M842" s="14">
        <f>IF(K842+L842=0,1,0)*$J842</f>
        <v>11</v>
      </c>
      <c r="N842" s="14">
        <f>MATCH(C842,INDEX('Task Durations - Poisson'!$B$2:$AZ$73,,5),-1)</f>
        <v>9</v>
      </c>
      <c r="O842" s="14">
        <f>INT(SUMPRODUCT(B842:N842,'Task Durations - Table 1'!$A$3:$M$3))</f>
        <v>22</v>
      </c>
      <c r="P842" s="14">
        <f>MATCH(100-C842,INDEX('Task Durations - Poisson'!$B$2:$AZ$73,,O842),-1)</f>
        <v>19</v>
      </c>
    </row>
    <row r="843" ht="20.05" customHeight="1">
      <c r="A843" s="12">
        <v>841</v>
      </c>
      <c r="B843" s="13">
        <f>2*EXP(A843/750)</f>
        <v>6.137886802180234</v>
      </c>
      <c r="C843" s="14">
        <f t="shared" si="11476"/>
        <v>28</v>
      </c>
      <c r="D843" s="14">
        <f>IF(C843&lt;33,1,0)</f>
        <v>1</v>
      </c>
      <c r="E843" s="14">
        <f>IF(AND(C843&gt;=33,C843&lt;66),1,0)</f>
        <v>0</v>
      </c>
      <c r="F843" s="14">
        <f>IF(D843+E843&gt;0,0,1)</f>
        <v>0</v>
      </c>
      <c r="G843" s="14">
        <f>INT(CHOOSE(1+MOD($C843+RANDBETWEEN(0,1),7),1,2,3,5,8,13,21)+$B843)</f>
        <v>8</v>
      </c>
      <c r="H843" s="14">
        <f>INT(CHOOSE(1+MOD($C843+RANDBETWEEN(0,1),7),1,2,3,5,8,13,21)+$B843)</f>
        <v>7</v>
      </c>
      <c r="I843" s="14">
        <f>INT(CHOOSE(1+MOD($C843+RANDBETWEEN(0,1),7),1,2,3,5,8,13,21)+$B843)</f>
        <v>8</v>
      </c>
      <c r="J843" s="14">
        <f>AVERAGE(G843:I843)</f>
        <v>7.666666666666667</v>
      </c>
      <c r="K843" s="14">
        <f>IF(OR(AND(D843,IF($C843&lt;80,1,0)),AND(E843,IF($C843&lt;20,1,0))),1,0)*$J843</f>
        <v>7.666666666666667</v>
      </c>
      <c r="L843" s="14">
        <f>IF(AND(K843=0,E843=1),1,0)*$J843</f>
        <v>0</v>
      </c>
      <c r="M843" s="14">
        <f>IF(K843+L843=0,1,0)*$J843</f>
        <v>0</v>
      </c>
      <c r="N843" s="14">
        <f>MATCH(C843,INDEX('Task Durations - Poisson'!$B$2:$AZ$73,,5),-1)</f>
        <v>6</v>
      </c>
      <c r="O843" s="14">
        <f>INT(SUMPRODUCT(B843:N843,'Task Durations - Table 1'!$A$3:$M$3))</f>
        <v>17</v>
      </c>
      <c r="P843" s="14">
        <f>MATCH(100-C843,INDEX('Task Durations - Poisson'!$B$2:$AZ$73,,O843),-1)</f>
        <v>21</v>
      </c>
    </row>
    <row r="844" ht="20.05" customHeight="1">
      <c r="A844" s="12">
        <v>842</v>
      </c>
      <c r="B844" s="13">
        <f>2*EXP(A844/750)</f>
        <v>6.146076109574841</v>
      </c>
      <c r="C844" s="14">
        <f t="shared" si="11476"/>
        <v>84</v>
      </c>
      <c r="D844" s="14">
        <f>IF(C844&lt;33,1,0)</f>
        <v>0</v>
      </c>
      <c r="E844" s="14">
        <f>IF(AND(C844&gt;=33,C844&lt;66),1,0)</f>
        <v>0</v>
      </c>
      <c r="F844" s="14">
        <f>IF(D844+E844&gt;0,0,1)</f>
        <v>1</v>
      </c>
      <c r="G844" s="14">
        <f>INT(CHOOSE(1+MOD($C844+RANDBETWEEN(0,1),7),1,2,3,5,8,13,21)+$B844)</f>
        <v>7</v>
      </c>
      <c r="H844" s="14">
        <f>INT(CHOOSE(1+MOD($C844+RANDBETWEEN(0,1),7),1,2,3,5,8,13,21)+$B844)</f>
        <v>7</v>
      </c>
      <c r="I844" s="14">
        <f>INT(CHOOSE(1+MOD($C844+RANDBETWEEN(0,1),7),1,2,3,5,8,13,21)+$B844)</f>
        <v>8</v>
      </c>
      <c r="J844" s="14">
        <f>AVERAGE(G844:I844)</f>
        <v>7.333333333333333</v>
      </c>
      <c r="K844" s="14">
        <f>IF(OR(AND(D844,IF($C844&lt;80,1,0)),AND(E844,IF($C844&lt;20,1,0))),1,0)*$J844</f>
        <v>0</v>
      </c>
      <c r="L844" s="14">
        <f>IF(AND(K844=0,E844=1),1,0)*$J844</f>
        <v>0</v>
      </c>
      <c r="M844" s="14">
        <f>IF(K844+L844=0,1,0)*$J844</f>
        <v>7.333333333333333</v>
      </c>
      <c r="N844" s="14">
        <f>MATCH(C844,INDEX('Task Durations - Poisson'!$B$2:$AZ$73,,5),-1)</f>
        <v>9</v>
      </c>
      <c r="O844" s="14">
        <f>INT(SUMPRODUCT(B844:N844,'Task Durations - Table 1'!$A$3:$M$3))</f>
        <v>18</v>
      </c>
      <c r="P844" s="14">
        <f>MATCH(100-C844,INDEX('Task Durations - Poisson'!$B$2:$AZ$73,,O844),-1)</f>
        <v>1</v>
      </c>
    </row>
    <row r="845" ht="20.05" customHeight="1">
      <c r="A845" s="12">
        <v>843</v>
      </c>
      <c r="B845" s="13">
        <f>2*EXP(A845/750)</f>
        <v>6.154276343328593</v>
      </c>
      <c r="C845" s="14">
        <f t="shared" si="11476"/>
        <v>40</v>
      </c>
      <c r="D845" s="14">
        <f>IF(C845&lt;33,1,0)</f>
        <v>0</v>
      </c>
      <c r="E845" s="14">
        <f>IF(AND(C845&gt;=33,C845&lt;66),1,0)</f>
        <v>1</v>
      </c>
      <c r="F845" s="14">
        <f>IF(D845+E845&gt;0,0,1)</f>
        <v>0</v>
      </c>
      <c r="G845" s="14">
        <f>INT(CHOOSE(1+MOD($C845+RANDBETWEEN(0,1),7),1,2,3,5,8,13,21)+$B845)</f>
        <v>27</v>
      </c>
      <c r="H845" s="14">
        <f>INT(CHOOSE(1+MOD($C845+RANDBETWEEN(0,1),7),1,2,3,5,8,13,21)+$B845)</f>
        <v>19</v>
      </c>
      <c r="I845" s="14">
        <f>INT(CHOOSE(1+MOD($C845+RANDBETWEEN(0,1),7),1,2,3,5,8,13,21)+$B845)</f>
        <v>19</v>
      </c>
      <c r="J845" s="14">
        <f>AVERAGE(G845:I845)</f>
        <v>21.66666666666667</v>
      </c>
      <c r="K845" s="14">
        <f>IF(OR(AND(D845,IF($C845&lt;80,1,0)),AND(E845,IF($C845&lt;20,1,0))),1,0)*$J845</f>
        <v>0</v>
      </c>
      <c r="L845" s="14">
        <f>IF(AND(K845=0,E845=1),1,0)*$J845</f>
        <v>21.66666666666667</v>
      </c>
      <c r="M845" s="14">
        <f>IF(K845+L845=0,1,0)*$J845</f>
        <v>0</v>
      </c>
      <c r="N845" s="14">
        <f>MATCH(C845,INDEX('Task Durations - Poisson'!$B$2:$AZ$73,,5),-1)</f>
        <v>6</v>
      </c>
      <c r="O845" s="14">
        <f>INT(SUMPRODUCT(B845:N845,'Task Durations - Table 1'!$A$3:$M$3))</f>
        <v>24</v>
      </c>
      <c r="P845" s="14">
        <f>MATCH(100-C845,INDEX('Task Durations - Poisson'!$B$2:$AZ$73,,O845),-1)</f>
        <v>27</v>
      </c>
    </row>
    <row r="846" ht="20.05" customHeight="1">
      <c r="A846" s="12">
        <v>844</v>
      </c>
      <c r="B846" s="13">
        <f>2*EXP(A846/750)</f>
        <v>6.162487518019688</v>
      </c>
      <c r="C846" s="14">
        <f t="shared" si="11476"/>
        <v>34</v>
      </c>
      <c r="D846" s="14">
        <f>IF(C846&lt;33,1,0)</f>
        <v>0</v>
      </c>
      <c r="E846" s="14">
        <f>IF(AND(C846&gt;=33,C846&lt;66),1,0)</f>
        <v>1</v>
      </c>
      <c r="F846" s="14">
        <f>IF(D846+E846&gt;0,0,1)</f>
        <v>0</v>
      </c>
      <c r="G846" s="14">
        <f>INT(CHOOSE(1+MOD($C846+RANDBETWEEN(0,1),7),1,2,3,5,8,13,21)+$B846)</f>
        <v>7</v>
      </c>
      <c r="H846" s="14">
        <f>INT(CHOOSE(1+MOD($C846+RANDBETWEEN(0,1),7),1,2,3,5,8,13,21)+$B846)</f>
        <v>27</v>
      </c>
      <c r="I846" s="14">
        <f>INT(CHOOSE(1+MOD($C846+RANDBETWEEN(0,1),7),1,2,3,5,8,13,21)+$B846)</f>
        <v>27</v>
      </c>
      <c r="J846" s="14">
        <f>AVERAGE(G846:I846)</f>
        <v>20.33333333333333</v>
      </c>
      <c r="K846" s="14">
        <f>IF(OR(AND(D846,IF($C846&lt;80,1,0)),AND(E846,IF($C846&lt;20,1,0))),1,0)*$J846</f>
        <v>0</v>
      </c>
      <c r="L846" s="14">
        <f>IF(AND(K846=0,E846=1),1,0)*$J846</f>
        <v>20.33333333333333</v>
      </c>
      <c r="M846" s="14">
        <f>IF(K846+L846=0,1,0)*$J846</f>
        <v>0</v>
      </c>
      <c r="N846" s="14">
        <f>MATCH(C846,INDEX('Task Durations - Poisson'!$B$2:$AZ$73,,5),-1)</f>
        <v>6</v>
      </c>
      <c r="O846" s="14">
        <f>INT(SUMPRODUCT(B846:N846,'Task Durations - Table 1'!$A$3:$M$3))</f>
        <v>23</v>
      </c>
      <c r="P846" s="14">
        <f>MATCH(100-C846,INDEX('Task Durations - Poisson'!$B$2:$AZ$73,,O846),-1)</f>
        <v>27</v>
      </c>
    </row>
    <row r="847" ht="20.05" customHeight="1">
      <c r="A847" s="12">
        <v>845</v>
      </c>
      <c r="B847" s="13">
        <f>2*EXP(A847/750)</f>
        <v>6.170709648245772</v>
      </c>
      <c r="C847" s="14">
        <f t="shared" si="11476"/>
        <v>76</v>
      </c>
      <c r="D847" s="14">
        <f>IF(C847&lt;33,1,0)</f>
        <v>0</v>
      </c>
      <c r="E847" s="14">
        <f>IF(AND(C847&gt;=33,C847&lt;66),1,0)</f>
        <v>0</v>
      </c>
      <c r="F847" s="14">
        <f>IF(D847+E847&gt;0,0,1)</f>
        <v>1</v>
      </c>
      <c r="G847" s="14">
        <f>INT(CHOOSE(1+MOD($C847+RANDBETWEEN(0,1),7),1,2,3,5,8,13,21)+$B847)</f>
        <v>7</v>
      </c>
      <c r="H847" s="14">
        <f>INT(CHOOSE(1+MOD($C847+RANDBETWEEN(0,1),7),1,2,3,5,8,13,21)+$B847)</f>
        <v>27</v>
      </c>
      <c r="I847" s="14">
        <f>INT(CHOOSE(1+MOD($C847+RANDBETWEEN(0,1),7),1,2,3,5,8,13,21)+$B847)</f>
        <v>7</v>
      </c>
      <c r="J847" s="14">
        <f>AVERAGE(G847:I847)</f>
        <v>13.66666666666667</v>
      </c>
      <c r="K847" s="14">
        <f>IF(OR(AND(D847,IF($C847&lt;80,1,0)),AND(E847,IF($C847&lt;20,1,0))),1,0)*$J847</f>
        <v>0</v>
      </c>
      <c r="L847" s="14">
        <f>IF(AND(K847=0,E847=1),1,0)*$J847</f>
        <v>0</v>
      </c>
      <c r="M847" s="14">
        <f>IF(K847+L847=0,1,0)*$J847</f>
        <v>13.66666666666667</v>
      </c>
      <c r="N847" s="14">
        <f>MATCH(C847,INDEX('Task Durations - Poisson'!$B$2:$AZ$73,,5),-1)</f>
        <v>8</v>
      </c>
      <c r="O847" s="14">
        <f>INT(SUMPRODUCT(B847:N847,'Task Durations - Table 1'!$A$3:$M$3))</f>
        <v>23</v>
      </c>
      <c r="P847" s="14">
        <f>MATCH(100-C847,INDEX('Task Durations - Poisson'!$B$2:$AZ$73,,O847),-1)</f>
        <v>22</v>
      </c>
    </row>
    <row r="848" ht="20.05" customHeight="1">
      <c r="A848" s="12">
        <v>846</v>
      </c>
      <c r="B848" s="13">
        <f>2*EXP(A848/750)</f>
        <v>6.178942748623966</v>
      </c>
      <c r="C848" s="14">
        <f t="shared" si="11476"/>
        <v>10</v>
      </c>
      <c r="D848" s="14">
        <f>IF(C848&lt;33,1,0)</f>
        <v>1</v>
      </c>
      <c r="E848" s="14">
        <f>IF(AND(C848&gt;=33,C848&lt;66),1,0)</f>
        <v>0</v>
      </c>
      <c r="F848" s="14">
        <f>IF(D848+E848&gt;0,0,1)</f>
        <v>0</v>
      </c>
      <c r="G848" s="14">
        <f>INT(CHOOSE(1+MOD($C848+RANDBETWEEN(0,1),7),1,2,3,5,8,13,21)+$B848)</f>
        <v>14</v>
      </c>
      <c r="H848" s="14">
        <f>INT(CHOOSE(1+MOD($C848+RANDBETWEEN(0,1),7),1,2,3,5,8,13,21)+$B848)</f>
        <v>14</v>
      </c>
      <c r="I848" s="14">
        <f>INT(CHOOSE(1+MOD($C848+RANDBETWEEN(0,1),7),1,2,3,5,8,13,21)+$B848)</f>
        <v>14</v>
      </c>
      <c r="J848" s="14">
        <f>AVERAGE(G848:I848)</f>
        <v>14</v>
      </c>
      <c r="K848" s="14">
        <f>IF(OR(AND(D848,IF($C848&lt;80,1,0)),AND(E848,IF($C848&lt;20,1,0))),1,0)*$J848</f>
        <v>14</v>
      </c>
      <c r="L848" s="14">
        <f>IF(AND(K848=0,E848=1),1,0)*$J848</f>
        <v>0</v>
      </c>
      <c r="M848" s="14">
        <f>IF(K848+L848=0,1,0)*$J848</f>
        <v>0</v>
      </c>
      <c r="N848" s="14">
        <f>MATCH(C848,INDEX('Task Durations - Poisson'!$B$2:$AZ$73,,5),-1)</f>
        <v>4</v>
      </c>
      <c r="O848" s="14">
        <f>INT(SUMPRODUCT(B848:N848,'Task Durations - Table 1'!$A$3:$M$3))</f>
        <v>23</v>
      </c>
      <c r="P848" s="14">
        <f>MATCH(100-C848,INDEX('Task Durations - Poisson'!$B$2:$AZ$73,,O848),-1)</f>
        <v>31</v>
      </c>
    </row>
    <row r="849" ht="20.05" customHeight="1">
      <c r="A849" s="12">
        <v>847</v>
      </c>
      <c r="B849" s="13">
        <f>2*EXP(A849/750)</f>
        <v>6.187186833790897</v>
      </c>
      <c r="C849" s="14">
        <f t="shared" si="11476"/>
        <v>91</v>
      </c>
      <c r="D849" s="14">
        <f>IF(C849&lt;33,1,0)</f>
        <v>0</v>
      </c>
      <c r="E849" s="14">
        <f>IF(AND(C849&gt;=33,C849&lt;66),1,0)</f>
        <v>0</v>
      </c>
      <c r="F849" s="14">
        <f>IF(D849+E849&gt;0,0,1)</f>
        <v>1</v>
      </c>
      <c r="G849" s="14">
        <f>INT(CHOOSE(1+MOD($C849+RANDBETWEEN(0,1),7),1,2,3,5,8,13,21)+$B849)</f>
        <v>8</v>
      </c>
      <c r="H849" s="14">
        <f>INT(CHOOSE(1+MOD($C849+RANDBETWEEN(0,1),7),1,2,3,5,8,13,21)+$B849)</f>
        <v>8</v>
      </c>
      <c r="I849" s="14">
        <f>INT(CHOOSE(1+MOD($C849+RANDBETWEEN(0,1),7),1,2,3,5,8,13,21)+$B849)</f>
        <v>8</v>
      </c>
      <c r="J849" s="14">
        <f>AVERAGE(G849:I849)</f>
        <v>8</v>
      </c>
      <c r="K849" s="14">
        <f>IF(OR(AND(D849,IF($C849&lt;80,1,0)),AND(E849,IF($C849&lt;20,1,0))),1,0)*$J849</f>
        <v>0</v>
      </c>
      <c r="L849" s="14">
        <f>IF(AND(K849=0,E849=1),1,0)*$J849</f>
        <v>0</v>
      </c>
      <c r="M849" s="14">
        <f>IF(K849+L849=0,1,0)*$J849</f>
        <v>8</v>
      </c>
      <c r="N849" s="14">
        <f>MATCH(C849,INDEX('Task Durations - Poisson'!$B$2:$AZ$73,,5),-1)</f>
        <v>10</v>
      </c>
      <c r="O849" s="14">
        <f>INT(SUMPRODUCT(B849:N849,'Task Durations - Table 1'!$A$3:$M$3))</f>
        <v>19</v>
      </c>
      <c r="P849" s="14">
        <f>MATCH(100-C849,INDEX('Task Durations - Poisson'!$B$2:$AZ$73,,O849),-1)</f>
        <v>15</v>
      </c>
    </row>
    <row r="850" ht="20.05" customHeight="1">
      <c r="A850" s="12">
        <v>848</v>
      </c>
      <c r="B850" s="13">
        <f>2*EXP(A850/750)</f>
        <v>6.195441918402718</v>
      </c>
      <c r="C850" s="14">
        <f t="shared" si="11476"/>
        <v>14</v>
      </c>
      <c r="D850" s="14">
        <f>IF(C850&lt;33,1,0)</f>
        <v>1</v>
      </c>
      <c r="E850" s="14">
        <f>IF(AND(C850&gt;=33,C850&lt;66),1,0)</f>
        <v>0</v>
      </c>
      <c r="F850" s="14">
        <f>IF(D850+E850&gt;0,0,1)</f>
        <v>0</v>
      </c>
      <c r="G850" s="14">
        <f>INT(CHOOSE(1+MOD($C850+RANDBETWEEN(0,1),7),1,2,3,5,8,13,21)+$B850)</f>
        <v>7</v>
      </c>
      <c r="H850" s="14">
        <f>INT(CHOOSE(1+MOD($C850+RANDBETWEEN(0,1),7),1,2,3,5,8,13,21)+$B850)</f>
        <v>8</v>
      </c>
      <c r="I850" s="14">
        <f>INT(CHOOSE(1+MOD($C850+RANDBETWEEN(0,1),7),1,2,3,5,8,13,21)+$B850)</f>
        <v>7</v>
      </c>
      <c r="J850" s="14">
        <f>AVERAGE(G850:I850)</f>
        <v>7.333333333333333</v>
      </c>
      <c r="K850" s="14">
        <f>IF(OR(AND(D850,IF($C850&lt;80,1,0)),AND(E850,IF($C850&lt;20,1,0))),1,0)*$J850</f>
        <v>7.333333333333333</v>
      </c>
      <c r="L850" s="14">
        <f>IF(AND(K850=0,E850=1),1,0)*$J850</f>
        <v>0</v>
      </c>
      <c r="M850" s="14">
        <f>IF(K850+L850=0,1,0)*$J850</f>
        <v>0</v>
      </c>
      <c r="N850" s="14">
        <f>MATCH(C850,INDEX('Task Durations - Poisson'!$B$2:$AZ$73,,5),-1)</f>
        <v>5</v>
      </c>
      <c r="O850" s="14">
        <f>INT(SUMPRODUCT(B850:N850,'Task Durations - Table 1'!$A$3:$M$3))</f>
        <v>16</v>
      </c>
      <c r="P850" s="14">
        <f>MATCH(100-C850,INDEX('Task Durations - Poisson'!$B$2:$AZ$73,,O850),-1)</f>
        <v>22</v>
      </c>
    </row>
    <row r="851" ht="20.05" customHeight="1">
      <c r="A851" s="12">
        <v>849</v>
      </c>
      <c r="B851" s="13">
        <f>2*EXP(A851/750)</f>
        <v>6.203708017135135</v>
      </c>
      <c r="C851" s="14">
        <f t="shared" si="11476"/>
        <v>97</v>
      </c>
      <c r="D851" s="14">
        <f>IF(C851&lt;33,1,0)</f>
        <v>0</v>
      </c>
      <c r="E851" s="14">
        <f>IF(AND(C851&gt;=33,C851&lt;66),1,0)</f>
        <v>0</v>
      </c>
      <c r="F851" s="14">
        <f>IF(D851+E851&gt;0,0,1)</f>
        <v>1</v>
      </c>
      <c r="G851" s="14">
        <f>INT(CHOOSE(1+MOD($C851+RANDBETWEEN(0,1),7),1,2,3,5,8,13,21)+$B851)</f>
        <v>7</v>
      </c>
      <c r="H851" s="14">
        <f>INT(CHOOSE(1+MOD($C851+RANDBETWEEN(0,1),7),1,2,3,5,8,13,21)+$B851)</f>
        <v>7</v>
      </c>
      <c r="I851" s="14">
        <f>INT(CHOOSE(1+MOD($C851+RANDBETWEEN(0,1),7),1,2,3,5,8,13,21)+$B851)</f>
        <v>7</v>
      </c>
      <c r="J851" s="14">
        <f>AVERAGE(G851:I851)</f>
        <v>7</v>
      </c>
      <c r="K851" s="14">
        <f>IF(OR(AND(D851,IF($C851&lt;80,1,0)),AND(E851,IF($C851&lt;20,1,0))),1,0)*$J851</f>
        <v>0</v>
      </c>
      <c r="L851" s="14">
        <f>IF(AND(K851=0,E851=1),1,0)*$J851</f>
        <v>0</v>
      </c>
      <c r="M851" s="14">
        <f>IF(K851+L851=0,1,0)*$J851</f>
        <v>7</v>
      </c>
      <c r="N851" s="14">
        <f>MATCH(C851,INDEX('Task Durations - Poisson'!$B$2:$AZ$73,,5),-1)</f>
        <v>12</v>
      </c>
      <c r="O851" s="14">
        <f>INT(SUMPRODUCT(B851:N851,'Task Durations - Table 1'!$A$3:$M$3))</f>
        <v>19</v>
      </c>
      <c r="P851" s="14">
        <f>MATCH(100-C851,INDEX('Task Durations - Poisson'!$B$2:$AZ$73,,O851),-1)</f>
        <v>13</v>
      </c>
    </row>
    <row r="852" ht="20.05" customHeight="1">
      <c r="A852" s="12">
        <v>850</v>
      </c>
      <c r="B852" s="13">
        <f>2*EXP(A852/750)</f>
        <v>6.21198514468344</v>
      </c>
      <c r="C852" s="14">
        <f t="shared" si="11476"/>
        <v>89</v>
      </c>
      <c r="D852" s="14">
        <f>IF(C852&lt;33,1,0)</f>
        <v>0</v>
      </c>
      <c r="E852" s="14">
        <f>IF(AND(C852&gt;=33,C852&lt;66),1,0)</f>
        <v>0</v>
      </c>
      <c r="F852" s="14">
        <f>IF(D852+E852&gt;0,0,1)</f>
        <v>1</v>
      </c>
      <c r="G852" s="14">
        <f>INT(CHOOSE(1+MOD($C852+RANDBETWEEN(0,1),7),1,2,3,5,8,13,21)+$B852)</f>
        <v>19</v>
      </c>
      <c r="H852" s="14">
        <f>INT(CHOOSE(1+MOD($C852+RANDBETWEEN(0,1),7),1,2,3,5,8,13,21)+$B852)</f>
        <v>27</v>
      </c>
      <c r="I852" s="14">
        <f>INT(CHOOSE(1+MOD($C852+RANDBETWEEN(0,1),7),1,2,3,5,8,13,21)+$B852)</f>
        <v>27</v>
      </c>
      <c r="J852" s="14">
        <f>AVERAGE(G852:I852)</f>
        <v>24.33333333333333</v>
      </c>
      <c r="K852" s="14">
        <f>IF(OR(AND(D852,IF($C852&lt;80,1,0)),AND(E852,IF($C852&lt;20,1,0))),1,0)*$J852</f>
        <v>0</v>
      </c>
      <c r="L852" s="14">
        <f>IF(AND(K852=0,E852=1),1,0)*$J852</f>
        <v>0</v>
      </c>
      <c r="M852" s="14">
        <f>IF(K852+L852=0,1,0)*$J852</f>
        <v>24.33333333333333</v>
      </c>
      <c r="N852" s="14">
        <f>MATCH(C852,INDEX('Task Durations - Poisson'!$B$2:$AZ$73,,5),-1)</f>
        <v>10</v>
      </c>
      <c r="O852" s="14">
        <f>INT(SUMPRODUCT(B852:N852,'Task Durations - Table 1'!$A$3:$M$3))</f>
        <v>35</v>
      </c>
      <c r="P852" s="14">
        <f>MATCH(100-C852,INDEX('Task Durations - Poisson'!$B$2:$AZ$73,,O852),-1)</f>
        <v>30</v>
      </c>
    </row>
    <row r="853" ht="20.05" customHeight="1">
      <c r="A853" s="12">
        <v>851</v>
      </c>
      <c r="B853" s="13">
        <f>2*EXP(A853/750)</f>
        <v>6.220273315762527</v>
      </c>
      <c r="C853" s="14">
        <f t="shared" si="11476"/>
        <v>99</v>
      </c>
      <c r="D853" s="14">
        <f>IF(C853&lt;33,1,0)</f>
        <v>0</v>
      </c>
      <c r="E853" s="14">
        <f>IF(AND(C853&gt;=33,C853&lt;66),1,0)</f>
        <v>0</v>
      </c>
      <c r="F853" s="14">
        <f>IF(D853+E853&gt;0,0,1)</f>
        <v>1</v>
      </c>
      <c r="G853" s="14">
        <f>INT(CHOOSE(1+MOD($C853+RANDBETWEEN(0,1),7),1,2,3,5,8,13,21)+$B853)</f>
        <v>8</v>
      </c>
      <c r="H853" s="14">
        <f>INT(CHOOSE(1+MOD($C853+RANDBETWEEN(0,1),7),1,2,3,5,8,13,21)+$B853)</f>
        <v>9</v>
      </c>
      <c r="I853" s="14">
        <f>INT(CHOOSE(1+MOD($C853+RANDBETWEEN(0,1),7),1,2,3,5,8,13,21)+$B853)</f>
        <v>8</v>
      </c>
      <c r="J853" s="14">
        <f>AVERAGE(G853:I853)</f>
        <v>8.333333333333334</v>
      </c>
      <c r="K853" s="14">
        <f>IF(OR(AND(D853,IF($C853&lt;80,1,0)),AND(E853,IF($C853&lt;20,1,0))),1,0)*$J853</f>
        <v>0</v>
      </c>
      <c r="L853" s="14">
        <f>IF(AND(K853=0,E853=1),1,0)*$J853</f>
        <v>0</v>
      </c>
      <c r="M853" s="14">
        <f>IF(K853+L853=0,1,0)*$J853</f>
        <v>8.333333333333334</v>
      </c>
      <c r="N853" s="14">
        <f>MATCH(C853,INDEX('Task Durations - Poisson'!$B$2:$AZ$73,,5),-1)</f>
        <v>13</v>
      </c>
      <c r="O853" s="14">
        <f>INT(SUMPRODUCT(B853:N853,'Task Durations - Table 1'!$A$3:$M$3))</f>
        <v>21</v>
      </c>
      <c r="P853" s="14">
        <f>MATCH(100-C853,INDEX('Task Durations - Poisson'!$B$2:$AZ$73,,O853),-1)</f>
        <v>13</v>
      </c>
    </row>
    <row r="854" ht="20.05" customHeight="1">
      <c r="A854" s="12">
        <v>852</v>
      </c>
      <c r="B854" s="13">
        <f>2*EXP(A854/750)</f>
        <v>6.228572545106924</v>
      </c>
      <c r="C854" s="14">
        <f t="shared" si="11476"/>
        <v>53</v>
      </c>
      <c r="D854" s="14">
        <f>IF(C854&lt;33,1,0)</f>
        <v>0</v>
      </c>
      <c r="E854" s="14">
        <f>IF(AND(C854&gt;=33,C854&lt;66),1,0)</f>
        <v>1</v>
      </c>
      <c r="F854" s="14">
        <f>IF(D854+E854&gt;0,0,1)</f>
        <v>0</v>
      </c>
      <c r="G854" s="14">
        <f>INT(CHOOSE(1+MOD($C854+RANDBETWEEN(0,1),7),1,2,3,5,8,13,21)+$B854)</f>
        <v>19</v>
      </c>
      <c r="H854" s="14">
        <f>INT(CHOOSE(1+MOD($C854+RANDBETWEEN(0,1),7),1,2,3,5,8,13,21)+$B854)</f>
        <v>14</v>
      </c>
      <c r="I854" s="14">
        <f>INT(CHOOSE(1+MOD($C854+RANDBETWEEN(0,1),7),1,2,3,5,8,13,21)+$B854)</f>
        <v>14</v>
      </c>
      <c r="J854" s="14">
        <f>AVERAGE(G854:I854)</f>
        <v>15.66666666666667</v>
      </c>
      <c r="K854" s="14">
        <f>IF(OR(AND(D854,IF($C854&lt;80,1,0)),AND(E854,IF($C854&lt;20,1,0))),1,0)*$J854</f>
        <v>0</v>
      </c>
      <c r="L854" s="14">
        <f>IF(AND(K854=0,E854=1),1,0)*$J854</f>
        <v>15.66666666666667</v>
      </c>
      <c r="M854" s="14">
        <f>IF(K854+L854=0,1,0)*$J854</f>
        <v>0</v>
      </c>
      <c r="N854" s="14">
        <f>MATCH(C854,INDEX('Task Durations - Poisson'!$B$2:$AZ$73,,5),-1)</f>
        <v>7</v>
      </c>
      <c r="O854" s="14">
        <f>INT(SUMPRODUCT(B854:N854,'Task Durations - Table 1'!$A$3:$M$3))</f>
        <v>20</v>
      </c>
      <c r="P854" s="14">
        <f>MATCH(100-C854,INDEX('Task Durations - Poisson'!$B$2:$AZ$73,,O854),-1)</f>
        <v>21</v>
      </c>
    </row>
    <row r="855" ht="20.05" customHeight="1">
      <c r="A855" s="12">
        <v>853</v>
      </c>
      <c r="B855" s="13">
        <f>2*EXP(A855/750)</f>
        <v>6.23688284747082</v>
      </c>
      <c r="C855" s="14">
        <f t="shared" si="11476"/>
        <v>50</v>
      </c>
      <c r="D855" s="14">
        <f>IF(C855&lt;33,1,0)</f>
        <v>0</v>
      </c>
      <c r="E855" s="14">
        <f>IF(AND(C855&gt;=33,C855&lt;66),1,0)</f>
        <v>1</v>
      </c>
      <c r="F855" s="14">
        <f>IF(D855+E855&gt;0,0,1)</f>
        <v>0</v>
      </c>
      <c r="G855" s="14">
        <f>INT(CHOOSE(1+MOD($C855+RANDBETWEEN(0,1),7),1,2,3,5,8,13,21)+$B855)</f>
        <v>9</v>
      </c>
      <c r="H855" s="14">
        <f>INT(CHOOSE(1+MOD($C855+RANDBETWEEN(0,1),7),1,2,3,5,8,13,21)+$B855)</f>
        <v>9</v>
      </c>
      <c r="I855" s="14">
        <f>INT(CHOOSE(1+MOD($C855+RANDBETWEEN(0,1),7),1,2,3,5,8,13,21)+$B855)</f>
        <v>8</v>
      </c>
      <c r="J855" s="14">
        <f>AVERAGE(G855:I855)</f>
        <v>8.666666666666666</v>
      </c>
      <c r="K855" s="14">
        <f>IF(OR(AND(D855,IF($C855&lt;80,1,0)),AND(E855,IF($C855&lt;20,1,0))),1,0)*$J855</f>
        <v>0</v>
      </c>
      <c r="L855" s="14">
        <f>IF(AND(K855=0,E855=1),1,0)*$J855</f>
        <v>8.666666666666666</v>
      </c>
      <c r="M855" s="14">
        <f>IF(K855+L855=0,1,0)*$J855</f>
        <v>0</v>
      </c>
      <c r="N855" s="14">
        <f>MATCH(C855,INDEX('Task Durations - Poisson'!$B$2:$AZ$73,,5),-1)</f>
        <v>7</v>
      </c>
      <c r="O855" s="14">
        <f>INT(SUMPRODUCT(B855:N855,'Task Durations - Table 1'!$A$3:$M$3))</f>
        <v>14</v>
      </c>
      <c r="P855" s="14">
        <f>MATCH(100-C855,INDEX('Task Durations - Poisson'!$B$2:$AZ$73,,O855),-1)</f>
        <v>16</v>
      </c>
    </row>
    <row r="856" ht="20.05" customHeight="1">
      <c r="A856" s="12">
        <v>854</v>
      </c>
      <c r="B856" s="13">
        <f>2*EXP(A856/750)</f>
        <v>6.245204237628088</v>
      </c>
      <c r="C856" s="14">
        <f t="shared" si="11476"/>
        <v>6</v>
      </c>
      <c r="D856" s="14">
        <f>IF(C856&lt;33,1,0)</f>
        <v>1</v>
      </c>
      <c r="E856" s="14">
        <f>IF(AND(C856&gt;=33,C856&lt;66),1,0)</f>
        <v>0</v>
      </c>
      <c r="F856" s="14">
        <f>IF(D856+E856&gt;0,0,1)</f>
        <v>0</v>
      </c>
      <c r="G856" s="14">
        <f>INT(CHOOSE(1+MOD($C856+RANDBETWEEN(0,1),7),1,2,3,5,8,13,21)+$B856)</f>
        <v>27</v>
      </c>
      <c r="H856" s="14">
        <f>INT(CHOOSE(1+MOD($C856+RANDBETWEEN(0,1),7),1,2,3,5,8,13,21)+$B856)</f>
        <v>27</v>
      </c>
      <c r="I856" s="14">
        <f>INT(CHOOSE(1+MOD($C856+RANDBETWEEN(0,1),7),1,2,3,5,8,13,21)+$B856)</f>
        <v>7</v>
      </c>
      <c r="J856" s="14">
        <f>AVERAGE(G856:I856)</f>
        <v>20.33333333333333</v>
      </c>
      <c r="K856" s="14">
        <f>IF(OR(AND(D856,IF($C856&lt;80,1,0)),AND(E856,IF($C856&lt;20,1,0))),1,0)*$J856</f>
        <v>20.33333333333333</v>
      </c>
      <c r="L856" s="14">
        <f>IF(AND(K856=0,E856=1),1,0)*$J856</f>
        <v>0</v>
      </c>
      <c r="M856" s="14">
        <f>IF(K856+L856=0,1,0)*$J856</f>
        <v>0</v>
      </c>
      <c r="N856" s="14">
        <f>MATCH(C856,INDEX('Task Durations - Poisson'!$B$2:$AZ$73,,5),-1)</f>
        <v>4</v>
      </c>
      <c r="O856" s="14">
        <f>INT(SUMPRODUCT(B856:N856,'Task Durations - Table 1'!$A$3:$M$3))</f>
        <v>29</v>
      </c>
      <c r="P856" s="14">
        <f>MATCH(100-C856,INDEX('Task Durations - Poisson'!$B$2:$AZ$73,,O856),-1)</f>
        <v>40</v>
      </c>
    </row>
    <row r="857" ht="20.05" customHeight="1">
      <c r="A857" s="12">
        <v>855</v>
      </c>
      <c r="B857" s="13">
        <f>2*EXP(A857/750)</f>
        <v>6.253536730372311</v>
      </c>
      <c r="C857" s="14">
        <f t="shared" si="11476"/>
        <v>59</v>
      </c>
      <c r="D857" s="14">
        <f>IF(C857&lt;33,1,0)</f>
        <v>0</v>
      </c>
      <c r="E857" s="14">
        <f>IF(AND(C857&gt;=33,C857&lt;66),1,0)</f>
        <v>1</v>
      </c>
      <c r="F857" s="14">
        <f>IF(D857+E857&gt;0,0,1)</f>
        <v>0</v>
      </c>
      <c r="G857" s="14">
        <f>INT(CHOOSE(1+MOD($C857+RANDBETWEEN(0,1),7),1,2,3,5,8,13,21)+$B857)</f>
        <v>11</v>
      </c>
      <c r="H857" s="14">
        <f>INT(CHOOSE(1+MOD($C857+RANDBETWEEN(0,1),7),1,2,3,5,8,13,21)+$B857)</f>
        <v>11</v>
      </c>
      <c r="I857" s="14">
        <f>INT(CHOOSE(1+MOD($C857+RANDBETWEEN(0,1),7),1,2,3,5,8,13,21)+$B857)</f>
        <v>14</v>
      </c>
      <c r="J857" s="14">
        <f>AVERAGE(G857:I857)</f>
        <v>12</v>
      </c>
      <c r="K857" s="14">
        <f>IF(OR(AND(D857,IF($C857&lt;80,1,0)),AND(E857,IF($C857&lt;20,1,0))),1,0)*$J857</f>
        <v>0</v>
      </c>
      <c r="L857" s="14">
        <f>IF(AND(K857=0,E857=1),1,0)*$J857</f>
        <v>12</v>
      </c>
      <c r="M857" s="14">
        <f>IF(K857+L857=0,1,0)*$J857</f>
        <v>0</v>
      </c>
      <c r="N857" s="14">
        <f>MATCH(C857,INDEX('Task Durations - Poisson'!$B$2:$AZ$73,,5),-1)</f>
        <v>7</v>
      </c>
      <c r="O857" s="14">
        <f>INT(SUMPRODUCT(B857:N857,'Task Durations - Table 1'!$A$3:$M$3))</f>
        <v>17</v>
      </c>
      <c r="P857" s="14">
        <f>MATCH(100-C857,INDEX('Task Durations - Poisson'!$B$2:$AZ$73,,O857),-1)</f>
        <v>18</v>
      </c>
    </row>
    <row r="858" ht="20.05" customHeight="1">
      <c r="A858" s="12">
        <v>856</v>
      </c>
      <c r="B858" s="13">
        <f>2*EXP(A858/750)</f>
        <v>6.261880340516814</v>
      </c>
      <c r="C858" s="14">
        <f t="shared" si="11476"/>
        <v>33</v>
      </c>
      <c r="D858" s="14">
        <f>IF(C858&lt;33,1,0)</f>
        <v>0</v>
      </c>
      <c r="E858" s="14">
        <f>IF(AND(C858&gt;=33,C858&lt;66),1,0)</f>
        <v>1</v>
      </c>
      <c r="F858" s="14">
        <f>IF(D858+E858&gt;0,0,1)</f>
        <v>0</v>
      </c>
      <c r="G858" s="14">
        <f>INT(CHOOSE(1+MOD($C858+RANDBETWEEN(0,1),7),1,2,3,5,8,13,21)+$B858)</f>
        <v>27</v>
      </c>
      <c r="H858" s="14">
        <f>INT(CHOOSE(1+MOD($C858+RANDBETWEEN(0,1),7),1,2,3,5,8,13,21)+$B858)</f>
        <v>19</v>
      </c>
      <c r="I858" s="14">
        <f>INT(CHOOSE(1+MOD($C858+RANDBETWEEN(0,1),7),1,2,3,5,8,13,21)+$B858)</f>
        <v>27</v>
      </c>
      <c r="J858" s="14">
        <f>AVERAGE(G858:I858)</f>
        <v>24.33333333333333</v>
      </c>
      <c r="K858" s="14">
        <f>IF(OR(AND(D858,IF($C858&lt;80,1,0)),AND(E858,IF($C858&lt;20,1,0))),1,0)*$J858</f>
        <v>0</v>
      </c>
      <c r="L858" s="14">
        <f>IF(AND(K858=0,E858=1),1,0)*$J858</f>
        <v>24.33333333333333</v>
      </c>
      <c r="M858" s="14">
        <f>IF(K858+L858=0,1,0)*$J858</f>
        <v>0</v>
      </c>
      <c r="N858" s="14">
        <f>MATCH(C858,INDEX('Task Durations - Poisson'!$B$2:$AZ$73,,5),-1)</f>
        <v>6</v>
      </c>
      <c r="O858" s="14">
        <f>INT(SUMPRODUCT(B858:N858,'Task Durations - Table 1'!$A$3:$M$3))</f>
        <v>27</v>
      </c>
      <c r="P858" s="14">
        <f>MATCH(100-C858,INDEX('Task Durations - Poisson'!$B$2:$AZ$73,,O858),-1)</f>
        <v>31</v>
      </c>
    </row>
    <row r="859" ht="20.05" customHeight="1">
      <c r="A859" s="12">
        <v>857</v>
      </c>
      <c r="B859" s="13">
        <f>2*EXP(A859/750)</f>
        <v>6.270235082894683</v>
      </c>
      <c r="C859" s="14">
        <f t="shared" si="11476"/>
        <v>6</v>
      </c>
      <c r="D859" s="14">
        <f>IF(C859&lt;33,1,0)</f>
        <v>1</v>
      </c>
      <c r="E859" s="14">
        <f>IF(AND(C859&gt;=33,C859&lt;66),1,0)</f>
        <v>0</v>
      </c>
      <c r="F859" s="14">
        <f>IF(D859+E859&gt;0,0,1)</f>
        <v>0</v>
      </c>
      <c r="G859" s="14">
        <f>INT(CHOOSE(1+MOD($C859+RANDBETWEEN(0,1),7),1,2,3,5,8,13,21)+$B859)</f>
        <v>7</v>
      </c>
      <c r="H859" s="14">
        <f>INT(CHOOSE(1+MOD($C859+RANDBETWEEN(0,1),7),1,2,3,5,8,13,21)+$B859)</f>
        <v>27</v>
      </c>
      <c r="I859" s="14">
        <f>INT(CHOOSE(1+MOD($C859+RANDBETWEEN(0,1),7),1,2,3,5,8,13,21)+$B859)</f>
        <v>27</v>
      </c>
      <c r="J859" s="14">
        <f>AVERAGE(G859:I859)</f>
        <v>20.33333333333333</v>
      </c>
      <c r="K859" s="14">
        <f>IF(OR(AND(D859,IF($C859&lt;80,1,0)),AND(E859,IF($C859&lt;20,1,0))),1,0)*$J859</f>
        <v>20.33333333333333</v>
      </c>
      <c r="L859" s="14">
        <f>IF(AND(K859=0,E859=1),1,0)*$J859</f>
        <v>0</v>
      </c>
      <c r="M859" s="14">
        <f>IF(K859+L859=0,1,0)*$J859</f>
        <v>0</v>
      </c>
      <c r="N859" s="14">
        <f>MATCH(C859,INDEX('Task Durations - Poisson'!$B$2:$AZ$73,,5),-1)</f>
        <v>4</v>
      </c>
      <c r="O859" s="14">
        <f>INT(SUMPRODUCT(B859:N859,'Task Durations - Table 1'!$A$3:$M$3))</f>
        <v>30</v>
      </c>
      <c r="P859" s="14">
        <f>MATCH(100-C859,INDEX('Task Durations - Poisson'!$B$2:$AZ$73,,O859),-1)</f>
        <v>41</v>
      </c>
    </row>
    <row r="860" ht="20.05" customHeight="1">
      <c r="A860" s="12">
        <v>858</v>
      </c>
      <c r="B860" s="13">
        <f>2*EXP(A860/750)</f>
        <v>6.278600972358793</v>
      </c>
      <c r="C860" s="14">
        <f t="shared" si="11476"/>
        <v>52</v>
      </c>
      <c r="D860" s="14">
        <f>IF(C860&lt;33,1,0)</f>
        <v>0</v>
      </c>
      <c r="E860" s="14">
        <f>IF(AND(C860&gt;=33,C860&lt;66),1,0)</f>
        <v>1</v>
      </c>
      <c r="F860" s="14">
        <f>IF(D860+E860&gt;0,0,1)</f>
        <v>0</v>
      </c>
      <c r="G860" s="14">
        <f>INT(CHOOSE(1+MOD($C860+RANDBETWEEN(0,1),7),1,2,3,5,8,13,21)+$B860)</f>
        <v>11</v>
      </c>
      <c r="H860" s="14">
        <f>INT(CHOOSE(1+MOD($C860+RANDBETWEEN(0,1),7),1,2,3,5,8,13,21)+$B860)</f>
        <v>11</v>
      </c>
      <c r="I860" s="14">
        <f>INT(CHOOSE(1+MOD($C860+RANDBETWEEN(0,1),7),1,2,3,5,8,13,21)+$B860)</f>
        <v>14</v>
      </c>
      <c r="J860" s="14">
        <f>AVERAGE(G860:I860)</f>
        <v>12</v>
      </c>
      <c r="K860" s="14">
        <f>IF(OR(AND(D860,IF($C860&lt;80,1,0)),AND(E860,IF($C860&lt;20,1,0))),1,0)*$J860</f>
        <v>0</v>
      </c>
      <c r="L860" s="14">
        <f>IF(AND(K860=0,E860=1),1,0)*$J860</f>
        <v>12</v>
      </c>
      <c r="M860" s="14">
        <f>IF(K860+L860=0,1,0)*$J860</f>
        <v>0</v>
      </c>
      <c r="N860" s="14">
        <f>MATCH(C860,INDEX('Task Durations - Poisson'!$B$2:$AZ$73,,5),-1)</f>
        <v>7</v>
      </c>
      <c r="O860" s="14">
        <f>INT(SUMPRODUCT(B860:N860,'Task Durations - Table 1'!$A$3:$M$3))</f>
        <v>17</v>
      </c>
      <c r="P860" s="14">
        <f>MATCH(100-C860,INDEX('Task Durations - Poisson'!$B$2:$AZ$73,,O860),-1)</f>
        <v>19</v>
      </c>
    </row>
    <row r="861" ht="20.05" customHeight="1">
      <c r="A861" s="12">
        <v>859</v>
      </c>
      <c r="B861" s="13">
        <f>2*EXP(A861/750)</f>
        <v>6.286978023781843</v>
      </c>
      <c r="C861" s="14">
        <f t="shared" si="11476"/>
        <v>54</v>
      </c>
      <c r="D861" s="14">
        <f>IF(C861&lt;33,1,0)</f>
        <v>0</v>
      </c>
      <c r="E861" s="14">
        <f>IF(AND(C861&gt;=33,C861&lt;66),1,0)</f>
        <v>1</v>
      </c>
      <c r="F861" s="14">
        <f>IF(D861+E861&gt;0,0,1)</f>
        <v>0</v>
      </c>
      <c r="G861" s="14">
        <f>INT(CHOOSE(1+MOD($C861+RANDBETWEEN(0,1),7),1,2,3,5,8,13,21)+$B861)</f>
        <v>19</v>
      </c>
      <c r="H861" s="14">
        <f>INT(CHOOSE(1+MOD($C861+RANDBETWEEN(0,1),7),1,2,3,5,8,13,21)+$B861)</f>
        <v>27</v>
      </c>
      <c r="I861" s="14">
        <f>INT(CHOOSE(1+MOD($C861+RANDBETWEEN(0,1),7),1,2,3,5,8,13,21)+$B861)</f>
        <v>19</v>
      </c>
      <c r="J861" s="14">
        <f>AVERAGE(G861:I861)</f>
        <v>21.66666666666667</v>
      </c>
      <c r="K861" s="14">
        <f>IF(OR(AND(D861,IF($C861&lt;80,1,0)),AND(E861,IF($C861&lt;20,1,0))),1,0)*$J861</f>
        <v>0</v>
      </c>
      <c r="L861" s="14">
        <f>IF(AND(K861=0,E861=1),1,0)*$J861</f>
        <v>21.66666666666667</v>
      </c>
      <c r="M861" s="14">
        <f>IF(K861+L861=0,1,0)*$J861</f>
        <v>0</v>
      </c>
      <c r="N861" s="14">
        <f>MATCH(C861,INDEX('Task Durations - Poisson'!$B$2:$AZ$73,,5),-1)</f>
        <v>7</v>
      </c>
      <c r="O861" s="14">
        <f>INT(SUMPRODUCT(B861:N861,'Task Durations - Table 1'!$A$3:$M$3))</f>
        <v>24</v>
      </c>
      <c r="P861" s="14">
        <f>MATCH(100-C861,INDEX('Task Durations - Poisson'!$B$2:$AZ$73,,O861),-1)</f>
        <v>25</v>
      </c>
    </row>
    <row r="862" ht="20.05" customHeight="1">
      <c r="A862" s="12">
        <v>860</v>
      </c>
      <c r="B862" s="13">
        <f>2*EXP(A862/750)</f>
        <v>6.295366252056368</v>
      </c>
      <c r="C862" s="14">
        <f t="shared" si="11476"/>
        <v>98</v>
      </c>
      <c r="D862" s="14">
        <f>IF(C862&lt;33,1,0)</f>
        <v>0</v>
      </c>
      <c r="E862" s="14">
        <f>IF(AND(C862&gt;=33,C862&lt;66),1,0)</f>
        <v>0</v>
      </c>
      <c r="F862" s="14">
        <f>IF(D862+E862&gt;0,0,1)</f>
        <v>1</v>
      </c>
      <c r="G862" s="14">
        <f>INT(CHOOSE(1+MOD($C862+RANDBETWEEN(0,1),7),1,2,3,5,8,13,21)+$B862)</f>
        <v>7</v>
      </c>
      <c r="H862" s="14">
        <f>INT(CHOOSE(1+MOD($C862+RANDBETWEEN(0,1),7),1,2,3,5,8,13,21)+$B862)</f>
        <v>8</v>
      </c>
      <c r="I862" s="14">
        <f>INT(CHOOSE(1+MOD($C862+RANDBETWEEN(0,1),7),1,2,3,5,8,13,21)+$B862)</f>
        <v>7</v>
      </c>
      <c r="J862" s="14">
        <f>AVERAGE(G862:I862)</f>
        <v>7.333333333333333</v>
      </c>
      <c r="K862" s="14">
        <f>IF(OR(AND(D862,IF($C862&lt;80,1,0)),AND(E862,IF($C862&lt;20,1,0))),1,0)*$J862</f>
        <v>0</v>
      </c>
      <c r="L862" s="14">
        <f>IF(AND(K862=0,E862=1),1,0)*$J862</f>
        <v>0</v>
      </c>
      <c r="M862" s="14">
        <f>IF(K862+L862=0,1,0)*$J862</f>
        <v>7.333333333333333</v>
      </c>
      <c r="N862" s="14">
        <f>MATCH(C862,INDEX('Task Durations - Poisson'!$B$2:$AZ$73,,5),-1)</f>
        <v>12</v>
      </c>
      <c r="O862" s="14">
        <f>INT(SUMPRODUCT(B862:N862,'Task Durations - Table 1'!$A$3:$M$3))</f>
        <v>20</v>
      </c>
      <c r="P862" s="14">
        <f>MATCH(100-C862,INDEX('Task Durations - Poisson'!$B$2:$AZ$73,,O862),-1)</f>
        <v>13</v>
      </c>
    </row>
    <row r="863" ht="20.05" customHeight="1">
      <c r="A863" s="12">
        <v>861</v>
      </c>
      <c r="B863" s="13">
        <f>2*EXP(A863/750)</f>
        <v>6.303765672094776</v>
      </c>
      <c r="C863" s="14">
        <f t="shared" si="11476"/>
        <v>55</v>
      </c>
      <c r="D863" s="14">
        <f>IF(C863&lt;33,1,0)</f>
        <v>0</v>
      </c>
      <c r="E863" s="14">
        <f>IF(AND(C863&gt;=33,C863&lt;66),1,0)</f>
        <v>1</v>
      </c>
      <c r="F863" s="14">
        <f>IF(D863+E863&gt;0,0,1)</f>
        <v>0</v>
      </c>
      <c r="G863" s="14">
        <f>INT(CHOOSE(1+MOD($C863+RANDBETWEEN(0,1),7),1,2,3,5,8,13,21)+$B863)</f>
        <v>27</v>
      </c>
      <c r="H863" s="14">
        <f>INT(CHOOSE(1+MOD($C863+RANDBETWEEN(0,1),7),1,2,3,5,8,13,21)+$B863)</f>
        <v>7</v>
      </c>
      <c r="I863" s="14">
        <f>INT(CHOOSE(1+MOD($C863+RANDBETWEEN(0,1),7),1,2,3,5,8,13,21)+$B863)</f>
        <v>27</v>
      </c>
      <c r="J863" s="14">
        <f>AVERAGE(G863:I863)</f>
        <v>20.33333333333333</v>
      </c>
      <c r="K863" s="14">
        <f>IF(OR(AND(D863,IF($C863&lt;80,1,0)),AND(E863,IF($C863&lt;20,1,0))),1,0)*$J863</f>
        <v>0</v>
      </c>
      <c r="L863" s="14">
        <f>IF(AND(K863=0,E863=1),1,0)*$J863</f>
        <v>20.33333333333333</v>
      </c>
      <c r="M863" s="14">
        <f>IF(K863+L863=0,1,0)*$J863</f>
        <v>0</v>
      </c>
      <c r="N863" s="14">
        <f>MATCH(C863,INDEX('Task Durations - Poisson'!$B$2:$AZ$73,,5),-1)</f>
        <v>7</v>
      </c>
      <c r="O863" s="14">
        <f>INT(SUMPRODUCT(B863:N863,'Task Durations - Table 1'!$A$3:$M$3))</f>
        <v>25</v>
      </c>
      <c r="P863" s="14">
        <f>MATCH(100-C863,INDEX('Task Durations - Poisson'!$B$2:$AZ$73,,O863),-1)</f>
        <v>26</v>
      </c>
    </row>
    <row r="864" ht="20.05" customHeight="1">
      <c r="A864" s="12">
        <v>862</v>
      </c>
      <c r="B864" s="13">
        <f>2*EXP(A864/750)</f>
        <v>6.312176298829374</v>
      </c>
      <c r="C864" s="14">
        <f t="shared" si="11476"/>
        <v>31</v>
      </c>
      <c r="D864" s="14">
        <f>IF(C864&lt;33,1,0)</f>
        <v>1</v>
      </c>
      <c r="E864" s="14">
        <f>IF(AND(C864&gt;=33,C864&lt;66),1,0)</f>
        <v>0</v>
      </c>
      <c r="F864" s="14">
        <f>IF(D864+E864&gt;0,0,1)</f>
        <v>0</v>
      </c>
      <c r="G864" s="14">
        <f>INT(CHOOSE(1+MOD($C864+RANDBETWEEN(0,1),7),1,2,3,5,8,13,21)+$B864)</f>
        <v>11</v>
      </c>
      <c r="H864" s="14">
        <f>INT(CHOOSE(1+MOD($C864+RANDBETWEEN(0,1),7),1,2,3,5,8,13,21)+$B864)</f>
        <v>11</v>
      </c>
      <c r="I864" s="14">
        <f>INT(CHOOSE(1+MOD($C864+RANDBETWEEN(0,1),7),1,2,3,5,8,13,21)+$B864)</f>
        <v>14</v>
      </c>
      <c r="J864" s="14">
        <f>AVERAGE(G864:I864)</f>
        <v>12</v>
      </c>
      <c r="K864" s="14">
        <f>IF(OR(AND(D864,IF($C864&lt;80,1,0)),AND(E864,IF($C864&lt;20,1,0))),1,0)*$J864</f>
        <v>12</v>
      </c>
      <c r="L864" s="14">
        <f>IF(AND(K864=0,E864=1),1,0)*$J864</f>
        <v>0</v>
      </c>
      <c r="M864" s="14">
        <f>IF(K864+L864=0,1,0)*$J864</f>
        <v>0</v>
      </c>
      <c r="N864" s="14">
        <f>MATCH(C864,INDEX('Task Durations - Poisson'!$B$2:$AZ$73,,5),-1)</f>
        <v>6</v>
      </c>
      <c r="O864" s="14">
        <f>INT(SUMPRODUCT(B864:N864,'Task Durations - Table 1'!$A$3:$M$3))</f>
        <v>22</v>
      </c>
      <c r="P864" s="14">
        <f>MATCH(100-C864,INDEX('Task Durations - Poisson'!$B$2:$AZ$73,,O864),-1)</f>
        <v>26</v>
      </c>
    </row>
    <row r="865" ht="20.05" customHeight="1">
      <c r="A865" s="12">
        <v>863</v>
      </c>
      <c r="B865" s="13">
        <f>2*EXP(A865/750)</f>
        <v>6.320598147212388</v>
      </c>
      <c r="C865" s="14">
        <f t="shared" si="11476"/>
        <v>66</v>
      </c>
      <c r="D865" s="14">
        <f>IF(C865&lt;33,1,0)</f>
        <v>0</v>
      </c>
      <c r="E865" s="14">
        <f>IF(AND(C865&gt;=33,C865&lt;66),1,0)</f>
        <v>0</v>
      </c>
      <c r="F865" s="14">
        <f>IF(D865+E865&gt;0,0,1)</f>
        <v>1</v>
      </c>
      <c r="G865" s="14">
        <f>INT(CHOOSE(1+MOD($C865+RANDBETWEEN(0,1),7),1,2,3,5,8,13,21)+$B865)</f>
        <v>14</v>
      </c>
      <c r="H865" s="14">
        <f>INT(CHOOSE(1+MOD($C865+RANDBETWEEN(0,1),7),1,2,3,5,8,13,21)+$B865)</f>
        <v>11</v>
      </c>
      <c r="I865" s="14">
        <f>INT(CHOOSE(1+MOD($C865+RANDBETWEEN(0,1),7),1,2,3,5,8,13,21)+$B865)</f>
        <v>14</v>
      </c>
      <c r="J865" s="14">
        <f>AVERAGE(G865:I865)</f>
        <v>13</v>
      </c>
      <c r="K865" s="14">
        <f>IF(OR(AND(D865,IF($C865&lt;80,1,0)),AND(E865,IF($C865&lt;20,1,0))),1,0)*$J865</f>
        <v>0</v>
      </c>
      <c r="L865" s="14">
        <f>IF(AND(K865=0,E865=1),1,0)*$J865</f>
        <v>0</v>
      </c>
      <c r="M865" s="14">
        <f>IF(K865+L865=0,1,0)*$J865</f>
        <v>13</v>
      </c>
      <c r="N865" s="14">
        <f>MATCH(C865,INDEX('Task Durations - Poisson'!$B$2:$AZ$73,,5),-1)</f>
        <v>8</v>
      </c>
      <c r="O865" s="14">
        <f>INT(SUMPRODUCT(B865:N865,'Task Durations - Table 1'!$A$3:$M$3))</f>
        <v>23</v>
      </c>
      <c r="P865" s="14">
        <f>MATCH(100-C865,INDEX('Task Durations - Poisson'!$B$2:$AZ$73,,O865),-1)</f>
        <v>23</v>
      </c>
    </row>
    <row r="866" ht="20.05" customHeight="1">
      <c r="A866" s="12">
        <v>864</v>
      </c>
      <c r="B866" s="13">
        <f>2*EXP(A866/750)</f>
        <v>6.329031232215993</v>
      </c>
      <c r="C866" s="14">
        <f t="shared" si="11476"/>
        <v>85</v>
      </c>
      <c r="D866" s="14">
        <f>IF(C866&lt;33,1,0)</f>
        <v>0</v>
      </c>
      <c r="E866" s="14">
        <f>IF(AND(C866&gt;=33,C866&lt;66),1,0)</f>
        <v>0</v>
      </c>
      <c r="F866" s="14">
        <f>IF(D866+E866&gt;0,0,1)</f>
        <v>1</v>
      </c>
      <c r="G866" s="14">
        <f>INT(CHOOSE(1+MOD($C866+RANDBETWEEN(0,1),7),1,2,3,5,8,13,21)+$B866)</f>
        <v>8</v>
      </c>
      <c r="H866" s="14">
        <f>INT(CHOOSE(1+MOD($C866+RANDBETWEEN(0,1),7),1,2,3,5,8,13,21)+$B866)</f>
        <v>9</v>
      </c>
      <c r="I866" s="14">
        <f>INT(CHOOSE(1+MOD($C866+RANDBETWEEN(0,1),7),1,2,3,5,8,13,21)+$B866)</f>
        <v>9</v>
      </c>
      <c r="J866" s="14">
        <f>AVERAGE(G866:I866)</f>
        <v>8.666666666666666</v>
      </c>
      <c r="K866" s="14">
        <f>IF(OR(AND(D866,IF($C866&lt;80,1,0)),AND(E866,IF($C866&lt;20,1,0))),1,0)*$J866</f>
        <v>0</v>
      </c>
      <c r="L866" s="14">
        <f>IF(AND(K866=0,E866=1),1,0)*$J866</f>
        <v>0</v>
      </c>
      <c r="M866" s="14">
        <f>IF(K866+L866=0,1,0)*$J866</f>
        <v>8.666666666666666</v>
      </c>
      <c r="N866" s="14">
        <f>MATCH(C866,INDEX('Task Durations - Poisson'!$B$2:$AZ$73,,5),-1)</f>
        <v>9</v>
      </c>
      <c r="O866" s="14">
        <f>INT(SUMPRODUCT(B866:N866,'Task Durations - Table 1'!$A$3:$M$3))</f>
        <v>19</v>
      </c>
      <c r="P866" s="14">
        <f>MATCH(100-C866,INDEX('Task Durations - Poisson'!$B$2:$AZ$73,,O866),-1)</f>
        <v>1</v>
      </c>
    </row>
    <row r="867" ht="20.05" customHeight="1">
      <c r="A867" s="12">
        <v>865</v>
      </c>
      <c r="B867" s="13">
        <f>2*EXP(A867/750)</f>
        <v>6.337475568832346</v>
      </c>
      <c r="C867" s="14">
        <f t="shared" si="11476"/>
        <v>88</v>
      </c>
      <c r="D867" s="14">
        <f>IF(C867&lt;33,1,0)</f>
        <v>0</v>
      </c>
      <c r="E867" s="14">
        <f>IF(AND(C867&gt;=33,C867&lt;66),1,0)</f>
        <v>0</v>
      </c>
      <c r="F867" s="14">
        <f>IF(D867+E867&gt;0,0,1)</f>
        <v>1</v>
      </c>
      <c r="G867" s="14">
        <f>INT(CHOOSE(1+MOD($C867+RANDBETWEEN(0,1),7),1,2,3,5,8,13,21)+$B867)</f>
        <v>19</v>
      </c>
      <c r="H867" s="14">
        <f>INT(CHOOSE(1+MOD($C867+RANDBETWEEN(0,1),7),1,2,3,5,8,13,21)+$B867)</f>
        <v>19</v>
      </c>
      <c r="I867" s="14">
        <f>INT(CHOOSE(1+MOD($C867+RANDBETWEEN(0,1),7),1,2,3,5,8,13,21)+$B867)</f>
        <v>14</v>
      </c>
      <c r="J867" s="14">
        <f>AVERAGE(G867:I867)</f>
        <v>17.33333333333333</v>
      </c>
      <c r="K867" s="14">
        <f>IF(OR(AND(D867,IF($C867&lt;80,1,0)),AND(E867,IF($C867&lt;20,1,0))),1,0)*$J867</f>
        <v>0</v>
      </c>
      <c r="L867" s="14">
        <f>IF(AND(K867=0,E867=1),1,0)*$J867</f>
        <v>0</v>
      </c>
      <c r="M867" s="14">
        <f>IF(K867+L867=0,1,0)*$J867</f>
        <v>17.33333333333333</v>
      </c>
      <c r="N867" s="14">
        <f>MATCH(C867,INDEX('Task Durations - Poisson'!$B$2:$AZ$73,,5),-1)</f>
        <v>10</v>
      </c>
      <c r="O867" s="14">
        <f>INT(SUMPRODUCT(B867:N867,'Task Durations - Table 1'!$A$3:$M$3))</f>
        <v>28</v>
      </c>
      <c r="P867" s="14">
        <f>MATCH(100-C867,INDEX('Task Durations - Poisson'!$B$2:$AZ$73,,O867),-1)</f>
        <v>24</v>
      </c>
    </row>
    <row r="868" ht="20.05" customHeight="1">
      <c r="A868" s="12">
        <v>866</v>
      </c>
      <c r="B868" s="13">
        <f>2*EXP(A868/750)</f>
        <v>6.345931172073602</v>
      </c>
      <c r="C868" s="14">
        <f t="shared" si="11476"/>
        <v>4</v>
      </c>
      <c r="D868" s="14">
        <f>IF(C868&lt;33,1,0)</f>
        <v>1</v>
      </c>
      <c r="E868" s="14">
        <f>IF(AND(C868&gt;=33,C868&lt;66),1,0)</f>
        <v>0</v>
      </c>
      <c r="F868" s="14">
        <f>IF(D868+E868&gt;0,0,1)</f>
        <v>0</v>
      </c>
      <c r="G868" s="14">
        <f>INT(CHOOSE(1+MOD($C868+RANDBETWEEN(0,1),7),1,2,3,5,8,13,21)+$B868)</f>
        <v>14</v>
      </c>
      <c r="H868" s="14">
        <f>INT(CHOOSE(1+MOD($C868+RANDBETWEEN(0,1),7),1,2,3,5,8,13,21)+$B868)</f>
        <v>19</v>
      </c>
      <c r="I868" s="14">
        <f>INT(CHOOSE(1+MOD($C868+RANDBETWEEN(0,1),7),1,2,3,5,8,13,21)+$B868)</f>
        <v>19</v>
      </c>
      <c r="J868" s="14">
        <f>AVERAGE(G868:I868)</f>
        <v>17.33333333333333</v>
      </c>
      <c r="K868" s="14">
        <f>IF(OR(AND(D868,IF($C868&lt;80,1,0)),AND(E868,IF($C868&lt;20,1,0))),1,0)*$J868</f>
        <v>17.33333333333333</v>
      </c>
      <c r="L868" s="14">
        <f>IF(AND(K868=0,E868=1),1,0)*$J868</f>
        <v>0</v>
      </c>
      <c r="M868" s="14">
        <f>IF(K868+L868=0,1,0)*$J868</f>
        <v>0</v>
      </c>
      <c r="N868" s="14">
        <f>MATCH(C868,INDEX('Task Durations - Poisson'!$B$2:$AZ$73,,5),-1)</f>
        <v>3</v>
      </c>
      <c r="O868" s="14">
        <f>INT(SUMPRODUCT(B868:N868,'Task Durations - Table 1'!$A$3:$M$3))</f>
        <v>26</v>
      </c>
      <c r="P868" s="14">
        <f>MATCH(100-C868,INDEX('Task Durations - Poisson'!$B$2:$AZ$73,,O868),-1)</f>
        <v>37</v>
      </c>
    </row>
    <row r="869" ht="20.05" customHeight="1">
      <c r="A869" s="12">
        <v>867</v>
      </c>
      <c r="B869" s="13">
        <f>2*EXP(A869/750)</f>
        <v>6.354398056971945</v>
      </c>
      <c r="C869" s="14">
        <f t="shared" si="11476"/>
        <v>51</v>
      </c>
      <c r="D869" s="14">
        <f>IF(C869&lt;33,1,0)</f>
        <v>0</v>
      </c>
      <c r="E869" s="14">
        <f>IF(AND(C869&gt;=33,C869&lt;66),1,0)</f>
        <v>1</v>
      </c>
      <c r="F869" s="14">
        <f>IF(D869+E869&gt;0,0,1)</f>
        <v>0</v>
      </c>
      <c r="G869" s="14">
        <f>INT(CHOOSE(1+MOD($C869+RANDBETWEEN(0,1),7),1,2,3,5,8,13,21)+$B869)</f>
        <v>11</v>
      </c>
      <c r="H869" s="14">
        <f>INT(CHOOSE(1+MOD($C869+RANDBETWEEN(0,1),7),1,2,3,5,8,13,21)+$B869)</f>
        <v>11</v>
      </c>
      <c r="I869" s="14">
        <f>INT(CHOOSE(1+MOD($C869+RANDBETWEEN(0,1),7),1,2,3,5,8,13,21)+$B869)</f>
        <v>9</v>
      </c>
      <c r="J869" s="14">
        <f>AVERAGE(G869:I869)</f>
        <v>10.33333333333333</v>
      </c>
      <c r="K869" s="14">
        <f>IF(OR(AND(D869,IF($C869&lt;80,1,0)),AND(E869,IF($C869&lt;20,1,0))),1,0)*$J869</f>
        <v>0</v>
      </c>
      <c r="L869" s="14">
        <f>IF(AND(K869=0,E869=1),1,0)*$J869</f>
        <v>10.33333333333333</v>
      </c>
      <c r="M869" s="14">
        <f>IF(K869+L869=0,1,0)*$J869</f>
        <v>0</v>
      </c>
      <c r="N869" s="14">
        <f>MATCH(C869,INDEX('Task Durations - Poisson'!$B$2:$AZ$73,,5),-1)</f>
        <v>7</v>
      </c>
      <c r="O869" s="14">
        <f>INT(SUMPRODUCT(B869:N869,'Task Durations - Table 1'!$A$3:$M$3))</f>
        <v>16</v>
      </c>
      <c r="P869" s="14">
        <f>MATCH(100-C869,INDEX('Task Durations - Poisson'!$B$2:$AZ$73,,O869),-1)</f>
        <v>18</v>
      </c>
    </row>
    <row r="870" ht="20.05" customHeight="1">
      <c r="A870" s="12">
        <v>868</v>
      </c>
      <c r="B870" s="13">
        <f>2*EXP(A870/750)</f>
        <v>6.362876238579619</v>
      </c>
      <c r="C870" s="14">
        <f t="shared" si="11476"/>
        <v>44</v>
      </c>
      <c r="D870" s="14">
        <f>IF(C870&lt;33,1,0)</f>
        <v>0</v>
      </c>
      <c r="E870" s="14">
        <f>IF(AND(C870&gt;=33,C870&lt;66),1,0)</f>
        <v>1</v>
      </c>
      <c r="F870" s="14">
        <f>IF(D870+E870&gt;0,0,1)</f>
        <v>0</v>
      </c>
      <c r="G870" s="14">
        <f>INT(CHOOSE(1+MOD($C870+RANDBETWEEN(0,1),7),1,2,3,5,8,13,21)+$B870)</f>
        <v>11</v>
      </c>
      <c r="H870" s="14">
        <f>INT(CHOOSE(1+MOD($C870+RANDBETWEEN(0,1),7),1,2,3,5,8,13,21)+$B870)</f>
        <v>9</v>
      </c>
      <c r="I870" s="14">
        <f>INT(CHOOSE(1+MOD($C870+RANDBETWEEN(0,1),7),1,2,3,5,8,13,21)+$B870)</f>
        <v>11</v>
      </c>
      <c r="J870" s="14">
        <f>AVERAGE(G870:I870)</f>
        <v>10.33333333333333</v>
      </c>
      <c r="K870" s="14">
        <f>IF(OR(AND(D870,IF($C870&lt;80,1,0)),AND(E870,IF($C870&lt;20,1,0))),1,0)*$J870</f>
        <v>0</v>
      </c>
      <c r="L870" s="14">
        <f>IF(AND(K870=0,E870=1),1,0)*$J870</f>
        <v>10.33333333333333</v>
      </c>
      <c r="M870" s="14">
        <f>IF(K870+L870=0,1,0)*$J870</f>
        <v>0</v>
      </c>
      <c r="N870" s="14">
        <f>MATCH(C870,INDEX('Task Durations - Poisson'!$B$2:$AZ$73,,5),-1)</f>
        <v>6</v>
      </c>
      <c r="O870" s="14">
        <f>INT(SUMPRODUCT(B870:N870,'Task Durations - Table 1'!$A$3:$M$3))</f>
        <v>15</v>
      </c>
      <c r="P870" s="14">
        <f>MATCH(100-C870,INDEX('Task Durations - Poisson'!$B$2:$AZ$73,,O870),-1)</f>
        <v>17</v>
      </c>
    </row>
    <row r="871" ht="20.05" customHeight="1">
      <c r="A871" s="12">
        <v>869</v>
      </c>
      <c r="B871" s="13">
        <f>2*EXP(A871/750)</f>
        <v>6.371365731968949</v>
      </c>
      <c r="C871" s="14">
        <f t="shared" si="11476"/>
        <v>58</v>
      </c>
      <c r="D871" s="14">
        <f>IF(C871&lt;33,1,0)</f>
        <v>0</v>
      </c>
      <c r="E871" s="14">
        <f>IF(AND(C871&gt;=33,C871&lt;66),1,0)</f>
        <v>1</v>
      </c>
      <c r="F871" s="14">
        <f>IF(D871+E871&gt;0,0,1)</f>
        <v>0</v>
      </c>
      <c r="G871" s="14">
        <f>INT(CHOOSE(1+MOD($C871+RANDBETWEEN(0,1),7),1,2,3,5,8,13,21)+$B871)</f>
        <v>9</v>
      </c>
      <c r="H871" s="14">
        <f>INT(CHOOSE(1+MOD($C871+RANDBETWEEN(0,1),7),1,2,3,5,8,13,21)+$B871)</f>
        <v>11</v>
      </c>
      <c r="I871" s="14">
        <f>INT(CHOOSE(1+MOD($C871+RANDBETWEEN(0,1),7),1,2,3,5,8,13,21)+$B871)</f>
        <v>11</v>
      </c>
      <c r="J871" s="14">
        <f>AVERAGE(G871:I871)</f>
        <v>10.33333333333333</v>
      </c>
      <c r="K871" s="14">
        <f>IF(OR(AND(D871,IF($C871&lt;80,1,0)),AND(E871,IF($C871&lt;20,1,0))),1,0)*$J871</f>
        <v>0</v>
      </c>
      <c r="L871" s="14">
        <f>IF(AND(K871=0,E871=1),1,0)*$J871</f>
        <v>10.33333333333333</v>
      </c>
      <c r="M871" s="14">
        <f>IF(K871+L871=0,1,0)*$J871</f>
        <v>0</v>
      </c>
      <c r="N871" s="14">
        <f>MATCH(C871,INDEX('Task Durations - Poisson'!$B$2:$AZ$73,,5),-1)</f>
        <v>7</v>
      </c>
      <c r="O871" s="14">
        <f>INT(SUMPRODUCT(B871:N871,'Task Durations - Table 1'!$A$3:$M$3))</f>
        <v>16</v>
      </c>
      <c r="P871" s="14">
        <f>MATCH(100-C871,INDEX('Task Durations - Poisson'!$B$2:$AZ$73,,O871),-1)</f>
        <v>17</v>
      </c>
    </row>
    <row r="872" ht="20.05" customHeight="1">
      <c r="A872" s="12">
        <v>870</v>
      </c>
      <c r="B872" s="13">
        <f>2*EXP(A872/750)</f>
        <v>6.379866552232369</v>
      </c>
      <c r="C872" s="14">
        <f t="shared" si="11476"/>
        <v>48</v>
      </c>
      <c r="D872" s="14">
        <f>IF(C872&lt;33,1,0)</f>
        <v>0</v>
      </c>
      <c r="E872" s="14">
        <f>IF(AND(C872&gt;=33,C872&lt;66),1,0)</f>
        <v>1</v>
      </c>
      <c r="F872" s="14">
        <f>IF(D872+E872&gt;0,0,1)</f>
        <v>0</v>
      </c>
      <c r="G872" s="14">
        <f>INT(CHOOSE(1+MOD($C872+RANDBETWEEN(0,1),7),1,2,3,5,8,13,21)+$B872)</f>
        <v>7</v>
      </c>
      <c r="H872" s="14">
        <f>INT(CHOOSE(1+MOD($C872+RANDBETWEEN(0,1),7),1,2,3,5,8,13,21)+$B872)</f>
        <v>7</v>
      </c>
      <c r="I872" s="14">
        <f>INT(CHOOSE(1+MOD($C872+RANDBETWEEN(0,1),7),1,2,3,5,8,13,21)+$B872)</f>
        <v>27</v>
      </c>
      <c r="J872" s="14">
        <f>AVERAGE(G872:I872)</f>
        <v>13.66666666666667</v>
      </c>
      <c r="K872" s="14">
        <f>IF(OR(AND(D872,IF($C872&lt;80,1,0)),AND(E872,IF($C872&lt;20,1,0))),1,0)*$J872</f>
        <v>0</v>
      </c>
      <c r="L872" s="14">
        <f>IF(AND(K872=0,E872=1),1,0)*$J872</f>
        <v>13.66666666666667</v>
      </c>
      <c r="M872" s="14">
        <f>IF(K872+L872=0,1,0)*$J872</f>
        <v>0</v>
      </c>
      <c r="N872" s="14">
        <f>MATCH(C872,INDEX('Task Durations - Poisson'!$B$2:$AZ$73,,5),-1)</f>
        <v>7</v>
      </c>
      <c r="O872" s="14">
        <f>INT(SUMPRODUCT(B872:N872,'Task Durations - Table 1'!$A$3:$M$3))</f>
        <v>19</v>
      </c>
      <c r="P872" s="14">
        <f>MATCH(100-C872,INDEX('Task Durations - Poisson'!$B$2:$AZ$73,,O872),-1)</f>
        <v>21</v>
      </c>
    </row>
    <row r="873" ht="20.05" customHeight="1">
      <c r="A873" s="12">
        <v>871</v>
      </c>
      <c r="B873" s="13">
        <f>2*EXP(A873/750)</f>
        <v>6.388378714482451</v>
      </c>
      <c r="C873" s="14">
        <f t="shared" si="11476"/>
        <v>38</v>
      </c>
      <c r="D873" s="14">
        <f>IF(C873&lt;33,1,0)</f>
        <v>0</v>
      </c>
      <c r="E873" s="14">
        <f>IF(AND(C873&gt;=33,C873&lt;66),1,0)</f>
        <v>1</v>
      </c>
      <c r="F873" s="14">
        <f>IF(D873+E873&gt;0,0,1)</f>
        <v>0</v>
      </c>
      <c r="G873" s="14">
        <f>INT(CHOOSE(1+MOD($C873+RANDBETWEEN(0,1),7),1,2,3,5,8,13,21)+$B873)</f>
        <v>11</v>
      </c>
      <c r="H873" s="14">
        <f>INT(CHOOSE(1+MOD($C873+RANDBETWEEN(0,1),7),1,2,3,5,8,13,21)+$B873)</f>
        <v>11</v>
      </c>
      <c r="I873" s="14">
        <f>INT(CHOOSE(1+MOD($C873+RANDBETWEEN(0,1),7),1,2,3,5,8,13,21)+$B873)</f>
        <v>11</v>
      </c>
      <c r="J873" s="14">
        <f>AVERAGE(G873:I873)</f>
        <v>11</v>
      </c>
      <c r="K873" s="14">
        <f>IF(OR(AND(D873,IF($C873&lt;80,1,0)),AND(E873,IF($C873&lt;20,1,0))),1,0)*$J873</f>
        <v>0</v>
      </c>
      <c r="L873" s="14">
        <f>IF(AND(K873=0,E873=1),1,0)*$J873</f>
        <v>11</v>
      </c>
      <c r="M873" s="14">
        <f>IF(K873+L873=0,1,0)*$J873</f>
        <v>0</v>
      </c>
      <c r="N873" s="14">
        <f>MATCH(C873,INDEX('Task Durations - Poisson'!$B$2:$AZ$73,,5),-1)</f>
        <v>6</v>
      </c>
      <c r="O873" s="14">
        <f>INT(SUMPRODUCT(B873:N873,'Task Durations - Table 1'!$A$3:$M$3))</f>
        <v>16</v>
      </c>
      <c r="P873" s="14">
        <f>MATCH(100-C873,INDEX('Task Durations - Poisson'!$B$2:$AZ$73,,O873),-1)</f>
        <v>19</v>
      </c>
    </row>
    <row r="874" ht="20.05" customHeight="1">
      <c r="A874" s="12">
        <v>872</v>
      </c>
      <c r="B874" s="13">
        <f>2*EXP(A874/750)</f>
        <v>6.396902233851931</v>
      </c>
      <c r="C874" s="14">
        <f t="shared" si="11476"/>
        <v>26</v>
      </c>
      <c r="D874" s="14">
        <f>IF(C874&lt;33,1,0)</f>
        <v>1</v>
      </c>
      <c r="E874" s="14">
        <f>IF(AND(C874&gt;=33,C874&lt;66),1,0)</f>
        <v>0</v>
      </c>
      <c r="F874" s="14">
        <f>IF(D874+E874&gt;0,0,1)</f>
        <v>0</v>
      </c>
      <c r="G874" s="14">
        <f>INT(CHOOSE(1+MOD($C874+RANDBETWEEN(0,1),7),1,2,3,5,8,13,21)+$B874)</f>
        <v>27</v>
      </c>
      <c r="H874" s="14">
        <f>INT(CHOOSE(1+MOD($C874+RANDBETWEEN(0,1),7),1,2,3,5,8,13,21)+$B874)</f>
        <v>27</v>
      </c>
      <c r="I874" s="14">
        <f>INT(CHOOSE(1+MOD($C874+RANDBETWEEN(0,1),7),1,2,3,5,8,13,21)+$B874)</f>
        <v>19</v>
      </c>
      <c r="J874" s="14">
        <f>AVERAGE(G874:I874)</f>
        <v>24.33333333333333</v>
      </c>
      <c r="K874" s="14">
        <f>IF(OR(AND(D874,IF($C874&lt;80,1,0)),AND(E874,IF($C874&lt;20,1,0))),1,0)*$J874</f>
        <v>24.33333333333333</v>
      </c>
      <c r="L874" s="14">
        <f>IF(AND(K874=0,E874=1),1,0)*$J874</f>
        <v>0</v>
      </c>
      <c r="M874" s="14">
        <f>IF(K874+L874=0,1,0)*$J874</f>
        <v>0</v>
      </c>
      <c r="N874" s="14">
        <f>MATCH(C874,INDEX('Task Durations - Poisson'!$B$2:$AZ$73,,5),-1)</f>
        <v>5</v>
      </c>
      <c r="O874" s="14">
        <f>INT(SUMPRODUCT(B874:N874,'Task Durations - Table 1'!$A$3:$M$3))</f>
        <v>35</v>
      </c>
      <c r="P874" s="14">
        <f>MATCH(100-C874,INDEX('Task Durations - Poisson'!$B$2:$AZ$73,,O874),-1)</f>
        <v>41</v>
      </c>
    </row>
    <row r="875" ht="20.05" customHeight="1">
      <c r="A875" s="12">
        <v>873</v>
      </c>
      <c r="B875" s="13">
        <f>2*EXP(A875/750)</f>
        <v>6.405437125493733</v>
      </c>
      <c r="C875" s="14">
        <f t="shared" si="11476"/>
        <v>20</v>
      </c>
      <c r="D875" s="14">
        <f>IF(C875&lt;33,1,0)</f>
        <v>1</v>
      </c>
      <c r="E875" s="14">
        <f>IF(AND(C875&gt;=33,C875&lt;66),1,0)</f>
        <v>0</v>
      </c>
      <c r="F875" s="14">
        <f>IF(D875+E875&gt;0,0,1)</f>
        <v>0</v>
      </c>
      <c r="G875" s="14">
        <f>INT(CHOOSE(1+MOD($C875+RANDBETWEEN(0,1),7),1,2,3,5,8,13,21)+$B875)</f>
        <v>7</v>
      </c>
      <c r="H875" s="14">
        <f>INT(CHOOSE(1+MOD($C875+RANDBETWEEN(0,1),7),1,2,3,5,8,13,21)+$B875)</f>
        <v>7</v>
      </c>
      <c r="I875" s="14">
        <f>INT(CHOOSE(1+MOD($C875+RANDBETWEEN(0,1),7),1,2,3,5,8,13,21)+$B875)</f>
        <v>7</v>
      </c>
      <c r="J875" s="14">
        <f>AVERAGE(G875:I875)</f>
        <v>7</v>
      </c>
      <c r="K875" s="14">
        <f>IF(OR(AND(D875,IF($C875&lt;80,1,0)),AND(E875,IF($C875&lt;20,1,0))),1,0)*$J875</f>
        <v>7</v>
      </c>
      <c r="L875" s="14">
        <f>IF(AND(K875=0,E875=1),1,0)*$J875</f>
        <v>0</v>
      </c>
      <c r="M875" s="14">
        <f>IF(K875+L875=0,1,0)*$J875</f>
        <v>0</v>
      </c>
      <c r="N875" s="14">
        <f>MATCH(C875,INDEX('Task Durations - Poisson'!$B$2:$AZ$73,,5),-1)</f>
        <v>5</v>
      </c>
      <c r="O875" s="14">
        <f>INT(SUMPRODUCT(B875:N875,'Task Durations - Table 1'!$A$3:$M$3))</f>
        <v>16</v>
      </c>
      <c r="P875" s="14">
        <f>MATCH(100-C875,INDEX('Task Durations - Poisson'!$B$2:$AZ$73,,O875),-1)</f>
        <v>21</v>
      </c>
    </row>
    <row r="876" ht="20.05" customHeight="1">
      <c r="A876" s="12">
        <v>874</v>
      </c>
      <c r="B876" s="13">
        <f>2*EXP(A876/750)</f>
        <v>6.413983404581001</v>
      </c>
      <c r="C876" s="14">
        <f t="shared" si="11476"/>
        <v>27</v>
      </c>
      <c r="D876" s="14">
        <f>IF(C876&lt;33,1,0)</f>
        <v>1</v>
      </c>
      <c r="E876" s="14">
        <f>IF(AND(C876&gt;=33,C876&lt;66),1,0)</f>
        <v>0</v>
      </c>
      <c r="F876" s="14">
        <f>IF(D876+E876&gt;0,0,1)</f>
        <v>0</v>
      </c>
      <c r="G876" s="14">
        <f>INT(CHOOSE(1+MOD($C876+RANDBETWEEN(0,1),7),1,2,3,5,8,13,21)+$B876)</f>
        <v>7</v>
      </c>
      <c r="H876" s="14">
        <f>INT(CHOOSE(1+MOD($C876+RANDBETWEEN(0,1),7),1,2,3,5,8,13,21)+$B876)</f>
        <v>27</v>
      </c>
      <c r="I876" s="14">
        <f>INT(CHOOSE(1+MOD($C876+RANDBETWEEN(0,1),7),1,2,3,5,8,13,21)+$B876)</f>
        <v>7</v>
      </c>
      <c r="J876" s="14">
        <f>AVERAGE(G876:I876)</f>
        <v>13.66666666666667</v>
      </c>
      <c r="K876" s="14">
        <f>IF(OR(AND(D876,IF($C876&lt;80,1,0)),AND(E876,IF($C876&lt;20,1,0))),1,0)*$J876</f>
        <v>13.66666666666667</v>
      </c>
      <c r="L876" s="14">
        <f>IF(AND(K876=0,E876=1),1,0)*$J876</f>
        <v>0</v>
      </c>
      <c r="M876" s="14">
        <f>IF(K876+L876=0,1,0)*$J876</f>
        <v>0</v>
      </c>
      <c r="N876" s="14">
        <f>MATCH(C876,INDEX('Task Durations - Poisson'!$B$2:$AZ$73,,5),-1)</f>
        <v>6</v>
      </c>
      <c r="O876" s="14">
        <f>INT(SUMPRODUCT(B876:N876,'Task Durations - Table 1'!$A$3:$M$3))</f>
        <v>23</v>
      </c>
      <c r="P876" s="14">
        <f>MATCH(100-C876,INDEX('Task Durations - Poisson'!$B$2:$AZ$73,,O876),-1)</f>
        <v>28</v>
      </c>
    </row>
    <row r="877" ht="20.05" customHeight="1">
      <c r="A877" s="12">
        <v>875</v>
      </c>
      <c r="B877" s="13">
        <f>2*EXP(A877/750)</f>
        <v>6.422541086307122</v>
      </c>
      <c r="C877" s="14">
        <f t="shared" si="11476"/>
        <v>95</v>
      </c>
      <c r="D877" s="14">
        <f>IF(C877&lt;33,1,0)</f>
        <v>0</v>
      </c>
      <c r="E877" s="14">
        <f>IF(AND(C877&gt;=33,C877&lt;66),1,0)</f>
        <v>0</v>
      </c>
      <c r="F877" s="14">
        <f>IF(D877+E877&gt;0,0,1)</f>
        <v>1</v>
      </c>
      <c r="G877" s="14">
        <f>INT(CHOOSE(1+MOD($C877+RANDBETWEEN(0,1),7),1,2,3,5,8,13,21)+$B877)</f>
        <v>19</v>
      </c>
      <c r="H877" s="14">
        <f>INT(CHOOSE(1+MOD($C877+RANDBETWEEN(0,1),7),1,2,3,5,8,13,21)+$B877)</f>
        <v>19</v>
      </c>
      <c r="I877" s="14">
        <f>INT(CHOOSE(1+MOD($C877+RANDBETWEEN(0,1),7),1,2,3,5,8,13,21)+$B877)</f>
        <v>14</v>
      </c>
      <c r="J877" s="14">
        <f>AVERAGE(G877:I877)</f>
        <v>17.33333333333333</v>
      </c>
      <c r="K877" s="14">
        <f>IF(OR(AND(D877,IF($C877&lt;80,1,0)),AND(E877,IF($C877&lt;20,1,0))),1,0)*$J877</f>
        <v>0</v>
      </c>
      <c r="L877" s="14">
        <f>IF(AND(K877=0,E877=1),1,0)*$J877</f>
        <v>0</v>
      </c>
      <c r="M877" s="14">
        <f>IF(K877+L877=0,1,0)*$J877</f>
        <v>17.33333333333333</v>
      </c>
      <c r="N877" s="14">
        <f>MATCH(C877,INDEX('Task Durations - Poisson'!$B$2:$AZ$73,,5),-1)</f>
        <v>11</v>
      </c>
      <c r="O877" s="14">
        <f>INT(SUMPRODUCT(B877:N877,'Task Durations - Table 1'!$A$3:$M$3))</f>
        <v>29</v>
      </c>
      <c r="P877" s="14">
        <f>MATCH(100-C877,INDEX('Task Durations - Poisson'!$B$2:$AZ$73,,O877),-1)</f>
        <v>22</v>
      </c>
    </row>
    <row r="878" ht="20.05" customHeight="1">
      <c r="A878" s="12">
        <v>876</v>
      </c>
      <c r="B878" s="13">
        <f>2*EXP(A878/750)</f>
        <v>6.431110185885753</v>
      </c>
      <c r="C878" s="14">
        <f t="shared" si="11476"/>
        <v>40</v>
      </c>
      <c r="D878" s="14">
        <f>IF(C878&lt;33,1,0)</f>
        <v>0</v>
      </c>
      <c r="E878" s="14">
        <f>IF(AND(C878&gt;=33,C878&lt;66),1,0)</f>
        <v>1</v>
      </c>
      <c r="F878" s="14">
        <f>IF(D878+E878&gt;0,0,1)</f>
        <v>0</v>
      </c>
      <c r="G878" s="14">
        <f>INT(CHOOSE(1+MOD($C878+RANDBETWEEN(0,1),7),1,2,3,5,8,13,21)+$B878)</f>
        <v>19</v>
      </c>
      <c r="H878" s="14">
        <f>INT(CHOOSE(1+MOD($C878+RANDBETWEEN(0,1),7),1,2,3,5,8,13,21)+$B878)</f>
        <v>27</v>
      </c>
      <c r="I878" s="14">
        <f>INT(CHOOSE(1+MOD($C878+RANDBETWEEN(0,1),7),1,2,3,5,8,13,21)+$B878)</f>
        <v>19</v>
      </c>
      <c r="J878" s="14">
        <f>AVERAGE(G878:I878)</f>
        <v>21.66666666666667</v>
      </c>
      <c r="K878" s="14">
        <f>IF(OR(AND(D878,IF($C878&lt;80,1,0)),AND(E878,IF($C878&lt;20,1,0))),1,0)*$J878</f>
        <v>0</v>
      </c>
      <c r="L878" s="14">
        <f>IF(AND(K878=0,E878=1),1,0)*$J878</f>
        <v>21.66666666666667</v>
      </c>
      <c r="M878" s="14">
        <f>IF(K878+L878=0,1,0)*$J878</f>
        <v>0</v>
      </c>
      <c r="N878" s="14">
        <f>MATCH(C878,INDEX('Task Durations - Poisson'!$B$2:$AZ$73,,5),-1)</f>
        <v>6</v>
      </c>
      <c r="O878" s="14">
        <f>INT(SUMPRODUCT(B878:N878,'Task Durations - Table 1'!$A$3:$M$3))</f>
        <v>24</v>
      </c>
      <c r="P878" s="14">
        <f>MATCH(100-C878,INDEX('Task Durations - Poisson'!$B$2:$AZ$73,,O878),-1)</f>
        <v>27</v>
      </c>
    </row>
    <row r="879" ht="20.05" customHeight="1">
      <c r="A879" s="12">
        <v>877</v>
      </c>
      <c r="B879" s="13">
        <f>2*EXP(A879/750)</f>
        <v>6.439690718550855</v>
      </c>
      <c r="C879" s="14">
        <f t="shared" si="11476"/>
        <v>91</v>
      </c>
      <c r="D879" s="14">
        <f>IF(C879&lt;33,1,0)</f>
        <v>0</v>
      </c>
      <c r="E879" s="14">
        <f>IF(AND(C879&gt;=33,C879&lt;66),1,0)</f>
        <v>0</v>
      </c>
      <c r="F879" s="14">
        <f>IF(D879+E879&gt;0,0,1)</f>
        <v>1</v>
      </c>
      <c r="G879" s="14">
        <f>INT(CHOOSE(1+MOD($C879+RANDBETWEEN(0,1),7),1,2,3,5,8,13,21)+$B879)</f>
        <v>8</v>
      </c>
      <c r="H879" s="14">
        <f>INT(CHOOSE(1+MOD($C879+RANDBETWEEN(0,1),7),1,2,3,5,8,13,21)+$B879)</f>
        <v>8</v>
      </c>
      <c r="I879" s="14">
        <f>INT(CHOOSE(1+MOD($C879+RANDBETWEEN(0,1),7),1,2,3,5,8,13,21)+$B879)</f>
        <v>7</v>
      </c>
      <c r="J879" s="14">
        <f>AVERAGE(G879:I879)</f>
        <v>7.666666666666667</v>
      </c>
      <c r="K879" s="14">
        <f>IF(OR(AND(D879,IF($C879&lt;80,1,0)),AND(E879,IF($C879&lt;20,1,0))),1,0)*$J879</f>
        <v>0</v>
      </c>
      <c r="L879" s="14">
        <f>IF(AND(K879=0,E879=1),1,0)*$J879</f>
        <v>0</v>
      </c>
      <c r="M879" s="14">
        <f>IF(K879+L879=0,1,0)*$J879</f>
        <v>7.666666666666667</v>
      </c>
      <c r="N879" s="14">
        <f>MATCH(C879,INDEX('Task Durations - Poisson'!$B$2:$AZ$73,,5),-1)</f>
        <v>10</v>
      </c>
      <c r="O879" s="14">
        <f>INT(SUMPRODUCT(B879:N879,'Task Durations - Table 1'!$A$3:$M$3))</f>
        <v>19</v>
      </c>
      <c r="P879" s="14">
        <f>MATCH(100-C879,INDEX('Task Durations - Poisson'!$B$2:$AZ$73,,O879),-1)</f>
        <v>15</v>
      </c>
    </row>
    <row r="880" ht="20.05" customHeight="1">
      <c r="A880" s="12">
        <v>878</v>
      </c>
      <c r="B880" s="13">
        <f>2*EXP(A880/750)</f>
        <v>6.448282699556708</v>
      </c>
      <c r="C880" s="14">
        <f t="shared" si="11476"/>
        <v>65</v>
      </c>
      <c r="D880" s="14">
        <f>IF(C880&lt;33,1,0)</f>
        <v>0</v>
      </c>
      <c r="E880" s="14">
        <f>IF(AND(C880&gt;=33,C880&lt;66),1,0)</f>
        <v>1</v>
      </c>
      <c r="F880" s="14">
        <f>IF(D880+E880&gt;0,0,1)</f>
        <v>0</v>
      </c>
      <c r="G880" s="14">
        <f>INT(CHOOSE(1+MOD($C880+RANDBETWEEN(0,1),7),1,2,3,5,8,13,21)+$B880)</f>
        <v>9</v>
      </c>
      <c r="H880" s="14">
        <f>INT(CHOOSE(1+MOD($C880+RANDBETWEEN(0,1),7),1,2,3,5,8,13,21)+$B880)</f>
        <v>9</v>
      </c>
      <c r="I880" s="14">
        <f>INT(CHOOSE(1+MOD($C880+RANDBETWEEN(0,1),7),1,2,3,5,8,13,21)+$B880)</f>
        <v>11</v>
      </c>
      <c r="J880" s="14">
        <f>AVERAGE(G880:I880)</f>
        <v>9.666666666666666</v>
      </c>
      <c r="K880" s="14">
        <f>IF(OR(AND(D880,IF($C880&lt;80,1,0)),AND(E880,IF($C880&lt;20,1,0))),1,0)*$J880</f>
        <v>0</v>
      </c>
      <c r="L880" s="14">
        <f>IF(AND(K880=0,E880=1),1,0)*$J880</f>
        <v>9.666666666666666</v>
      </c>
      <c r="M880" s="14">
        <f>IF(K880+L880=0,1,0)*$J880</f>
        <v>0</v>
      </c>
      <c r="N880" s="14">
        <f>MATCH(C880,INDEX('Task Durations - Poisson'!$B$2:$AZ$73,,5),-1)</f>
        <v>8</v>
      </c>
      <c r="O880" s="14">
        <f>INT(SUMPRODUCT(B880:N880,'Task Durations - Table 1'!$A$3:$M$3))</f>
        <v>16</v>
      </c>
      <c r="P880" s="14">
        <f>MATCH(100-C880,INDEX('Task Durations - Poisson'!$B$2:$AZ$73,,O880),-1)</f>
        <v>16</v>
      </c>
    </row>
    <row r="881" ht="20.05" customHeight="1">
      <c r="A881" s="12">
        <v>879</v>
      </c>
      <c r="B881" s="13">
        <f>2*EXP(A881/750)</f>
        <v>6.456886144177946</v>
      </c>
      <c r="C881" s="14">
        <f t="shared" si="11476"/>
        <v>84</v>
      </c>
      <c r="D881" s="14">
        <f>IF(C881&lt;33,1,0)</f>
        <v>0</v>
      </c>
      <c r="E881" s="14">
        <f>IF(AND(C881&gt;=33,C881&lt;66),1,0)</f>
        <v>0</v>
      </c>
      <c r="F881" s="14">
        <f>IF(D881+E881&gt;0,0,1)</f>
        <v>1</v>
      </c>
      <c r="G881" s="14">
        <f>INT(CHOOSE(1+MOD($C881+RANDBETWEEN(0,1),7),1,2,3,5,8,13,21)+$B881)</f>
        <v>7</v>
      </c>
      <c r="H881" s="14">
        <f>INT(CHOOSE(1+MOD($C881+RANDBETWEEN(0,1),7),1,2,3,5,8,13,21)+$B881)</f>
        <v>8</v>
      </c>
      <c r="I881" s="14">
        <f>INT(CHOOSE(1+MOD($C881+RANDBETWEEN(0,1),7),1,2,3,5,8,13,21)+$B881)</f>
        <v>8</v>
      </c>
      <c r="J881" s="14">
        <f>AVERAGE(G881:I881)</f>
        <v>7.666666666666667</v>
      </c>
      <c r="K881" s="14">
        <f>IF(OR(AND(D881,IF($C881&lt;80,1,0)),AND(E881,IF($C881&lt;20,1,0))),1,0)*$J881</f>
        <v>0</v>
      </c>
      <c r="L881" s="14">
        <f>IF(AND(K881=0,E881=1),1,0)*$J881</f>
        <v>0</v>
      </c>
      <c r="M881" s="14">
        <f>IF(K881+L881=0,1,0)*$J881</f>
        <v>7.666666666666667</v>
      </c>
      <c r="N881" s="14">
        <f>MATCH(C881,INDEX('Task Durations - Poisson'!$B$2:$AZ$73,,5),-1)</f>
        <v>9</v>
      </c>
      <c r="O881" s="14">
        <f>INT(SUMPRODUCT(B881:N881,'Task Durations - Table 1'!$A$3:$M$3))</f>
        <v>18</v>
      </c>
      <c r="P881" s="14">
        <f>MATCH(100-C881,INDEX('Task Durations - Poisson'!$B$2:$AZ$73,,O881),-1)</f>
        <v>1</v>
      </c>
    </row>
    <row r="882" ht="20.05" customHeight="1">
      <c r="A882" s="12">
        <v>880</v>
      </c>
      <c r="B882" s="13">
        <f>2*EXP(A882/750)</f>
        <v>6.465501067709586</v>
      </c>
      <c r="C882" s="14">
        <f t="shared" si="11476"/>
        <v>61</v>
      </c>
      <c r="D882" s="14">
        <f>IF(C882&lt;33,1,0)</f>
        <v>0</v>
      </c>
      <c r="E882" s="14">
        <f>IF(AND(C882&gt;=33,C882&lt;66),1,0)</f>
        <v>1</v>
      </c>
      <c r="F882" s="14">
        <f>IF(D882+E882&gt;0,0,1)</f>
        <v>0</v>
      </c>
      <c r="G882" s="14">
        <f>INT(CHOOSE(1+MOD($C882+RANDBETWEEN(0,1),7),1,2,3,5,8,13,21)+$B882)</f>
        <v>19</v>
      </c>
      <c r="H882" s="14">
        <f>INT(CHOOSE(1+MOD($C882+RANDBETWEEN(0,1),7),1,2,3,5,8,13,21)+$B882)</f>
        <v>27</v>
      </c>
      <c r="I882" s="14">
        <f>INT(CHOOSE(1+MOD($C882+RANDBETWEEN(0,1),7),1,2,3,5,8,13,21)+$B882)</f>
        <v>19</v>
      </c>
      <c r="J882" s="14">
        <f>AVERAGE(G882:I882)</f>
        <v>21.66666666666667</v>
      </c>
      <c r="K882" s="14">
        <f>IF(OR(AND(D882,IF($C882&lt;80,1,0)),AND(E882,IF($C882&lt;20,1,0))),1,0)*$J882</f>
        <v>0</v>
      </c>
      <c r="L882" s="14">
        <f>IF(AND(K882=0,E882=1),1,0)*$J882</f>
        <v>21.66666666666667</v>
      </c>
      <c r="M882" s="14">
        <f>IF(K882+L882=0,1,0)*$J882</f>
        <v>0</v>
      </c>
      <c r="N882" s="14">
        <f>MATCH(C882,INDEX('Task Durations - Poisson'!$B$2:$AZ$73,,5),-1)</f>
        <v>7</v>
      </c>
      <c r="O882" s="14">
        <f>INT(SUMPRODUCT(B882:N882,'Task Durations - Table 1'!$A$3:$M$3))</f>
        <v>25</v>
      </c>
      <c r="P882" s="14">
        <f>MATCH(100-C882,INDEX('Task Durations - Poisson'!$B$2:$AZ$73,,O882),-1)</f>
        <v>25</v>
      </c>
    </row>
    <row r="883" ht="20.05" customHeight="1">
      <c r="A883" s="12">
        <v>881</v>
      </c>
      <c r="B883" s="13">
        <f>2*EXP(A883/750)</f>
        <v>6.47412748546705</v>
      </c>
      <c r="C883" s="14">
        <f t="shared" si="11476"/>
        <v>30</v>
      </c>
      <c r="D883" s="14">
        <f>IF(C883&lt;33,1,0)</f>
        <v>1</v>
      </c>
      <c r="E883" s="14">
        <f>IF(AND(C883&gt;=33,C883&lt;66),1,0)</f>
        <v>0</v>
      </c>
      <c r="F883" s="14">
        <f>IF(D883+E883&gt;0,0,1)</f>
        <v>0</v>
      </c>
      <c r="G883" s="14">
        <f>INT(CHOOSE(1+MOD($C883+RANDBETWEEN(0,1),7),1,2,3,5,8,13,21)+$B883)</f>
        <v>11</v>
      </c>
      <c r="H883" s="14">
        <f>INT(CHOOSE(1+MOD($C883+RANDBETWEEN(0,1),7),1,2,3,5,8,13,21)+$B883)</f>
        <v>9</v>
      </c>
      <c r="I883" s="14">
        <f>INT(CHOOSE(1+MOD($C883+RANDBETWEEN(0,1),7),1,2,3,5,8,13,21)+$B883)</f>
        <v>9</v>
      </c>
      <c r="J883" s="14">
        <f>AVERAGE(G883:I883)</f>
        <v>9.666666666666666</v>
      </c>
      <c r="K883" s="14">
        <f>IF(OR(AND(D883,IF($C883&lt;80,1,0)),AND(E883,IF($C883&lt;20,1,0))),1,0)*$J883</f>
        <v>9.666666666666666</v>
      </c>
      <c r="L883" s="14">
        <f>IF(AND(K883=0,E883=1),1,0)*$J883</f>
        <v>0</v>
      </c>
      <c r="M883" s="14">
        <f>IF(K883+L883=0,1,0)*$J883</f>
        <v>0</v>
      </c>
      <c r="N883" s="14">
        <f>MATCH(C883,INDEX('Task Durations - Poisson'!$B$2:$AZ$73,,5),-1)</f>
        <v>6</v>
      </c>
      <c r="O883" s="14">
        <f>INT(SUMPRODUCT(B883:N883,'Task Durations - Table 1'!$A$3:$M$3))</f>
        <v>19</v>
      </c>
      <c r="P883" s="14">
        <f>MATCH(100-C883,INDEX('Task Durations - Poisson'!$B$2:$AZ$73,,O883),-1)</f>
        <v>23</v>
      </c>
    </row>
    <row r="884" ht="20.05" customHeight="1">
      <c r="A884" s="12">
        <v>882</v>
      </c>
      <c r="B884" s="13">
        <f>2*EXP(A884/750)</f>
        <v>6.482765412786192</v>
      </c>
      <c r="C884" s="14">
        <f t="shared" si="11476"/>
        <v>54</v>
      </c>
      <c r="D884" s="14">
        <f>IF(C884&lt;33,1,0)</f>
        <v>0</v>
      </c>
      <c r="E884" s="14">
        <f>IF(AND(C884&gt;=33,C884&lt;66),1,0)</f>
        <v>1</v>
      </c>
      <c r="F884" s="14">
        <f>IF(D884+E884&gt;0,0,1)</f>
        <v>0</v>
      </c>
      <c r="G884" s="14">
        <f>INT(CHOOSE(1+MOD($C884+RANDBETWEEN(0,1),7),1,2,3,5,8,13,21)+$B884)</f>
        <v>19</v>
      </c>
      <c r="H884" s="14">
        <f>INT(CHOOSE(1+MOD($C884+RANDBETWEEN(0,1),7),1,2,3,5,8,13,21)+$B884)</f>
        <v>19</v>
      </c>
      <c r="I884" s="14">
        <f>INT(CHOOSE(1+MOD($C884+RANDBETWEEN(0,1),7),1,2,3,5,8,13,21)+$B884)</f>
        <v>27</v>
      </c>
      <c r="J884" s="14">
        <f>AVERAGE(G884:I884)</f>
        <v>21.66666666666667</v>
      </c>
      <c r="K884" s="14">
        <f>IF(OR(AND(D884,IF($C884&lt;80,1,0)),AND(E884,IF($C884&lt;20,1,0))),1,0)*$J884</f>
        <v>0</v>
      </c>
      <c r="L884" s="14">
        <f>IF(AND(K884=0,E884=1),1,0)*$J884</f>
        <v>21.66666666666667</v>
      </c>
      <c r="M884" s="14">
        <f>IF(K884+L884=0,1,0)*$J884</f>
        <v>0</v>
      </c>
      <c r="N884" s="14">
        <f>MATCH(C884,INDEX('Task Durations - Poisson'!$B$2:$AZ$73,,5),-1)</f>
        <v>7</v>
      </c>
      <c r="O884" s="14">
        <f>INT(SUMPRODUCT(B884:N884,'Task Durations - Table 1'!$A$3:$M$3))</f>
        <v>25</v>
      </c>
      <c r="P884" s="14">
        <f>MATCH(100-C884,INDEX('Task Durations - Poisson'!$B$2:$AZ$73,,O884),-1)</f>
        <v>26</v>
      </c>
    </row>
    <row r="885" ht="20.05" customHeight="1">
      <c r="A885" s="12">
        <v>883</v>
      </c>
      <c r="B885" s="13">
        <f>2*EXP(A885/750)</f>
        <v>6.491414865023332</v>
      </c>
      <c r="C885" s="14">
        <f t="shared" si="11476"/>
        <v>75</v>
      </c>
      <c r="D885" s="14">
        <f>IF(C885&lt;33,1,0)</f>
        <v>0</v>
      </c>
      <c r="E885" s="14">
        <f>IF(AND(C885&gt;=33,C885&lt;66),1,0)</f>
        <v>0</v>
      </c>
      <c r="F885" s="14">
        <f>IF(D885+E885&gt;0,0,1)</f>
        <v>1</v>
      </c>
      <c r="G885" s="14">
        <f>INT(CHOOSE(1+MOD($C885+RANDBETWEEN(0,1),7),1,2,3,5,8,13,21)+$B885)</f>
        <v>19</v>
      </c>
      <c r="H885" s="14">
        <f>INT(CHOOSE(1+MOD($C885+RANDBETWEEN(0,1),7),1,2,3,5,8,13,21)+$B885)</f>
        <v>19</v>
      </c>
      <c r="I885" s="14">
        <f>INT(CHOOSE(1+MOD($C885+RANDBETWEEN(0,1),7),1,2,3,5,8,13,21)+$B885)</f>
        <v>27</v>
      </c>
      <c r="J885" s="14">
        <f>AVERAGE(G885:I885)</f>
        <v>21.66666666666667</v>
      </c>
      <c r="K885" s="14">
        <f>IF(OR(AND(D885,IF($C885&lt;80,1,0)),AND(E885,IF($C885&lt;20,1,0))),1,0)*$J885</f>
        <v>0</v>
      </c>
      <c r="L885" s="14">
        <f>IF(AND(K885=0,E885=1),1,0)*$J885</f>
        <v>0</v>
      </c>
      <c r="M885" s="14">
        <f>IF(K885+L885=0,1,0)*$J885</f>
        <v>21.66666666666667</v>
      </c>
      <c r="N885" s="14">
        <f>MATCH(C885,INDEX('Task Durations - Poisson'!$B$2:$AZ$73,,5),-1)</f>
        <v>8</v>
      </c>
      <c r="O885" s="14">
        <f>INT(SUMPRODUCT(B885:N885,'Task Durations - Table 1'!$A$3:$M$3))</f>
        <v>32</v>
      </c>
      <c r="P885" s="14">
        <f>MATCH(100-C885,INDEX('Task Durations - Poisson'!$B$2:$AZ$73,,O885),-1)</f>
        <v>30</v>
      </c>
    </row>
    <row r="886" ht="20.05" customHeight="1">
      <c r="A886" s="12">
        <v>884</v>
      </c>
      <c r="B886" s="13">
        <f>2*EXP(A886/750)</f>
        <v>6.500075857555275</v>
      </c>
      <c r="C886" s="14">
        <f t="shared" si="11476"/>
        <v>84</v>
      </c>
      <c r="D886" s="14">
        <f>IF(C886&lt;33,1,0)</f>
        <v>0</v>
      </c>
      <c r="E886" s="14">
        <f>IF(AND(C886&gt;=33,C886&lt;66),1,0)</f>
        <v>0</v>
      </c>
      <c r="F886" s="14">
        <f>IF(D886+E886&gt;0,0,1)</f>
        <v>1</v>
      </c>
      <c r="G886" s="14">
        <f>INT(CHOOSE(1+MOD($C886+RANDBETWEEN(0,1),7),1,2,3,5,8,13,21)+$B886)</f>
        <v>8</v>
      </c>
      <c r="H886" s="14">
        <f>INT(CHOOSE(1+MOD($C886+RANDBETWEEN(0,1),7),1,2,3,5,8,13,21)+$B886)</f>
        <v>7</v>
      </c>
      <c r="I886" s="14">
        <f>INT(CHOOSE(1+MOD($C886+RANDBETWEEN(0,1),7),1,2,3,5,8,13,21)+$B886)</f>
        <v>8</v>
      </c>
      <c r="J886" s="14">
        <f>AVERAGE(G886:I886)</f>
        <v>7.666666666666667</v>
      </c>
      <c r="K886" s="14">
        <f>IF(OR(AND(D886,IF($C886&lt;80,1,0)),AND(E886,IF($C886&lt;20,1,0))),1,0)*$J886</f>
        <v>0</v>
      </c>
      <c r="L886" s="14">
        <f>IF(AND(K886=0,E886=1),1,0)*$J886</f>
        <v>0</v>
      </c>
      <c r="M886" s="14">
        <f>IF(K886+L886=0,1,0)*$J886</f>
        <v>7.666666666666667</v>
      </c>
      <c r="N886" s="14">
        <f>MATCH(C886,INDEX('Task Durations - Poisson'!$B$2:$AZ$73,,5),-1)</f>
        <v>9</v>
      </c>
      <c r="O886" s="14">
        <f>INT(SUMPRODUCT(B886:N886,'Task Durations - Table 1'!$A$3:$M$3))</f>
        <v>18</v>
      </c>
      <c r="P886" s="14">
        <f>MATCH(100-C886,INDEX('Task Durations - Poisson'!$B$2:$AZ$73,,O886),-1)</f>
        <v>1</v>
      </c>
    </row>
    <row r="887" ht="20.05" customHeight="1">
      <c r="A887" s="12">
        <v>885</v>
      </c>
      <c r="B887" s="13">
        <f>2*EXP(A887/750)</f>
        <v>6.508748405779341</v>
      </c>
      <c r="C887" s="14">
        <f t="shared" si="11476"/>
        <v>84</v>
      </c>
      <c r="D887" s="14">
        <f>IF(C887&lt;33,1,0)</f>
        <v>0</v>
      </c>
      <c r="E887" s="14">
        <f>IF(AND(C887&gt;=33,C887&lt;66),1,0)</f>
        <v>0</v>
      </c>
      <c r="F887" s="14">
        <f>IF(D887+E887&gt;0,0,1)</f>
        <v>1</v>
      </c>
      <c r="G887" s="14">
        <f>INT(CHOOSE(1+MOD($C887+RANDBETWEEN(0,1),7),1,2,3,5,8,13,21)+$B887)</f>
        <v>8</v>
      </c>
      <c r="H887" s="14">
        <f>INT(CHOOSE(1+MOD($C887+RANDBETWEEN(0,1),7),1,2,3,5,8,13,21)+$B887)</f>
        <v>8</v>
      </c>
      <c r="I887" s="14">
        <f>INT(CHOOSE(1+MOD($C887+RANDBETWEEN(0,1),7),1,2,3,5,8,13,21)+$B887)</f>
        <v>7</v>
      </c>
      <c r="J887" s="14">
        <f>AVERAGE(G887:I887)</f>
        <v>7.666666666666667</v>
      </c>
      <c r="K887" s="14">
        <f>IF(OR(AND(D887,IF($C887&lt;80,1,0)),AND(E887,IF($C887&lt;20,1,0))),1,0)*$J887</f>
        <v>0</v>
      </c>
      <c r="L887" s="14">
        <f>IF(AND(K887=0,E887=1),1,0)*$J887</f>
        <v>0</v>
      </c>
      <c r="M887" s="14">
        <f>IF(K887+L887=0,1,0)*$J887</f>
        <v>7.666666666666667</v>
      </c>
      <c r="N887" s="14">
        <f>MATCH(C887,INDEX('Task Durations - Poisson'!$B$2:$AZ$73,,5),-1)</f>
        <v>9</v>
      </c>
      <c r="O887" s="14">
        <f>INT(SUMPRODUCT(B887:N887,'Task Durations - Table 1'!$A$3:$M$3))</f>
        <v>18</v>
      </c>
      <c r="P887" s="14">
        <f>MATCH(100-C887,INDEX('Task Durations - Poisson'!$B$2:$AZ$73,,O887),-1)</f>
        <v>1</v>
      </c>
    </row>
    <row r="888" ht="20.05" customHeight="1">
      <c r="A888" s="12">
        <v>886</v>
      </c>
      <c r="B888" s="13">
        <f>2*EXP(A888/750)</f>
        <v>6.517432525113401</v>
      </c>
      <c r="C888" s="14">
        <f t="shared" si="11476"/>
        <v>81</v>
      </c>
      <c r="D888" s="14">
        <f>IF(C888&lt;33,1,0)</f>
        <v>0</v>
      </c>
      <c r="E888" s="14">
        <f>IF(AND(C888&gt;=33,C888&lt;66),1,0)</f>
        <v>0</v>
      </c>
      <c r="F888" s="14">
        <f>IF(D888+E888&gt;0,0,1)</f>
        <v>1</v>
      </c>
      <c r="G888" s="14">
        <f>INT(CHOOSE(1+MOD($C888+RANDBETWEEN(0,1),7),1,2,3,5,8,13,21)+$B888)</f>
        <v>19</v>
      </c>
      <c r="H888" s="14">
        <f>INT(CHOOSE(1+MOD($C888+RANDBETWEEN(0,1),7),1,2,3,5,8,13,21)+$B888)</f>
        <v>14</v>
      </c>
      <c r="I888" s="14">
        <f>INT(CHOOSE(1+MOD($C888+RANDBETWEEN(0,1),7),1,2,3,5,8,13,21)+$B888)</f>
        <v>19</v>
      </c>
      <c r="J888" s="14">
        <f>AVERAGE(G888:I888)</f>
        <v>17.33333333333333</v>
      </c>
      <c r="K888" s="14">
        <f>IF(OR(AND(D888,IF($C888&lt;80,1,0)),AND(E888,IF($C888&lt;20,1,0))),1,0)*$J888</f>
        <v>0</v>
      </c>
      <c r="L888" s="14">
        <f>IF(AND(K888=0,E888=1),1,0)*$J888</f>
        <v>0</v>
      </c>
      <c r="M888" s="14">
        <f>IF(K888+L888=0,1,0)*$J888</f>
        <v>17.33333333333333</v>
      </c>
      <c r="N888" s="14">
        <f>MATCH(C888,INDEX('Task Durations - Poisson'!$B$2:$AZ$73,,5),-1)</f>
        <v>9</v>
      </c>
      <c r="O888" s="14">
        <f>INT(SUMPRODUCT(B888:N888,'Task Durations - Table 1'!$A$3:$M$3))</f>
        <v>28</v>
      </c>
      <c r="P888" s="14">
        <f>MATCH(100-C888,INDEX('Task Durations - Poisson'!$B$2:$AZ$73,,O888),-1)</f>
        <v>25</v>
      </c>
    </row>
    <row r="889" ht="20.05" customHeight="1">
      <c r="A889" s="12">
        <v>887</v>
      </c>
      <c r="B889" s="13">
        <f>2*EXP(A889/750)</f>
        <v>6.526128230995888</v>
      </c>
      <c r="C889" s="14">
        <f t="shared" si="11476"/>
        <v>99</v>
      </c>
      <c r="D889" s="14">
        <f>IF(C889&lt;33,1,0)</f>
        <v>0</v>
      </c>
      <c r="E889" s="14">
        <f>IF(AND(C889&gt;=33,C889&lt;66),1,0)</f>
        <v>0</v>
      </c>
      <c r="F889" s="14">
        <f>IF(D889+E889&gt;0,0,1)</f>
        <v>1</v>
      </c>
      <c r="G889" s="14">
        <f>INT(CHOOSE(1+MOD($C889+RANDBETWEEN(0,1),7),1,2,3,5,8,13,21)+$B889)</f>
        <v>9</v>
      </c>
      <c r="H889" s="14">
        <f>INT(CHOOSE(1+MOD($C889+RANDBETWEEN(0,1),7),1,2,3,5,8,13,21)+$B889)</f>
        <v>9</v>
      </c>
      <c r="I889" s="14">
        <f>INT(CHOOSE(1+MOD($C889+RANDBETWEEN(0,1),7),1,2,3,5,8,13,21)+$B889)</f>
        <v>9</v>
      </c>
      <c r="J889" s="14">
        <f>AVERAGE(G889:I889)</f>
        <v>9</v>
      </c>
      <c r="K889" s="14">
        <f>IF(OR(AND(D889,IF($C889&lt;80,1,0)),AND(E889,IF($C889&lt;20,1,0))),1,0)*$J889</f>
        <v>0</v>
      </c>
      <c r="L889" s="14">
        <f>IF(AND(K889=0,E889=1),1,0)*$J889</f>
        <v>0</v>
      </c>
      <c r="M889" s="14">
        <f>IF(K889+L889=0,1,0)*$J889</f>
        <v>9</v>
      </c>
      <c r="N889" s="14">
        <f>MATCH(C889,INDEX('Task Durations - Poisson'!$B$2:$AZ$73,,5),-1)</f>
        <v>13</v>
      </c>
      <c r="O889" s="14">
        <f>INT(SUMPRODUCT(B889:N889,'Task Durations - Table 1'!$A$3:$M$3))</f>
        <v>22</v>
      </c>
      <c r="P889" s="14">
        <f>MATCH(100-C889,INDEX('Task Durations - Poisson'!$B$2:$AZ$73,,O889),-1)</f>
        <v>14</v>
      </c>
    </row>
    <row r="890" ht="20.05" customHeight="1">
      <c r="A890" s="12">
        <v>888</v>
      </c>
      <c r="B890" s="13">
        <f>2*EXP(A890/750)</f>
        <v>6.534835538885837</v>
      </c>
      <c r="C890" s="14">
        <f t="shared" si="11476"/>
        <v>11</v>
      </c>
      <c r="D890" s="14">
        <f>IF(C890&lt;33,1,0)</f>
        <v>1</v>
      </c>
      <c r="E890" s="14">
        <f>IF(AND(C890&gt;=33,C890&lt;66),1,0)</f>
        <v>0</v>
      </c>
      <c r="F890" s="14">
        <f>IF(D890+E890&gt;0,0,1)</f>
        <v>0</v>
      </c>
      <c r="G890" s="14">
        <f>INT(CHOOSE(1+MOD($C890+RANDBETWEEN(0,1),7),1,2,3,5,8,13,21)+$B890)</f>
        <v>14</v>
      </c>
      <c r="H890" s="14">
        <f>INT(CHOOSE(1+MOD($C890+RANDBETWEEN(0,1),7),1,2,3,5,8,13,21)+$B890)</f>
        <v>19</v>
      </c>
      <c r="I890" s="14">
        <f>INT(CHOOSE(1+MOD($C890+RANDBETWEEN(0,1),7),1,2,3,5,8,13,21)+$B890)</f>
        <v>19</v>
      </c>
      <c r="J890" s="14">
        <f>AVERAGE(G890:I890)</f>
        <v>17.33333333333333</v>
      </c>
      <c r="K890" s="14">
        <f>IF(OR(AND(D890,IF($C890&lt;80,1,0)),AND(E890,IF($C890&lt;20,1,0))),1,0)*$J890</f>
        <v>17.33333333333333</v>
      </c>
      <c r="L890" s="14">
        <f>IF(AND(K890=0,E890=1),1,0)*$J890</f>
        <v>0</v>
      </c>
      <c r="M890" s="14">
        <f>IF(K890+L890=0,1,0)*$J890</f>
        <v>0</v>
      </c>
      <c r="N890" s="14">
        <f>MATCH(C890,INDEX('Task Durations - Poisson'!$B$2:$AZ$73,,5),-1)</f>
        <v>4</v>
      </c>
      <c r="O890" s="14">
        <f>INT(SUMPRODUCT(B890:N890,'Task Durations - Table 1'!$A$3:$M$3))</f>
        <v>27</v>
      </c>
      <c r="P890" s="14">
        <f>MATCH(100-C890,INDEX('Task Durations - Poisson'!$B$2:$AZ$73,,O890),-1)</f>
        <v>35</v>
      </c>
    </row>
    <row r="891" ht="20.05" customHeight="1">
      <c r="A891" s="12">
        <v>889</v>
      </c>
      <c r="B891" s="13">
        <f>2*EXP(A891/750)</f>
        <v>6.54355446426291</v>
      </c>
      <c r="C891" s="14">
        <f t="shared" si="11476"/>
        <v>43</v>
      </c>
      <c r="D891" s="14">
        <f>IF(C891&lt;33,1,0)</f>
        <v>0</v>
      </c>
      <c r="E891" s="14">
        <f>IF(AND(C891&gt;=33,C891&lt;66),1,0)</f>
        <v>1</v>
      </c>
      <c r="F891" s="14">
        <f>IF(D891+E891&gt;0,0,1)</f>
        <v>0</v>
      </c>
      <c r="G891" s="14">
        <f>INT(CHOOSE(1+MOD($C891+RANDBETWEEN(0,1),7),1,2,3,5,8,13,21)+$B891)</f>
        <v>8</v>
      </c>
      <c r="H891" s="14">
        <f>INT(CHOOSE(1+MOD($C891+RANDBETWEEN(0,1),7),1,2,3,5,8,13,21)+$B891)</f>
        <v>9</v>
      </c>
      <c r="I891" s="14">
        <f>INT(CHOOSE(1+MOD($C891+RANDBETWEEN(0,1),7),1,2,3,5,8,13,21)+$B891)</f>
        <v>8</v>
      </c>
      <c r="J891" s="14">
        <f>AVERAGE(G891:I891)</f>
        <v>8.333333333333334</v>
      </c>
      <c r="K891" s="14">
        <f>IF(OR(AND(D891,IF($C891&lt;80,1,0)),AND(E891,IF($C891&lt;20,1,0))),1,0)*$J891</f>
        <v>0</v>
      </c>
      <c r="L891" s="14">
        <f>IF(AND(K891=0,E891=1),1,0)*$J891</f>
        <v>8.333333333333334</v>
      </c>
      <c r="M891" s="14">
        <f>IF(K891+L891=0,1,0)*$J891</f>
        <v>0</v>
      </c>
      <c r="N891" s="14">
        <f>MATCH(C891,INDEX('Task Durations - Poisson'!$B$2:$AZ$73,,5),-1)</f>
        <v>6</v>
      </c>
      <c r="O891" s="14">
        <f>INT(SUMPRODUCT(B891:N891,'Task Durations - Table 1'!$A$3:$M$3))</f>
        <v>14</v>
      </c>
      <c r="P891" s="14">
        <f>MATCH(100-C891,INDEX('Task Durations - Poisson'!$B$2:$AZ$73,,O891),-1)</f>
        <v>16</v>
      </c>
    </row>
    <row r="892" ht="20.05" customHeight="1">
      <c r="A892" s="12">
        <v>890</v>
      </c>
      <c r="B892" s="13">
        <f>2*EXP(A892/750)</f>
        <v>6.552285022627422</v>
      </c>
      <c r="C892" s="14">
        <f t="shared" si="11476"/>
        <v>44</v>
      </c>
      <c r="D892" s="14">
        <f>IF(C892&lt;33,1,0)</f>
        <v>0</v>
      </c>
      <c r="E892" s="14">
        <f>IF(AND(C892&gt;=33,C892&lt;66),1,0)</f>
        <v>1</v>
      </c>
      <c r="F892" s="14">
        <f>IF(D892+E892&gt;0,0,1)</f>
        <v>0</v>
      </c>
      <c r="G892" s="14">
        <f>INT(CHOOSE(1+MOD($C892+RANDBETWEEN(0,1),7),1,2,3,5,8,13,21)+$B892)</f>
        <v>9</v>
      </c>
      <c r="H892" s="14">
        <f>INT(CHOOSE(1+MOD($C892+RANDBETWEEN(0,1),7),1,2,3,5,8,13,21)+$B892)</f>
        <v>11</v>
      </c>
      <c r="I892" s="14">
        <f>INT(CHOOSE(1+MOD($C892+RANDBETWEEN(0,1),7),1,2,3,5,8,13,21)+$B892)</f>
        <v>11</v>
      </c>
      <c r="J892" s="14">
        <f>AVERAGE(G892:I892)</f>
        <v>10.33333333333333</v>
      </c>
      <c r="K892" s="14">
        <f>IF(OR(AND(D892,IF($C892&lt;80,1,0)),AND(E892,IF($C892&lt;20,1,0))),1,0)*$J892</f>
        <v>0</v>
      </c>
      <c r="L892" s="14">
        <f>IF(AND(K892=0,E892=1),1,0)*$J892</f>
        <v>10.33333333333333</v>
      </c>
      <c r="M892" s="14">
        <f>IF(K892+L892=0,1,0)*$J892</f>
        <v>0</v>
      </c>
      <c r="N892" s="14">
        <f>MATCH(C892,INDEX('Task Durations - Poisson'!$B$2:$AZ$73,,5),-1)</f>
        <v>6</v>
      </c>
      <c r="O892" s="14">
        <f>INT(SUMPRODUCT(B892:N892,'Task Durations - Table 1'!$A$3:$M$3))</f>
        <v>15</v>
      </c>
      <c r="P892" s="14">
        <f>MATCH(100-C892,INDEX('Task Durations - Poisson'!$B$2:$AZ$73,,O892),-1)</f>
        <v>17</v>
      </c>
    </row>
    <row r="893" ht="20.05" customHeight="1">
      <c r="A893" s="12">
        <v>891</v>
      </c>
      <c r="B893" s="13">
        <f>2*EXP(A893/750)</f>
        <v>6.561027229500365</v>
      </c>
      <c r="C893" s="14">
        <f t="shared" si="11476"/>
        <v>6</v>
      </c>
      <c r="D893" s="14">
        <f>IF(C893&lt;33,1,0)</f>
        <v>1</v>
      </c>
      <c r="E893" s="14">
        <f>IF(AND(C893&gt;=33,C893&lt;66),1,0)</f>
        <v>0</v>
      </c>
      <c r="F893" s="14">
        <f>IF(D893+E893&gt;0,0,1)</f>
        <v>0</v>
      </c>
      <c r="G893" s="14">
        <f>INT(CHOOSE(1+MOD($C893+RANDBETWEEN(0,1),7),1,2,3,5,8,13,21)+$B893)</f>
        <v>7</v>
      </c>
      <c r="H893" s="14">
        <f>INT(CHOOSE(1+MOD($C893+RANDBETWEEN(0,1),7),1,2,3,5,8,13,21)+$B893)</f>
        <v>27</v>
      </c>
      <c r="I893" s="14">
        <f>INT(CHOOSE(1+MOD($C893+RANDBETWEEN(0,1),7),1,2,3,5,8,13,21)+$B893)</f>
        <v>7</v>
      </c>
      <c r="J893" s="14">
        <f>AVERAGE(G893:I893)</f>
        <v>13.66666666666667</v>
      </c>
      <c r="K893" s="14">
        <f>IF(OR(AND(D893,IF($C893&lt;80,1,0)),AND(E893,IF($C893&lt;20,1,0))),1,0)*$J893</f>
        <v>13.66666666666667</v>
      </c>
      <c r="L893" s="14">
        <f>IF(AND(K893=0,E893=1),1,0)*$J893</f>
        <v>0</v>
      </c>
      <c r="M893" s="14">
        <f>IF(K893+L893=0,1,0)*$J893</f>
        <v>0</v>
      </c>
      <c r="N893" s="14">
        <f>MATCH(C893,INDEX('Task Durations - Poisson'!$B$2:$AZ$73,,5),-1)</f>
        <v>4</v>
      </c>
      <c r="O893" s="14">
        <f>INT(SUMPRODUCT(B893:N893,'Task Durations - Table 1'!$A$3:$M$3))</f>
        <v>22</v>
      </c>
      <c r="P893" s="14">
        <f>MATCH(100-C893,INDEX('Task Durations - Poisson'!$B$2:$AZ$73,,O893),-1)</f>
        <v>32</v>
      </c>
    </row>
    <row r="894" ht="20.05" customHeight="1">
      <c r="A894" s="12">
        <v>892</v>
      </c>
      <c r="B894" s="13">
        <f>2*EXP(A894/750)</f>
        <v>6.569781100423445</v>
      </c>
      <c r="C894" s="14">
        <f t="shared" si="11476"/>
        <v>82</v>
      </c>
      <c r="D894" s="14">
        <f>IF(C894&lt;33,1,0)</f>
        <v>0</v>
      </c>
      <c r="E894" s="14">
        <f>IF(AND(C894&gt;=33,C894&lt;66),1,0)</f>
        <v>0</v>
      </c>
      <c r="F894" s="14">
        <f>IF(D894+E894&gt;0,0,1)</f>
        <v>1</v>
      </c>
      <c r="G894" s="14">
        <f>INT(CHOOSE(1+MOD($C894+RANDBETWEEN(0,1),7),1,2,3,5,8,13,21)+$B894)</f>
        <v>27</v>
      </c>
      <c r="H894" s="14">
        <f>INT(CHOOSE(1+MOD($C894+RANDBETWEEN(0,1),7),1,2,3,5,8,13,21)+$B894)</f>
        <v>19</v>
      </c>
      <c r="I894" s="14">
        <f>INT(CHOOSE(1+MOD($C894+RANDBETWEEN(0,1),7),1,2,3,5,8,13,21)+$B894)</f>
        <v>19</v>
      </c>
      <c r="J894" s="14">
        <f>AVERAGE(G894:I894)</f>
        <v>21.66666666666667</v>
      </c>
      <c r="K894" s="14">
        <f>IF(OR(AND(D894,IF($C894&lt;80,1,0)),AND(E894,IF($C894&lt;20,1,0))),1,0)*$J894</f>
        <v>0</v>
      </c>
      <c r="L894" s="14">
        <f>IF(AND(K894=0,E894=1),1,0)*$J894</f>
        <v>0</v>
      </c>
      <c r="M894" s="14">
        <f>IF(K894+L894=0,1,0)*$J894</f>
        <v>21.66666666666667</v>
      </c>
      <c r="N894" s="14">
        <f>MATCH(C894,INDEX('Task Durations - Poisson'!$B$2:$AZ$73,,5),-1)</f>
        <v>9</v>
      </c>
      <c r="O894" s="14">
        <f>INT(SUMPRODUCT(B894:N894,'Task Durations - Table 1'!$A$3:$M$3))</f>
        <v>32</v>
      </c>
      <c r="P894" s="14">
        <f>MATCH(100-C894,INDEX('Task Durations - Poisson'!$B$2:$AZ$73,,O894),-1)</f>
        <v>29</v>
      </c>
    </row>
    <row r="895" ht="20.05" customHeight="1">
      <c r="A895" s="12">
        <v>893</v>
      </c>
      <c r="B895" s="13">
        <f>2*EXP(A895/750)</f>
        <v>6.5785466509591</v>
      </c>
      <c r="C895" s="14">
        <f t="shared" si="11476"/>
        <v>78</v>
      </c>
      <c r="D895" s="14">
        <f>IF(C895&lt;33,1,0)</f>
        <v>0</v>
      </c>
      <c r="E895" s="14">
        <f>IF(AND(C895&gt;=33,C895&lt;66),1,0)</f>
        <v>0</v>
      </c>
      <c r="F895" s="14">
        <f>IF(D895+E895&gt;0,0,1)</f>
        <v>1</v>
      </c>
      <c r="G895" s="14">
        <f>INT(CHOOSE(1+MOD($C895+RANDBETWEEN(0,1),7),1,2,3,5,8,13,21)+$B895)</f>
        <v>8</v>
      </c>
      <c r="H895" s="14">
        <f>INT(CHOOSE(1+MOD($C895+RANDBETWEEN(0,1),7),1,2,3,5,8,13,21)+$B895)</f>
        <v>9</v>
      </c>
      <c r="I895" s="14">
        <f>INT(CHOOSE(1+MOD($C895+RANDBETWEEN(0,1),7),1,2,3,5,8,13,21)+$B895)</f>
        <v>9</v>
      </c>
      <c r="J895" s="14">
        <f>AVERAGE(G895:I895)</f>
        <v>8.666666666666666</v>
      </c>
      <c r="K895" s="14">
        <f>IF(OR(AND(D895,IF($C895&lt;80,1,0)),AND(E895,IF($C895&lt;20,1,0))),1,0)*$J895</f>
        <v>0</v>
      </c>
      <c r="L895" s="14">
        <f>IF(AND(K895=0,E895=1),1,0)*$J895</f>
        <v>0</v>
      </c>
      <c r="M895" s="14">
        <f>IF(K895+L895=0,1,0)*$J895</f>
        <v>8.666666666666666</v>
      </c>
      <c r="N895" s="14">
        <f>MATCH(C895,INDEX('Task Durations - Poisson'!$B$2:$AZ$73,,5),-1)</f>
        <v>9</v>
      </c>
      <c r="O895" s="14">
        <f>INT(SUMPRODUCT(B895:N895,'Task Durations - Table 1'!$A$3:$M$3))</f>
        <v>19</v>
      </c>
      <c r="P895" s="14">
        <f>MATCH(100-C895,INDEX('Task Durations - Poisson'!$B$2:$AZ$73,,O895),-1)</f>
        <v>18</v>
      </c>
    </row>
    <row r="896" ht="20.05" customHeight="1">
      <c r="A896" s="12">
        <v>894</v>
      </c>
      <c r="B896" s="13">
        <f>2*EXP(A896/750)</f>
        <v>6.587323896690533</v>
      </c>
      <c r="C896" s="14">
        <f t="shared" si="11476"/>
        <v>45</v>
      </c>
      <c r="D896" s="14">
        <f>IF(C896&lt;33,1,0)</f>
        <v>0</v>
      </c>
      <c r="E896" s="14">
        <f>IF(AND(C896&gt;=33,C896&lt;66),1,0)</f>
        <v>1</v>
      </c>
      <c r="F896" s="14">
        <f>IF(D896+E896&gt;0,0,1)</f>
        <v>0</v>
      </c>
      <c r="G896" s="14">
        <f>INT(CHOOSE(1+MOD($C896+RANDBETWEEN(0,1),7),1,2,3,5,8,13,21)+$B896)</f>
        <v>14</v>
      </c>
      <c r="H896" s="14">
        <f>INT(CHOOSE(1+MOD($C896+RANDBETWEEN(0,1),7),1,2,3,5,8,13,21)+$B896)</f>
        <v>11</v>
      </c>
      <c r="I896" s="14">
        <f>INT(CHOOSE(1+MOD($C896+RANDBETWEEN(0,1),7),1,2,3,5,8,13,21)+$B896)</f>
        <v>14</v>
      </c>
      <c r="J896" s="14">
        <f>AVERAGE(G896:I896)</f>
        <v>13</v>
      </c>
      <c r="K896" s="14">
        <f>IF(OR(AND(D896,IF($C896&lt;80,1,0)),AND(E896,IF($C896&lt;20,1,0))),1,0)*$J896</f>
        <v>0</v>
      </c>
      <c r="L896" s="14">
        <f>IF(AND(K896=0,E896=1),1,0)*$J896</f>
        <v>13</v>
      </c>
      <c r="M896" s="14">
        <f>IF(K896+L896=0,1,0)*$J896</f>
        <v>0</v>
      </c>
      <c r="N896" s="14">
        <f>MATCH(C896,INDEX('Task Durations - Poisson'!$B$2:$AZ$73,,5),-1)</f>
        <v>7</v>
      </c>
      <c r="O896" s="14">
        <f>INT(SUMPRODUCT(B896:N896,'Task Durations - Table 1'!$A$3:$M$3))</f>
        <v>18</v>
      </c>
      <c r="P896" s="14">
        <f>MATCH(100-C896,INDEX('Task Durations - Poisson'!$B$2:$AZ$73,,O896),-1)</f>
        <v>20</v>
      </c>
    </row>
    <row r="897" ht="20.05" customHeight="1">
      <c r="A897" s="12">
        <v>895</v>
      </c>
      <c r="B897" s="13">
        <f>2*EXP(A897/750)</f>
        <v>6.59611285322174</v>
      </c>
      <c r="C897" s="14">
        <f t="shared" si="11476"/>
        <v>22</v>
      </c>
      <c r="D897" s="14">
        <f>IF(C897&lt;33,1,0)</f>
        <v>1</v>
      </c>
      <c r="E897" s="14">
        <f>IF(AND(C897&gt;=33,C897&lt;66),1,0)</f>
        <v>0</v>
      </c>
      <c r="F897" s="14">
        <f>IF(D897+E897&gt;0,0,1)</f>
        <v>0</v>
      </c>
      <c r="G897" s="14">
        <f>INT(CHOOSE(1+MOD($C897+RANDBETWEEN(0,1),7),1,2,3,5,8,13,21)+$B897)</f>
        <v>8</v>
      </c>
      <c r="H897" s="14">
        <f>INT(CHOOSE(1+MOD($C897+RANDBETWEEN(0,1),7),1,2,3,5,8,13,21)+$B897)</f>
        <v>9</v>
      </c>
      <c r="I897" s="14">
        <f>INT(CHOOSE(1+MOD($C897+RANDBETWEEN(0,1),7),1,2,3,5,8,13,21)+$B897)</f>
        <v>9</v>
      </c>
      <c r="J897" s="14">
        <f>AVERAGE(G897:I897)</f>
        <v>8.666666666666666</v>
      </c>
      <c r="K897" s="14">
        <f>IF(OR(AND(D897,IF($C897&lt;80,1,0)),AND(E897,IF($C897&lt;20,1,0))),1,0)*$J897</f>
        <v>8.666666666666666</v>
      </c>
      <c r="L897" s="14">
        <f>IF(AND(K897=0,E897=1),1,0)*$J897</f>
        <v>0</v>
      </c>
      <c r="M897" s="14">
        <f>IF(K897+L897=0,1,0)*$J897</f>
        <v>0</v>
      </c>
      <c r="N897" s="14">
        <f>MATCH(C897,INDEX('Task Durations - Poisson'!$B$2:$AZ$73,,5),-1)</f>
        <v>5</v>
      </c>
      <c r="O897" s="14">
        <f>INT(SUMPRODUCT(B897:N897,'Task Durations - Table 1'!$A$3:$M$3))</f>
        <v>18</v>
      </c>
      <c r="P897" s="14">
        <f>MATCH(100-C897,INDEX('Task Durations - Poisson'!$B$2:$AZ$73,,O897),-1)</f>
        <v>23</v>
      </c>
    </row>
    <row r="898" ht="20.05" customHeight="1">
      <c r="A898" s="12">
        <v>896</v>
      </c>
      <c r="B898" s="13">
        <f>2*EXP(A898/750)</f>
        <v>6.604913536177536</v>
      </c>
      <c r="C898" s="14">
        <f t="shared" si="11476"/>
        <v>87</v>
      </c>
      <c r="D898" s="14">
        <f>IF(C898&lt;33,1,0)</f>
        <v>0</v>
      </c>
      <c r="E898" s="14">
        <f>IF(AND(C898&gt;=33,C898&lt;66),1,0)</f>
        <v>0</v>
      </c>
      <c r="F898" s="14">
        <f>IF(D898+E898&gt;0,0,1)</f>
        <v>1</v>
      </c>
      <c r="G898" s="14">
        <f>INT(CHOOSE(1+MOD($C898+RANDBETWEEN(0,1),7),1,2,3,5,8,13,21)+$B898)</f>
        <v>11</v>
      </c>
      <c r="H898" s="14">
        <f>INT(CHOOSE(1+MOD($C898+RANDBETWEEN(0,1),7),1,2,3,5,8,13,21)+$B898)</f>
        <v>11</v>
      </c>
      <c r="I898" s="14">
        <f>INT(CHOOSE(1+MOD($C898+RANDBETWEEN(0,1),7),1,2,3,5,8,13,21)+$B898)</f>
        <v>11</v>
      </c>
      <c r="J898" s="14">
        <f>AVERAGE(G898:I898)</f>
        <v>11</v>
      </c>
      <c r="K898" s="14">
        <f>IF(OR(AND(D898,IF($C898&lt;80,1,0)),AND(E898,IF($C898&lt;20,1,0))),1,0)*$J898</f>
        <v>0</v>
      </c>
      <c r="L898" s="14">
        <f>IF(AND(K898=0,E898=1),1,0)*$J898</f>
        <v>0</v>
      </c>
      <c r="M898" s="14">
        <f>IF(K898+L898=0,1,0)*$J898</f>
        <v>11</v>
      </c>
      <c r="N898" s="14">
        <f>MATCH(C898,INDEX('Task Durations - Poisson'!$B$2:$AZ$73,,5),-1)</f>
        <v>10</v>
      </c>
      <c r="O898" s="14">
        <f>INT(SUMPRODUCT(B898:N898,'Task Durations - Table 1'!$A$3:$M$3))</f>
        <v>22</v>
      </c>
      <c r="P898" s="14">
        <f>MATCH(100-C898,INDEX('Task Durations - Poisson'!$B$2:$AZ$73,,O898),-1)</f>
        <v>19</v>
      </c>
    </row>
    <row r="899" ht="20.05" customHeight="1">
      <c r="A899" s="12">
        <v>897</v>
      </c>
      <c r="B899" s="13">
        <f>2*EXP(A899/750)</f>
        <v>6.613725961203578</v>
      </c>
      <c r="C899" s="14">
        <f t="shared" si="11476"/>
        <v>77</v>
      </c>
      <c r="D899" s="14">
        <f>IF(C899&lt;33,1,0)</f>
        <v>0</v>
      </c>
      <c r="E899" s="14">
        <f>IF(AND(C899&gt;=33,C899&lt;66),1,0)</f>
        <v>0</v>
      </c>
      <c r="F899" s="14">
        <f>IF(D899+E899&gt;0,0,1)</f>
        <v>1</v>
      </c>
      <c r="G899" s="14">
        <f>INT(CHOOSE(1+MOD($C899+RANDBETWEEN(0,1),7),1,2,3,5,8,13,21)+$B899)</f>
        <v>7</v>
      </c>
      <c r="H899" s="14">
        <f>INT(CHOOSE(1+MOD($C899+RANDBETWEEN(0,1),7),1,2,3,5,8,13,21)+$B899)</f>
        <v>7</v>
      </c>
      <c r="I899" s="14">
        <f>INT(CHOOSE(1+MOD($C899+RANDBETWEEN(0,1),7),1,2,3,5,8,13,21)+$B899)</f>
        <v>8</v>
      </c>
      <c r="J899" s="14">
        <f>AVERAGE(G899:I899)</f>
        <v>7.333333333333333</v>
      </c>
      <c r="K899" s="14">
        <f>IF(OR(AND(D899,IF($C899&lt;80,1,0)),AND(E899,IF($C899&lt;20,1,0))),1,0)*$J899</f>
        <v>0</v>
      </c>
      <c r="L899" s="14">
        <f>IF(AND(K899=0,E899=1),1,0)*$J899</f>
        <v>0</v>
      </c>
      <c r="M899" s="14">
        <f>IF(K899+L899=0,1,0)*$J899</f>
        <v>7.333333333333333</v>
      </c>
      <c r="N899" s="14">
        <f>MATCH(C899,INDEX('Task Durations - Poisson'!$B$2:$AZ$73,,5),-1)</f>
        <v>9</v>
      </c>
      <c r="O899" s="14">
        <f>INT(SUMPRODUCT(B899:N899,'Task Durations - Table 1'!$A$3:$M$3))</f>
        <v>18</v>
      </c>
      <c r="P899" s="14">
        <f>MATCH(100-C899,INDEX('Task Durations - Poisson'!$B$2:$AZ$73,,O899),-1)</f>
        <v>17</v>
      </c>
    </row>
    <row r="900" ht="20.05" customHeight="1">
      <c r="A900" s="12">
        <v>898</v>
      </c>
      <c r="B900" s="13">
        <f>2*EXP(A900/750)</f>
        <v>6.622550143966405</v>
      </c>
      <c r="C900" s="14">
        <f t="shared" si="11476"/>
        <v>61</v>
      </c>
      <c r="D900" s="14">
        <f>IF(C900&lt;33,1,0)</f>
        <v>0</v>
      </c>
      <c r="E900" s="14">
        <f>IF(AND(C900&gt;=33,C900&lt;66),1,0)</f>
        <v>1</v>
      </c>
      <c r="F900" s="14">
        <f>IF(D900+E900&gt;0,0,1)</f>
        <v>0</v>
      </c>
      <c r="G900" s="14">
        <f>INT(CHOOSE(1+MOD($C900+RANDBETWEEN(0,1),7),1,2,3,5,8,13,21)+$B900)</f>
        <v>19</v>
      </c>
      <c r="H900" s="14">
        <f>INT(CHOOSE(1+MOD($C900+RANDBETWEEN(0,1),7),1,2,3,5,8,13,21)+$B900)</f>
        <v>27</v>
      </c>
      <c r="I900" s="14">
        <f>INT(CHOOSE(1+MOD($C900+RANDBETWEEN(0,1),7),1,2,3,5,8,13,21)+$B900)</f>
        <v>27</v>
      </c>
      <c r="J900" s="14">
        <f>AVERAGE(G900:I900)</f>
        <v>24.33333333333333</v>
      </c>
      <c r="K900" s="14">
        <f>IF(OR(AND(D900,IF($C900&lt;80,1,0)),AND(E900,IF($C900&lt;20,1,0))),1,0)*$J900</f>
        <v>0</v>
      </c>
      <c r="L900" s="14">
        <f>IF(AND(K900=0,E900=1),1,0)*$J900</f>
        <v>24.33333333333333</v>
      </c>
      <c r="M900" s="14">
        <f>IF(K900+L900=0,1,0)*$J900</f>
        <v>0</v>
      </c>
      <c r="N900" s="14">
        <f>MATCH(C900,INDEX('Task Durations - Poisson'!$B$2:$AZ$73,,5),-1)</f>
        <v>7</v>
      </c>
      <c r="O900" s="14">
        <f>INT(SUMPRODUCT(B900:N900,'Task Durations - Table 1'!$A$3:$M$3))</f>
        <v>27</v>
      </c>
      <c r="P900" s="14">
        <f>MATCH(100-C900,INDEX('Task Durations - Poisson'!$B$2:$AZ$73,,O900),-1)</f>
        <v>27</v>
      </c>
    </row>
    <row r="901" ht="20.05" customHeight="1">
      <c r="A901" s="12">
        <v>899</v>
      </c>
      <c r="B901" s="13">
        <f>2*EXP(A901/750)</f>
        <v>6.631386100153455</v>
      </c>
      <c r="C901" s="14">
        <f t="shared" si="11476"/>
        <v>47</v>
      </c>
      <c r="D901" s="14">
        <f>IF(C901&lt;33,1,0)</f>
        <v>0</v>
      </c>
      <c r="E901" s="14">
        <f>IF(AND(C901&gt;=33,C901&lt;66),1,0)</f>
        <v>1</v>
      </c>
      <c r="F901" s="14">
        <f>IF(D901+E901&gt;0,0,1)</f>
        <v>0</v>
      </c>
      <c r="G901" s="14">
        <f>INT(CHOOSE(1+MOD($C901+RANDBETWEEN(0,1),7),1,2,3,5,8,13,21)+$B901)</f>
        <v>27</v>
      </c>
      <c r="H901" s="14">
        <f>INT(CHOOSE(1+MOD($C901+RANDBETWEEN(0,1),7),1,2,3,5,8,13,21)+$B901)</f>
        <v>19</v>
      </c>
      <c r="I901" s="14">
        <f>INT(CHOOSE(1+MOD($C901+RANDBETWEEN(0,1),7),1,2,3,5,8,13,21)+$B901)</f>
        <v>19</v>
      </c>
      <c r="J901" s="14">
        <f>AVERAGE(G901:I901)</f>
        <v>21.66666666666667</v>
      </c>
      <c r="K901" s="14">
        <f>IF(OR(AND(D901,IF($C901&lt;80,1,0)),AND(E901,IF($C901&lt;20,1,0))),1,0)*$J901</f>
        <v>0</v>
      </c>
      <c r="L901" s="14">
        <f>IF(AND(K901=0,E901=1),1,0)*$J901</f>
        <v>21.66666666666667</v>
      </c>
      <c r="M901" s="14">
        <f>IF(K901+L901=0,1,0)*$J901</f>
        <v>0</v>
      </c>
      <c r="N901" s="14">
        <f>MATCH(C901,INDEX('Task Durations - Poisson'!$B$2:$AZ$73,,5),-1)</f>
        <v>7</v>
      </c>
      <c r="O901" s="14">
        <f>INT(SUMPRODUCT(B901:N901,'Task Durations - Table 1'!$A$3:$M$3))</f>
        <v>25</v>
      </c>
      <c r="P901" s="14">
        <f>MATCH(100-C901,INDEX('Task Durations - Poisson'!$B$2:$AZ$73,,O901),-1)</f>
        <v>27</v>
      </c>
    </row>
    <row r="902" ht="20.05" customHeight="1">
      <c r="A902" s="12">
        <v>900</v>
      </c>
      <c r="B902" s="13">
        <f>2*EXP(A902/750)</f>
        <v>6.640233845473094</v>
      </c>
      <c r="C902" s="14">
        <f t="shared" si="11476"/>
        <v>58</v>
      </c>
      <c r="D902" s="14">
        <f>IF(C902&lt;33,1,0)</f>
        <v>0</v>
      </c>
      <c r="E902" s="14">
        <f>IF(AND(C902&gt;=33,C902&lt;66),1,0)</f>
        <v>1</v>
      </c>
      <c r="F902" s="14">
        <f>IF(D902+E902&gt;0,0,1)</f>
        <v>0</v>
      </c>
      <c r="G902" s="14">
        <f>INT(CHOOSE(1+MOD($C902+RANDBETWEEN(0,1),7),1,2,3,5,8,13,21)+$B902)</f>
        <v>11</v>
      </c>
      <c r="H902" s="14">
        <f>INT(CHOOSE(1+MOD($C902+RANDBETWEEN(0,1),7),1,2,3,5,8,13,21)+$B902)</f>
        <v>11</v>
      </c>
      <c r="I902" s="14">
        <f>INT(CHOOSE(1+MOD($C902+RANDBETWEEN(0,1),7),1,2,3,5,8,13,21)+$B902)</f>
        <v>9</v>
      </c>
      <c r="J902" s="14">
        <f>AVERAGE(G902:I902)</f>
        <v>10.33333333333333</v>
      </c>
      <c r="K902" s="14">
        <f>IF(OR(AND(D902,IF($C902&lt;80,1,0)),AND(E902,IF($C902&lt;20,1,0))),1,0)*$J902</f>
        <v>0</v>
      </c>
      <c r="L902" s="14">
        <f>IF(AND(K902=0,E902=1),1,0)*$J902</f>
        <v>10.33333333333333</v>
      </c>
      <c r="M902" s="14">
        <f>IF(K902+L902=0,1,0)*$J902</f>
        <v>0</v>
      </c>
      <c r="N902" s="14">
        <f>MATCH(C902,INDEX('Task Durations - Poisson'!$B$2:$AZ$73,,5),-1)</f>
        <v>7</v>
      </c>
      <c r="O902" s="14">
        <f>INT(SUMPRODUCT(B902:N902,'Task Durations - Table 1'!$A$3:$M$3))</f>
        <v>16</v>
      </c>
      <c r="P902" s="14">
        <f>MATCH(100-C902,INDEX('Task Durations - Poisson'!$B$2:$AZ$73,,O902),-1)</f>
        <v>17</v>
      </c>
    </row>
    <row r="903" ht="20.05" customHeight="1">
      <c r="A903" s="12">
        <v>901</v>
      </c>
      <c r="B903" s="13">
        <f>2*EXP(A903/750)</f>
        <v>6.649093395654655</v>
      </c>
      <c r="C903" s="14">
        <f t="shared" si="11476"/>
        <v>61</v>
      </c>
      <c r="D903" s="14">
        <f>IF(C903&lt;33,1,0)</f>
        <v>0</v>
      </c>
      <c r="E903" s="14">
        <f>IF(AND(C903&gt;=33,C903&lt;66),1,0)</f>
        <v>1</v>
      </c>
      <c r="F903" s="14">
        <f>IF(D903+E903&gt;0,0,1)</f>
        <v>0</v>
      </c>
      <c r="G903" s="14">
        <f>INT(CHOOSE(1+MOD($C903+RANDBETWEEN(0,1),7),1,2,3,5,8,13,21)+$B903)</f>
        <v>19</v>
      </c>
      <c r="H903" s="14">
        <f>INT(CHOOSE(1+MOD($C903+RANDBETWEEN(0,1),7),1,2,3,5,8,13,21)+$B903)</f>
        <v>19</v>
      </c>
      <c r="I903" s="14">
        <f>INT(CHOOSE(1+MOD($C903+RANDBETWEEN(0,1),7),1,2,3,5,8,13,21)+$B903)</f>
        <v>19</v>
      </c>
      <c r="J903" s="14">
        <f>AVERAGE(G903:I903)</f>
        <v>19</v>
      </c>
      <c r="K903" s="14">
        <f>IF(OR(AND(D903,IF($C903&lt;80,1,0)),AND(E903,IF($C903&lt;20,1,0))),1,0)*$J903</f>
        <v>0</v>
      </c>
      <c r="L903" s="14">
        <f>IF(AND(K903=0,E903=1),1,0)*$J903</f>
        <v>19</v>
      </c>
      <c r="M903" s="14">
        <f>IF(K903+L903=0,1,0)*$J903</f>
        <v>0</v>
      </c>
      <c r="N903" s="14">
        <f>MATCH(C903,INDEX('Task Durations - Poisson'!$B$2:$AZ$73,,5),-1)</f>
        <v>7</v>
      </c>
      <c r="O903" s="14">
        <f>INT(SUMPRODUCT(B903:N903,'Task Durations - Table 1'!$A$3:$M$3))</f>
        <v>23</v>
      </c>
      <c r="P903" s="14">
        <f>MATCH(100-C903,INDEX('Task Durations - Poisson'!$B$2:$AZ$73,,O903),-1)</f>
        <v>24</v>
      </c>
    </row>
    <row r="904" ht="20.05" customHeight="1">
      <c r="A904" s="12">
        <v>902</v>
      </c>
      <c r="B904" s="13">
        <f>2*EXP(A904/750)</f>
        <v>6.657964766448447</v>
      </c>
      <c r="C904" s="14">
        <f t="shared" si="11476"/>
        <v>13</v>
      </c>
      <c r="D904" s="14">
        <f>IF(C904&lt;33,1,0)</f>
        <v>1</v>
      </c>
      <c r="E904" s="14">
        <f>IF(AND(C904&gt;=33,C904&lt;66),1,0)</f>
        <v>0</v>
      </c>
      <c r="F904" s="14">
        <f>IF(D904+E904&gt;0,0,1)</f>
        <v>0</v>
      </c>
      <c r="G904" s="14">
        <f>INT(CHOOSE(1+MOD($C904+RANDBETWEEN(0,1),7),1,2,3,5,8,13,21)+$B904)</f>
        <v>7</v>
      </c>
      <c r="H904" s="14">
        <f>INT(CHOOSE(1+MOD($C904+RANDBETWEEN(0,1),7),1,2,3,5,8,13,21)+$B904)</f>
        <v>7</v>
      </c>
      <c r="I904" s="14">
        <f>INT(CHOOSE(1+MOD($C904+RANDBETWEEN(0,1),7),1,2,3,5,8,13,21)+$B904)</f>
        <v>7</v>
      </c>
      <c r="J904" s="14">
        <f>AVERAGE(G904:I904)</f>
        <v>7</v>
      </c>
      <c r="K904" s="14">
        <f>IF(OR(AND(D904,IF($C904&lt;80,1,0)),AND(E904,IF($C904&lt;20,1,0))),1,0)*$J904</f>
        <v>7</v>
      </c>
      <c r="L904" s="14">
        <f>IF(AND(K904=0,E904=1),1,0)*$J904</f>
        <v>0</v>
      </c>
      <c r="M904" s="14">
        <f>IF(K904+L904=0,1,0)*$J904</f>
        <v>0</v>
      </c>
      <c r="N904" s="14">
        <f>MATCH(C904,INDEX('Task Durations - Poisson'!$B$2:$AZ$73,,5),-1)</f>
        <v>5</v>
      </c>
      <c r="O904" s="14">
        <f>INT(SUMPRODUCT(B904:N904,'Task Durations - Table 1'!$A$3:$M$3))</f>
        <v>16</v>
      </c>
      <c r="P904" s="14">
        <f>MATCH(100-C904,INDEX('Task Durations - Poisson'!$B$2:$AZ$73,,O904),-1)</f>
        <v>23</v>
      </c>
    </row>
    <row r="905" ht="20.05" customHeight="1">
      <c r="A905" s="12">
        <v>903</v>
      </c>
      <c r="B905" s="13">
        <f>2*EXP(A905/750)</f>
        <v>6.666847973625798</v>
      </c>
      <c r="C905" s="14">
        <f t="shared" si="11476"/>
        <v>24</v>
      </c>
      <c r="D905" s="14">
        <f>IF(C905&lt;33,1,0)</f>
        <v>1</v>
      </c>
      <c r="E905" s="14">
        <f>IF(AND(C905&gt;=33,C905&lt;66),1,0)</f>
        <v>0</v>
      </c>
      <c r="F905" s="14">
        <f>IF(D905+E905&gt;0,0,1)</f>
        <v>0</v>
      </c>
      <c r="G905" s="14">
        <f>INT(CHOOSE(1+MOD($C905+RANDBETWEEN(0,1),7),1,2,3,5,8,13,21)+$B905)</f>
        <v>14</v>
      </c>
      <c r="H905" s="14">
        <f>INT(CHOOSE(1+MOD($C905+RANDBETWEEN(0,1),7),1,2,3,5,8,13,21)+$B905)</f>
        <v>11</v>
      </c>
      <c r="I905" s="14">
        <f>INT(CHOOSE(1+MOD($C905+RANDBETWEEN(0,1),7),1,2,3,5,8,13,21)+$B905)</f>
        <v>14</v>
      </c>
      <c r="J905" s="14">
        <f>AVERAGE(G905:I905)</f>
        <v>13</v>
      </c>
      <c r="K905" s="14">
        <f>IF(OR(AND(D905,IF($C905&lt;80,1,0)),AND(E905,IF($C905&lt;20,1,0))),1,0)*$J905</f>
        <v>13</v>
      </c>
      <c r="L905" s="14">
        <f>IF(AND(K905=0,E905=1),1,0)*$J905</f>
        <v>0</v>
      </c>
      <c r="M905" s="14">
        <f>IF(K905+L905=0,1,0)*$J905</f>
        <v>0</v>
      </c>
      <c r="N905" s="14">
        <f>MATCH(C905,INDEX('Task Durations - Poisson'!$B$2:$AZ$73,,5),-1)</f>
        <v>5</v>
      </c>
      <c r="O905" s="14">
        <f>INT(SUMPRODUCT(B905:N905,'Task Durations - Table 1'!$A$3:$M$3))</f>
        <v>23</v>
      </c>
      <c r="P905" s="14">
        <f>MATCH(100-C905,INDEX('Task Durations - Poisson'!$B$2:$AZ$73,,O905),-1)</f>
        <v>28</v>
      </c>
    </row>
    <row r="906" ht="20.05" customHeight="1">
      <c r="A906" s="12">
        <v>904</v>
      </c>
      <c r="B906" s="13">
        <f>2*EXP(A906/750)</f>
        <v>6.675743032979081</v>
      </c>
      <c r="C906" s="14">
        <f t="shared" si="11476"/>
        <v>57</v>
      </c>
      <c r="D906" s="14">
        <f>IF(C906&lt;33,1,0)</f>
        <v>0</v>
      </c>
      <c r="E906" s="14">
        <f>IF(AND(C906&gt;=33,C906&lt;66),1,0)</f>
        <v>1</v>
      </c>
      <c r="F906" s="14">
        <f>IF(D906+E906&gt;0,0,1)</f>
        <v>0</v>
      </c>
      <c r="G906" s="14">
        <f>INT(CHOOSE(1+MOD($C906+RANDBETWEEN(0,1),7),1,2,3,5,8,13,21)+$B906)</f>
        <v>9</v>
      </c>
      <c r="H906" s="14">
        <f>INT(CHOOSE(1+MOD($C906+RANDBETWEEN(0,1),7),1,2,3,5,8,13,21)+$B906)</f>
        <v>9</v>
      </c>
      <c r="I906" s="14">
        <f>INT(CHOOSE(1+MOD($C906+RANDBETWEEN(0,1),7),1,2,3,5,8,13,21)+$B906)</f>
        <v>9</v>
      </c>
      <c r="J906" s="14">
        <f>AVERAGE(G906:I906)</f>
        <v>9</v>
      </c>
      <c r="K906" s="14">
        <f>IF(OR(AND(D906,IF($C906&lt;80,1,0)),AND(E906,IF($C906&lt;20,1,0))),1,0)*$J906</f>
        <v>0</v>
      </c>
      <c r="L906" s="14">
        <f>IF(AND(K906=0,E906=1),1,0)*$J906</f>
        <v>9</v>
      </c>
      <c r="M906" s="14">
        <f>IF(K906+L906=0,1,0)*$J906</f>
        <v>0</v>
      </c>
      <c r="N906" s="14">
        <f>MATCH(C906,INDEX('Task Durations - Poisson'!$B$2:$AZ$73,,5),-1)</f>
        <v>7</v>
      </c>
      <c r="O906" s="14">
        <f>INT(SUMPRODUCT(B906:N906,'Task Durations - Table 1'!$A$3:$M$3))</f>
        <v>15</v>
      </c>
      <c r="P906" s="14">
        <f>MATCH(100-C906,INDEX('Task Durations - Poisson'!$B$2:$AZ$73,,O906),-1)</f>
        <v>16</v>
      </c>
    </row>
    <row r="907" ht="20.05" customHeight="1">
      <c r="A907" s="12">
        <v>905</v>
      </c>
      <c r="B907" s="13">
        <f>2*EXP(A907/750)</f>
        <v>6.684649960321738</v>
      </c>
      <c r="C907" s="14">
        <f t="shared" si="11476"/>
        <v>76</v>
      </c>
      <c r="D907" s="14">
        <f>IF(C907&lt;33,1,0)</f>
        <v>0</v>
      </c>
      <c r="E907" s="14">
        <f>IF(AND(C907&gt;=33,C907&lt;66),1,0)</f>
        <v>0</v>
      </c>
      <c r="F907" s="14">
        <f>IF(D907+E907&gt;0,0,1)</f>
        <v>1</v>
      </c>
      <c r="G907" s="14">
        <f>INT(CHOOSE(1+MOD($C907+RANDBETWEEN(0,1),7),1,2,3,5,8,13,21)+$B907)</f>
        <v>7</v>
      </c>
      <c r="H907" s="14">
        <f>INT(CHOOSE(1+MOD($C907+RANDBETWEEN(0,1),7),1,2,3,5,8,13,21)+$B907)</f>
        <v>7</v>
      </c>
      <c r="I907" s="14">
        <f>INT(CHOOSE(1+MOD($C907+RANDBETWEEN(0,1),7),1,2,3,5,8,13,21)+$B907)</f>
        <v>27</v>
      </c>
      <c r="J907" s="14">
        <f>AVERAGE(G907:I907)</f>
        <v>13.66666666666667</v>
      </c>
      <c r="K907" s="14">
        <f>IF(OR(AND(D907,IF($C907&lt;80,1,0)),AND(E907,IF($C907&lt;20,1,0))),1,0)*$J907</f>
        <v>0</v>
      </c>
      <c r="L907" s="14">
        <f>IF(AND(K907=0,E907=1),1,0)*$J907</f>
        <v>0</v>
      </c>
      <c r="M907" s="14">
        <f>IF(K907+L907=0,1,0)*$J907</f>
        <v>13.66666666666667</v>
      </c>
      <c r="N907" s="14">
        <f>MATCH(C907,INDEX('Task Durations - Poisson'!$B$2:$AZ$73,,5),-1)</f>
        <v>8</v>
      </c>
      <c r="O907" s="14">
        <f>INT(SUMPRODUCT(B907:N907,'Task Durations - Table 1'!$A$3:$M$3))</f>
        <v>25</v>
      </c>
      <c r="P907" s="14">
        <f>MATCH(100-C907,INDEX('Task Durations - Poisson'!$B$2:$AZ$73,,O907),-1)</f>
        <v>23</v>
      </c>
    </row>
    <row r="908" ht="20.05" customHeight="1">
      <c r="A908" s="12">
        <v>906</v>
      </c>
      <c r="B908" s="13">
        <f>2*EXP(A908/750)</f>
        <v>6.693568771488305</v>
      </c>
      <c r="C908" s="14">
        <f t="shared" si="11476"/>
        <v>61</v>
      </c>
      <c r="D908" s="14">
        <f>IF(C908&lt;33,1,0)</f>
        <v>0</v>
      </c>
      <c r="E908" s="14">
        <f>IF(AND(C908&gt;=33,C908&lt;66),1,0)</f>
        <v>1</v>
      </c>
      <c r="F908" s="14">
        <f>IF(D908+E908&gt;0,0,1)</f>
        <v>0</v>
      </c>
      <c r="G908" s="14">
        <f>INT(CHOOSE(1+MOD($C908+RANDBETWEEN(0,1),7),1,2,3,5,8,13,21)+$B908)</f>
        <v>19</v>
      </c>
      <c r="H908" s="14">
        <f>INT(CHOOSE(1+MOD($C908+RANDBETWEEN(0,1),7),1,2,3,5,8,13,21)+$B908)</f>
        <v>27</v>
      </c>
      <c r="I908" s="14">
        <f>INT(CHOOSE(1+MOD($C908+RANDBETWEEN(0,1),7),1,2,3,5,8,13,21)+$B908)</f>
        <v>27</v>
      </c>
      <c r="J908" s="14">
        <f>AVERAGE(G908:I908)</f>
        <v>24.33333333333333</v>
      </c>
      <c r="K908" s="14">
        <f>IF(OR(AND(D908,IF($C908&lt;80,1,0)),AND(E908,IF($C908&lt;20,1,0))),1,0)*$J908</f>
        <v>0</v>
      </c>
      <c r="L908" s="14">
        <f>IF(AND(K908=0,E908=1),1,0)*$J908</f>
        <v>24.33333333333333</v>
      </c>
      <c r="M908" s="14">
        <f>IF(K908+L908=0,1,0)*$J908</f>
        <v>0</v>
      </c>
      <c r="N908" s="14">
        <f>MATCH(C908,INDEX('Task Durations - Poisson'!$B$2:$AZ$73,,5),-1)</f>
        <v>7</v>
      </c>
      <c r="O908" s="14">
        <f>INT(SUMPRODUCT(B908:N908,'Task Durations - Table 1'!$A$3:$M$3))</f>
        <v>27</v>
      </c>
      <c r="P908" s="14">
        <f>MATCH(100-C908,INDEX('Task Durations - Poisson'!$B$2:$AZ$73,,O908),-1)</f>
        <v>27</v>
      </c>
    </row>
    <row r="909" ht="20.05" customHeight="1">
      <c r="A909" s="12">
        <v>907</v>
      </c>
      <c r="B909" s="13">
        <f>2*EXP(A909/750)</f>
        <v>6.702499482334453</v>
      </c>
      <c r="C909" s="14">
        <f t="shared" si="11476"/>
        <v>6</v>
      </c>
      <c r="D909" s="14">
        <f>IF(C909&lt;33,1,0)</f>
        <v>1</v>
      </c>
      <c r="E909" s="14">
        <f>IF(AND(C909&gt;=33,C909&lt;66),1,0)</f>
        <v>0</v>
      </c>
      <c r="F909" s="14">
        <f>IF(D909+E909&gt;0,0,1)</f>
        <v>0</v>
      </c>
      <c r="G909" s="14">
        <f>INT(CHOOSE(1+MOD($C909+RANDBETWEEN(0,1),7),1,2,3,5,8,13,21)+$B909)</f>
        <v>7</v>
      </c>
      <c r="H909" s="14">
        <f>INT(CHOOSE(1+MOD($C909+RANDBETWEEN(0,1),7),1,2,3,5,8,13,21)+$B909)</f>
        <v>27</v>
      </c>
      <c r="I909" s="14">
        <f>INT(CHOOSE(1+MOD($C909+RANDBETWEEN(0,1),7),1,2,3,5,8,13,21)+$B909)</f>
        <v>27</v>
      </c>
      <c r="J909" s="14">
        <f>AVERAGE(G909:I909)</f>
        <v>20.33333333333333</v>
      </c>
      <c r="K909" s="14">
        <f>IF(OR(AND(D909,IF($C909&lt;80,1,0)),AND(E909,IF($C909&lt;20,1,0))),1,0)*$J909</f>
        <v>20.33333333333333</v>
      </c>
      <c r="L909" s="14">
        <f>IF(AND(K909=0,E909=1),1,0)*$J909</f>
        <v>0</v>
      </c>
      <c r="M909" s="14">
        <f>IF(K909+L909=0,1,0)*$J909</f>
        <v>0</v>
      </c>
      <c r="N909" s="14">
        <f>MATCH(C909,INDEX('Task Durations - Poisson'!$B$2:$AZ$73,,5),-1)</f>
        <v>4</v>
      </c>
      <c r="O909" s="14">
        <f>INT(SUMPRODUCT(B909:N909,'Task Durations - Table 1'!$A$3:$M$3))</f>
        <v>30</v>
      </c>
      <c r="P909" s="14">
        <f>MATCH(100-C909,INDEX('Task Durations - Poisson'!$B$2:$AZ$73,,O909),-1)</f>
        <v>41</v>
      </c>
    </row>
    <row r="910" ht="20.05" customHeight="1">
      <c r="A910" s="12">
        <v>908</v>
      </c>
      <c r="B910" s="13">
        <f>2*EXP(A910/750)</f>
        <v>6.711442108736999</v>
      </c>
      <c r="C910" s="14">
        <f t="shared" si="11476"/>
        <v>69</v>
      </c>
      <c r="D910" s="14">
        <f>IF(C910&lt;33,1,0)</f>
        <v>0</v>
      </c>
      <c r="E910" s="14">
        <f>IF(AND(C910&gt;=33,C910&lt;66),1,0)</f>
        <v>0</v>
      </c>
      <c r="F910" s="14">
        <f>IF(D910+E910&gt;0,0,1)</f>
        <v>1</v>
      </c>
      <c r="G910" s="14">
        <f>INT(CHOOSE(1+MOD($C910+RANDBETWEEN(0,1),7),1,2,3,5,8,13,21)+$B910)</f>
        <v>27</v>
      </c>
      <c r="H910" s="14">
        <f>INT(CHOOSE(1+MOD($C910+RANDBETWEEN(0,1),7),1,2,3,5,8,13,21)+$B910)</f>
        <v>7</v>
      </c>
      <c r="I910" s="14">
        <f>INT(CHOOSE(1+MOD($C910+RANDBETWEEN(0,1),7),1,2,3,5,8,13,21)+$B910)</f>
        <v>7</v>
      </c>
      <c r="J910" s="14">
        <f>AVERAGE(G910:I910)</f>
        <v>13.66666666666667</v>
      </c>
      <c r="K910" s="14">
        <f>IF(OR(AND(D910,IF($C910&lt;80,1,0)),AND(E910,IF($C910&lt;20,1,0))),1,0)*$J910</f>
        <v>0</v>
      </c>
      <c r="L910" s="14">
        <f>IF(AND(K910=0,E910=1),1,0)*$J910</f>
        <v>0</v>
      </c>
      <c r="M910" s="14">
        <f>IF(K910+L910=0,1,0)*$J910</f>
        <v>13.66666666666667</v>
      </c>
      <c r="N910" s="14">
        <f>MATCH(C910,INDEX('Task Durations - Poisson'!$B$2:$AZ$73,,5),-1)</f>
        <v>8</v>
      </c>
      <c r="O910" s="14">
        <f>INT(SUMPRODUCT(B910:N910,'Task Durations - Table 1'!$A$3:$M$3))</f>
        <v>24</v>
      </c>
      <c r="P910" s="14">
        <f>MATCH(100-C910,INDEX('Task Durations - Poisson'!$B$2:$AZ$73,,O910),-1)</f>
        <v>23</v>
      </c>
    </row>
    <row r="911" ht="20.05" customHeight="1">
      <c r="A911" s="12">
        <v>909</v>
      </c>
      <c r="B911" s="13">
        <f>2*EXP(A911/750)</f>
        <v>6.720396666593953</v>
      </c>
      <c r="C911" s="14">
        <f t="shared" si="11476"/>
        <v>98</v>
      </c>
      <c r="D911" s="14">
        <f>IF(C911&lt;33,1,0)</f>
        <v>0</v>
      </c>
      <c r="E911" s="14">
        <f>IF(AND(C911&gt;=33,C911&lt;66),1,0)</f>
        <v>0</v>
      </c>
      <c r="F911" s="14">
        <f>IF(D911+E911&gt;0,0,1)</f>
        <v>1</v>
      </c>
      <c r="G911" s="14">
        <f>INT(CHOOSE(1+MOD($C911+RANDBETWEEN(0,1),7),1,2,3,5,8,13,21)+$B911)</f>
        <v>7</v>
      </c>
      <c r="H911" s="14">
        <f>INT(CHOOSE(1+MOD($C911+RANDBETWEEN(0,1),7),1,2,3,5,8,13,21)+$B911)</f>
        <v>7</v>
      </c>
      <c r="I911" s="14">
        <f>INT(CHOOSE(1+MOD($C911+RANDBETWEEN(0,1),7),1,2,3,5,8,13,21)+$B911)</f>
        <v>8</v>
      </c>
      <c r="J911" s="14">
        <f>AVERAGE(G911:I911)</f>
        <v>7.333333333333333</v>
      </c>
      <c r="K911" s="14">
        <f>IF(OR(AND(D911,IF($C911&lt;80,1,0)),AND(E911,IF($C911&lt;20,1,0))),1,0)*$J911</f>
        <v>0</v>
      </c>
      <c r="L911" s="14">
        <f>IF(AND(K911=0,E911=1),1,0)*$J911</f>
        <v>0</v>
      </c>
      <c r="M911" s="14">
        <f>IF(K911+L911=0,1,0)*$J911</f>
        <v>7.333333333333333</v>
      </c>
      <c r="N911" s="14">
        <f>MATCH(C911,INDEX('Task Durations - Poisson'!$B$2:$AZ$73,,5),-1)</f>
        <v>12</v>
      </c>
      <c r="O911" s="14">
        <f>INT(SUMPRODUCT(B911:N911,'Task Durations - Table 1'!$A$3:$M$3))</f>
        <v>20</v>
      </c>
      <c r="P911" s="14">
        <f>MATCH(100-C911,INDEX('Task Durations - Poisson'!$B$2:$AZ$73,,O911),-1)</f>
        <v>13</v>
      </c>
    </row>
    <row r="912" ht="20.05" customHeight="1">
      <c r="A912" s="12">
        <v>910</v>
      </c>
      <c r="B912" s="13">
        <f>2*EXP(A912/750)</f>
        <v>6.729363171824527</v>
      </c>
      <c r="C912" s="14">
        <f t="shared" si="11476"/>
        <v>73</v>
      </c>
      <c r="D912" s="14">
        <f>IF(C912&lt;33,1,0)</f>
        <v>0</v>
      </c>
      <c r="E912" s="14">
        <f>IF(AND(C912&gt;=33,C912&lt;66),1,0)</f>
        <v>0</v>
      </c>
      <c r="F912" s="14">
        <f>IF(D912+E912&gt;0,0,1)</f>
        <v>1</v>
      </c>
      <c r="G912" s="14">
        <f>INT(CHOOSE(1+MOD($C912+RANDBETWEEN(0,1),7),1,2,3,5,8,13,21)+$B912)</f>
        <v>14</v>
      </c>
      <c r="H912" s="14">
        <f>INT(CHOOSE(1+MOD($C912+RANDBETWEEN(0,1),7),1,2,3,5,8,13,21)+$B912)</f>
        <v>11</v>
      </c>
      <c r="I912" s="14">
        <f>INT(CHOOSE(1+MOD($C912+RANDBETWEEN(0,1),7),1,2,3,5,8,13,21)+$B912)</f>
        <v>14</v>
      </c>
      <c r="J912" s="14">
        <f>AVERAGE(G912:I912)</f>
        <v>13</v>
      </c>
      <c r="K912" s="14">
        <f>IF(OR(AND(D912,IF($C912&lt;80,1,0)),AND(E912,IF($C912&lt;20,1,0))),1,0)*$J912</f>
        <v>0</v>
      </c>
      <c r="L912" s="14">
        <f>IF(AND(K912=0,E912=1),1,0)*$J912</f>
        <v>0</v>
      </c>
      <c r="M912" s="14">
        <f>IF(K912+L912=0,1,0)*$J912</f>
        <v>13</v>
      </c>
      <c r="N912" s="14">
        <f>MATCH(C912,INDEX('Task Durations - Poisson'!$B$2:$AZ$73,,5),-1)</f>
        <v>8</v>
      </c>
      <c r="O912" s="14">
        <f>INT(SUMPRODUCT(B912:N912,'Task Durations - Table 1'!$A$3:$M$3))</f>
        <v>23</v>
      </c>
      <c r="P912" s="14">
        <f>MATCH(100-C912,INDEX('Task Durations - Poisson'!$B$2:$AZ$73,,O912),-1)</f>
        <v>22</v>
      </c>
    </row>
    <row r="913" ht="20.05" customHeight="1">
      <c r="A913" s="12">
        <v>911</v>
      </c>
      <c r="B913" s="13">
        <f>2*EXP(A913/750)</f>
        <v>6.738341640369178</v>
      </c>
      <c r="C913" s="14">
        <f t="shared" si="11476"/>
        <v>99</v>
      </c>
      <c r="D913" s="14">
        <f>IF(C913&lt;33,1,0)</f>
        <v>0</v>
      </c>
      <c r="E913" s="14">
        <f>IF(AND(C913&gt;=33,C913&lt;66),1,0)</f>
        <v>0</v>
      </c>
      <c r="F913" s="14">
        <f>IF(D913+E913&gt;0,0,1)</f>
        <v>1</v>
      </c>
      <c r="G913" s="14">
        <f>INT(CHOOSE(1+MOD($C913+RANDBETWEEN(0,1),7),1,2,3,5,8,13,21)+$B913)</f>
        <v>8</v>
      </c>
      <c r="H913" s="14">
        <f>INT(CHOOSE(1+MOD($C913+RANDBETWEEN(0,1),7),1,2,3,5,8,13,21)+$B913)</f>
        <v>8</v>
      </c>
      <c r="I913" s="14">
        <f>INT(CHOOSE(1+MOD($C913+RANDBETWEEN(0,1),7),1,2,3,5,8,13,21)+$B913)</f>
        <v>9</v>
      </c>
      <c r="J913" s="14">
        <f>AVERAGE(G913:I913)</f>
        <v>8.333333333333334</v>
      </c>
      <c r="K913" s="14">
        <f>IF(OR(AND(D913,IF($C913&lt;80,1,0)),AND(E913,IF($C913&lt;20,1,0))),1,0)*$J913</f>
        <v>0</v>
      </c>
      <c r="L913" s="14">
        <f>IF(AND(K913=0,E913=1),1,0)*$J913</f>
        <v>0</v>
      </c>
      <c r="M913" s="14">
        <f>IF(K913+L913=0,1,0)*$J913</f>
        <v>8.333333333333334</v>
      </c>
      <c r="N913" s="14">
        <f>MATCH(C913,INDEX('Task Durations - Poisson'!$B$2:$AZ$73,,5),-1)</f>
        <v>13</v>
      </c>
      <c r="O913" s="14">
        <f>INT(SUMPRODUCT(B913:N913,'Task Durations - Table 1'!$A$3:$M$3))</f>
        <v>21</v>
      </c>
      <c r="P913" s="14">
        <f>MATCH(100-C913,INDEX('Task Durations - Poisson'!$B$2:$AZ$73,,O913),-1)</f>
        <v>13</v>
      </c>
    </row>
    <row r="914" ht="20.05" customHeight="1">
      <c r="A914" s="12">
        <v>912</v>
      </c>
      <c r="B914" s="13">
        <f>2*EXP(A914/750)</f>
        <v>6.747332088189633</v>
      </c>
      <c r="C914" s="14">
        <f t="shared" si="11476"/>
        <v>3</v>
      </c>
      <c r="D914" s="14">
        <f>IF(C914&lt;33,1,0)</f>
        <v>1</v>
      </c>
      <c r="E914" s="14">
        <f>IF(AND(C914&gt;=33,C914&lt;66),1,0)</f>
        <v>0</v>
      </c>
      <c r="F914" s="14">
        <f>IF(D914+E914&gt;0,0,1)</f>
        <v>0</v>
      </c>
      <c r="G914" s="14">
        <f>INT(CHOOSE(1+MOD($C914+RANDBETWEEN(0,1),7),1,2,3,5,8,13,21)+$B914)</f>
        <v>14</v>
      </c>
      <c r="H914" s="14">
        <f>INT(CHOOSE(1+MOD($C914+RANDBETWEEN(0,1),7),1,2,3,5,8,13,21)+$B914)</f>
        <v>14</v>
      </c>
      <c r="I914" s="14">
        <f>INT(CHOOSE(1+MOD($C914+RANDBETWEEN(0,1),7),1,2,3,5,8,13,21)+$B914)</f>
        <v>11</v>
      </c>
      <c r="J914" s="14">
        <f>AVERAGE(G914:I914)</f>
        <v>13</v>
      </c>
      <c r="K914" s="14">
        <f>IF(OR(AND(D914,IF($C914&lt;80,1,0)),AND(E914,IF($C914&lt;20,1,0))),1,0)*$J914</f>
        <v>13</v>
      </c>
      <c r="L914" s="14">
        <f>IF(AND(K914=0,E914=1),1,0)*$J914</f>
        <v>0</v>
      </c>
      <c r="M914" s="14">
        <f>IF(K914+L914=0,1,0)*$J914</f>
        <v>0</v>
      </c>
      <c r="N914" s="14">
        <f>MATCH(C914,INDEX('Task Durations - Poisson'!$B$2:$AZ$73,,5),-1)</f>
        <v>3</v>
      </c>
      <c r="O914" s="14">
        <f>INT(SUMPRODUCT(B914:N914,'Task Durations - Table 1'!$A$3:$M$3))</f>
        <v>21</v>
      </c>
      <c r="P914" s="14">
        <f>MATCH(100-C914,INDEX('Task Durations - Poisson'!$B$2:$AZ$73,,O914),-1)</f>
        <v>32</v>
      </c>
    </row>
    <row r="915" ht="20.05" customHeight="1">
      <c r="A915" s="12">
        <v>913</v>
      </c>
      <c r="B915" s="13">
        <f>2*EXP(A915/750)</f>
        <v>6.756334531268911</v>
      </c>
      <c r="C915" s="14">
        <f t="shared" si="11476"/>
        <v>41</v>
      </c>
      <c r="D915" s="14">
        <f>IF(C915&lt;33,1,0)</f>
        <v>0</v>
      </c>
      <c r="E915" s="14">
        <f>IF(AND(C915&gt;=33,C915&lt;66),1,0)</f>
        <v>1</v>
      </c>
      <c r="F915" s="14">
        <f>IF(D915+E915&gt;0,0,1)</f>
        <v>0</v>
      </c>
      <c r="G915" s="14">
        <f>INT(CHOOSE(1+MOD($C915+RANDBETWEEN(0,1),7),1,2,3,5,8,13,21)+$B915)</f>
        <v>27</v>
      </c>
      <c r="H915" s="14">
        <f>INT(CHOOSE(1+MOD($C915+RANDBETWEEN(0,1),7),1,2,3,5,8,13,21)+$B915)</f>
        <v>7</v>
      </c>
      <c r="I915" s="14">
        <f>INT(CHOOSE(1+MOD($C915+RANDBETWEEN(0,1),7),1,2,3,5,8,13,21)+$B915)</f>
        <v>27</v>
      </c>
      <c r="J915" s="14">
        <f>AVERAGE(G915:I915)</f>
        <v>20.33333333333333</v>
      </c>
      <c r="K915" s="14">
        <f>IF(OR(AND(D915,IF($C915&lt;80,1,0)),AND(E915,IF($C915&lt;20,1,0))),1,0)*$J915</f>
        <v>0</v>
      </c>
      <c r="L915" s="14">
        <f>IF(AND(K915=0,E915=1),1,0)*$J915</f>
        <v>20.33333333333333</v>
      </c>
      <c r="M915" s="14">
        <f>IF(K915+L915=0,1,0)*$J915</f>
        <v>0</v>
      </c>
      <c r="N915" s="14">
        <f>MATCH(C915,INDEX('Task Durations - Poisson'!$B$2:$AZ$73,,5),-1)</f>
        <v>6</v>
      </c>
      <c r="O915" s="14">
        <f>INT(SUMPRODUCT(B915:N915,'Task Durations - Table 1'!$A$3:$M$3))</f>
        <v>24</v>
      </c>
      <c r="P915" s="14">
        <f>MATCH(100-C915,INDEX('Task Durations - Poisson'!$B$2:$AZ$73,,O915),-1)</f>
        <v>27</v>
      </c>
    </row>
    <row r="916" ht="20.05" customHeight="1">
      <c r="A916" s="12">
        <v>914</v>
      </c>
      <c r="B916" s="13">
        <f>2*EXP(A916/750)</f>
        <v>6.765348985611356</v>
      </c>
      <c r="C916" s="14">
        <f t="shared" si="11476"/>
        <v>86</v>
      </c>
      <c r="D916" s="14">
        <f>IF(C916&lt;33,1,0)</f>
        <v>0</v>
      </c>
      <c r="E916" s="14">
        <f>IF(AND(C916&gt;=33,C916&lt;66),1,0)</f>
        <v>0</v>
      </c>
      <c r="F916" s="14">
        <f>IF(D916+E916&gt;0,0,1)</f>
        <v>1</v>
      </c>
      <c r="G916" s="14">
        <f>INT(CHOOSE(1+MOD($C916+RANDBETWEEN(0,1),7),1,2,3,5,8,13,21)+$B916)</f>
        <v>9</v>
      </c>
      <c r="H916" s="14">
        <f>INT(CHOOSE(1+MOD($C916+RANDBETWEEN(0,1),7),1,2,3,5,8,13,21)+$B916)</f>
        <v>11</v>
      </c>
      <c r="I916" s="14">
        <f>INT(CHOOSE(1+MOD($C916+RANDBETWEEN(0,1),7),1,2,3,5,8,13,21)+$B916)</f>
        <v>11</v>
      </c>
      <c r="J916" s="14">
        <f>AVERAGE(G916:I916)</f>
        <v>10.33333333333333</v>
      </c>
      <c r="K916" s="14">
        <f>IF(OR(AND(D916,IF($C916&lt;80,1,0)),AND(E916,IF($C916&lt;20,1,0))),1,0)*$J916</f>
        <v>0</v>
      </c>
      <c r="L916" s="14">
        <f>IF(AND(K916=0,E916=1),1,0)*$J916</f>
        <v>0</v>
      </c>
      <c r="M916" s="14">
        <f>IF(K916+L916=0,1,0)*$J916</f>
        <v>10.33333333333333</v>
      </c>
      <c r="N916" s="14">
        <f>MATCH(C916,INDEX('Task Durations - Poisson'!$B$2:$AZ$73,,5),-1)</f>
        <v>9</v>
      </c>
      <c r="O916" s="14">
        <f>INT(SUMPRODUCT(B916:N916,'Task Durations - Table 1'!$A$3:$M$3))</f>
        <v>21</v>
      </c>
      <c r="P916" s="14">
        <f>MATCH(100-C916,INDEX('Task Durations - Poisson'!$B$2:$AZ$73,,O916),-1)</f>
        <v>18</v>
      </c>
    </row>
    <row r="917" ht="20.05" customHeight="1">
      <c r="A917" s="12">
        <v>915</v>
      </c>
      <c r="B917" s="13">
        <f>2*EXP(A917/750)</f>
        <v>6.774375467242669</v>
      </c>
      <c r="C917" s="14">
        <f t="shared" si="11476"/>
        <v>72</v>
      </c>
      <c r="D917" s="14">
        <f>IF(C917&lt;33,1,0)</f>
        <v>0</v>
      </c>
      <c r="E917" s="14">
        <f>IF(AND(C917&gt;=33,C917&lt;66),1,0)</f>
        <v>0</v>
      </c>
      <c r="F917" s="14">
        <f>IF(D917+E917&gt;0,0,1)</f>
        <v>1</v>
      </c>
      <c r="G917" s="14">
        <f>INT(CHOOSE(1+MOD($C917+RANDBETWEEN(0,1),7),1,2,3,5,8,13,21)+$B917)</f>
        <v>9</v>
      </c>
      <c r="H917" s="14">
        <f>INT(CHOOSE(1+MOD($C917+RANDBETWEEN(0,1),7),1,2,3,5,8,13,21)+$B917)</f>
        <v>11</v>
      </c>
      <c r="I917" s="14">
        <f>INT(CHOOSE(1+MOD($C917+RANDBETWEEN(0,1),7),1,2,3,5,8,13,21)+$B917)</f>
        <v>11</v>
      </c>
      <c r="J917" s="14">
        <f>AVERAGE(G917:I917)</f>
        <v>10.33333333333333</v>
      </c>
      <c r="K917" s="14">
        <f>IF(OR(AND(D917,IF($C917&lt;80,1,0)),AND(E917,IF($C917&lt;20,1,0))),1,0)*$J917</f>
        <v>0</v>
      </c>
      <c r="L917" s="14">
        <f>IF(AND(K917=0,E917=1),1,0)*$J917</f>
        <v>0</v>
      </c>
      <c r="M917" s="14">
        <f>IF(K917+L917=0,1,0)*$J917</f>
        <v>10.33333333333333</v>
      </c>
      <c r="N917" s="14">
        <f>MATCH(C917,INDEX('Task Durations - Poisson'!$B$2:$AZ$73,,5),-1)</f>
        <v>8</v>
      </c>
      <c r="O917" s="14">
        <f>INT(SUMPRODUCT(B917:N917,'Task Durations - Table 1'!$A$3:$M$3))</f>
        <v>21</v>
      </c>
      <c r="P917" s="14">
        <f>MATCH(100-C917,INDEX('Task Durations - Poisson'!$B$2:$AZ$73,,O917),-1)</f>
        <v>20</v>
      </c>
    </row>
    <row r="918" ht="20.05" customHeight="1">
      <c r="A918" s="12">
        <v>916</v>
      </c>
      <c r="B918" s="13">
        <f>2*EXP(A918/750)</f>
        <v>6.783413992209931</v>
      </c>
      <c r="C918" s="14">
        <f t="shared" si="11476"/>
        <v>27</v>
      </c>
      <c r="D918" s="14">
        <f>IF(C918&lt;33,1,0)</f>
        <v>1</v>
      </c>
      <c r="E918" s="14">
        <f>IF(AND(C918&gt;=33,C918&lt;66),1,0)</f>
        <v>0</v>
      </c>
      <c r="F918" s="14">
        <f>IF(D918+E918&gt;0,0,1)</f>
        <v>0</v>
      </c>
      <c r="G918" s="14">
        <f>INT(CHOOSE(1+MOD($C918+RANDBETWEEN(0,1),7),1,2,3,5,8,13,21)+$B918)</f>
        <v>7</v>
      </c>
      <c r="H918" s="14">
        <f>INT(CHOOSE(1+MOD($C918+RANDBETWEEN(0,1),7),1,2,3,5,8,13,21)+$B918)</f>
        <v>27</v>
      </c>
      <c r="I918" s="14">
        <f>INT(CHOOSE(1+MOD($C918+RANDBETWEEN(0,1),7),1,2,3,5,8,13,21)+$B918)</f>
        <v>7</v>
      </c>
      <c r="J918" s="14">
        <f>AVERAGE(G918:I918)</f>
        <v>13.66666666666667</v>
      </c>
      <c r="K918" s="14">
        <f>IF(OR(AND(D918,IF($C918&lt;80,1,0)),AND(E918,IF($C918&lt;20,1,0))),1,0)*$J918</f>
        <v>13.66666666666667</v>
      </c>
      <c r="L918" s="14">
        <f>IF(AND(K918=0,E918=1),1,0)*$J918</f>
        <v>0</v>
      </c>
      <c r="M918" s="14">
        <f>IF(K918+L918=0,1,0)*$J918</f>
        <v>0</v>
      </c>
      <c r="N918" s="14">
        <f>MATCH(C918,INDEX('Task Durations - Poisson'!$B$2:$AZ$73,,5),-1)</f>
        <v>6</v>
      </c>
      <c r="O918" s="14">
        <f>INT(SUMPRODUCT(B918:N918,'Task Durations - Table 1'!$A$3:$M$3))</f>
        <v>23</v>
      </c>
      <c r="P918" s="14">
        <f>MATCH(100-C918,INDEX('Task Durations - Poisson'!$B$2:$AZ$73,,O918),-1)</f>
        <v>28</v>
      </c>
    </row>
    <row r="919" ht="20.05" customHeight="1">
      <c r="A919" s="12">
        <v>917</v>
      </c>
      <c r="B919" s="13">
        <f>2*EXP(A919/750)</f>
        <v>6.79246457658163</v>
      </c>
      <c r="C919" s="14">
        <f t="shared" si="11476"/>
        <v>76</v>
      </c>
      <c r="D919" s="14">
        <f>IF(C919&lt;33,1,0)</f>
        <v>0</v>
      </c>
      <c r="E919" s="14">
        <f>IF(AND(C919&gt;=33,C919&lt;66),1,0)</f>
        <v>0</v>
      </c>
      <c r="F919" s="14">
        <f>IF(D919+E919&gt;0,0,1)</f>
        <v>1</v>
      </c>
      <c r="G919" s="14">
        <f>INT(CHOOSE(1+MOD($C919+RANDBETWEEN(0,1),7),1,2,3,5,8,13,21)+$B919)</f>
        <v>27</v>
      </c>
      <c r="H919" s="14">
        <f>INT(CHOOSE(1+MOD($C919+RANDBETWEEN(0,1),7),1,2,3,5,8,13,21)+$B919)</f>
        <v>27</v>
      </c>
      <c r="I919" s="14">
        <f>INT(CHOOSE(1+MOD($C919+RANDBETWEEN(0,1),7),1,2,3,5,8,13,21)+$B919)</f>
        <v>7</v>
      </c>
      <c r="J919" s="14">
        <f>AVERAGE(G919:I919)</f>
        <v>20.33333333333333</v>
      </c>
      <c r="K919" s="14">
        <f>IF(OR(AND(D919,IF($C919&lt;80,1,0)),AND(E919,IF($C919&lt;20,1,0))),1,0)*$J919</f>
        <v>0</v>
      </c>
      <c r="L919" s="14">
        <f>IF(AND(K919=0,E919=1),1,0)*$J919</f>
        <v>0</v>
      </c>
      <c r="M919" s="14">
        <f>IF(K919+L919=0,1,0)*$J919</f>
        <v>20.33333333333333</v>
      </c>
      <c r="N919" s="14">
        <f>MATCH(C919,INDEX('Task Durations - Poisson'!$B$2:$AZ$73,,5),-1)</f>
        <v>8</v>
      </c>
      <c r="O919" s="14">
        <f>INT(SUMPRODUCT(B919:N919,'Task Durations - Table 1'!$A$3:$M$3))</f>
        <v>30</v>
      </c>
      <c r="P919" s="14">
        <f>MATCH(100-C919,INDEX('Task Durations - Poisson'!$B$2:$AZ$73,,O919),-1)</f>
        <v>28</v>
      </c>
    </row>
    <row r="920" ht="20.05" customHeight="1">
      <c r="A920" s="12">
        <v>918</v>
      </c>
      <c r="B920" s="13">
        <f>2*EXP(A920/750)</f>
        <v>6.801527236447701</v>
      </c>
      <c r="C920" s="14">
        <f t="shared" si="11476"/>
        <v>42</v>
      </c>
      <c r="D920" s="14">
        <f>IF(C920&lt;33,1,0)</f>
        <v>0</v>
      </c>
      <c r="E920" s="14">
        <f>IF(AND(C920&gt;=33,C920&lt;66),1,0)</f>
        <v>1</v>
      </c>
      <c r="F920" s="14">
        <f>IF(D920+E920&gt;0,0,1)</f>
        <v>0</v>
      </c>
      <c r="G920" s="14">
        <f>INT(CHOOSE(1+MOD($C920+RANDBETWEEN(0,1),7),1,2,3,5,8,13,21)+$B920)</f>
        <v>8</v>
      </c>
      <c r="H920" s="14">
        <f>INT(CHOOSE(1+MOD($C920+RANDBETWEEN(0,1),7),1,2,3,5,8,13,21)+$B920)</f>
        <v>8</v>
      </c>
      <c r="I920" s="14">
        <f>INT(CHOOSE(1+MOD($C920+RANDBETWEEN(0,1),7),1,2,3,5,8,13,21)+$B920)</f>
        <v>7</v>
      </c>
      <c r="J920" s="14">
        <f>AVERAGE(G920:I920)</f>
        <v>7.666666666666667</v>
      </c>
      <c r="K920" s="14">
        <f>IF(OR(AND(D920,IF($C920&lt;80,1,0)),AND(E920,IF($C920&lt;20,1,0))),1,0)*$J920</f>
        <v>0</v>
      </c>
      <c r="L920" s="14">
        <f>IF(AND(K920=0,E920=1),1,0)*$J920</f>
        <v>7.666666666666667</v>
      </c>
      <c r="M920" s="14">
        <f>IF(K920+L920=0,1,0)*$J920</f>
        <v>0</v>
      </c>
      <c r="N920" s="14">
        <f>MATCH(C920,INDEX('Task Durations - Poisson'!$B$2:$AZ$73,,5),-1)</f>
        <v>6</v>
      </c>
      <c r="O920" s="14">
        <f>INT(SUMPRODUCT(B920:N920,'Task Durations - Table 1'!$A$3:$M$3))</f>
        <v>13</v>
      </c>
      <c r="P920" s="14">
        <f>MATCH(100-C920,INDEX('Task Durations - Poisson'!$B$2:$AZ$73,,O920),-1)</f>
        <v>16</v>
      </c>
    </row>
    <row r="921" ht="20.05" customHeight="1">
      <c r="A921" s="12">
        <v>919</v>
      </c>
      <c r="B921" s="13">
        <f>2*EXP(A921/750)</f>
        <v>6.810601987919538</v>
      </c>
      <c r="C921" s="14">
        <f t="shared" si="11476"/>
        <v>51</v>
      </c>
      <c r="D921" s="14">
        <f>IF(C921&lt;33,1,0)</f>
        <v>0</v>
      </c>
      <c r="E921" s="14">
        <f>IF(AND(C921&gt;=33,C921&lt;66),1,0)</f>
        <v>1</v>
      </c>
      <c r="F921" s="14">
        <f>IF(D921+E921&gt;0,0,1)</f>
        <v>0</v>
      </c>
      <c r="G921" s="14">
        <f>INT(CHOOSE(1+MOD($C921+RANDBETWEEN(0,1),7),1,2,3,5,8,13,21)+$B921)</f>
        <v>11</v>
      </c>
      <c r="H921" s="14">
        <f>INT(CHOOSE(1+MOD($C921+RANDBETWEEN(0,1),7),1,2,3,5,8,13,21)+$B921)</f>
        <v>9</v>
      </c>
      <c r="I921" s="14">
        <f>INT(CHOOSE(1+MOD($C921+RANDBETWEEN(0,1),7),1,2,3,5,8,13,21)+$B921)</f>
        <v>9</v>
      </c>
      <c r="J921" s="14">
        <f>AVERAGE(G921:I921)</f>
        <v>9.666666666666666</v>
      </c>
      <c r="K921" s="14">
        <f>IF(OR(AND(D921,IF($C921&lt;80,1,0)),AND(E921,IF($C921&lt;20,1,0))),1,0)*$J921</f>
        <v>0</v>
      </c>
      <c r="L921" s="14">
        <f>IF(AND(K921=0,E921=1),1,0)*$J921</f>
        <v>9.666666666666666</v>
      </c>
      <c r="M921" s="14">
        <f>IF(K921+L921=0,1,0)*$J921</f>
        <v>0</v>
      </c>
      <c r="N921" s="14">
        <f>MATCH(C921,INDEX('Task Durations - Poisson'!$B$2:$AZ$73,,5),-1)</f>
        <v>7</v>
      </c>
      <c r="O921" s="14">
        <f>INT(SUMPRODUCT(B921:N921,'Task Durations - Table 1'!$A$3:$M$3))</f>
        <v>15</v>
      </c>
      <c r="P921" s="14">
        <f>MATCH(100-C921,INDEX('Task Durations - Poisson'!$B$2:$AZ$73,,O921),-1)</f>
        <v>17</v>
      </c>
    </row>
    <row r="922" ht="20.05" customHeight="1">
      <c r="A922" s="12">
        <v>920</v>
      </c>
      <c r="B922" s="13">
        <f>2*EXP(A922/750)</f>
        <v>6.819688847130036</v>
      </c>
      <c r="C922" s="14">
        <f t="shared" si="11476"/>
        <v>12</v>
      </c>
      <c r="D922" s="14">
        <f>IF(C922&lt;33,1,0)</f>
        <v>1</v>
      </c>
      <c r="E922" s="14">
        <f>IF(AND(C922&gt;=33,C922&lt;66),1,0)</f>
        <v>0</v>
      </c>
      <c r="F922" s="14">
        <f>IF(D922+E922&gt;0,0,1)</f>
        <v>0</v>
      </c>
      <c r="G922" s="14">
        <f>INT(CHOOSE(1+MOD($C922+RANDBETWEEN(0,1),7),1,2,3,5,8,13,21)+$B922)</f>
        <v>19</v>
      </c>
      <c r="H922" s="14">
        <f>INT(CHOOSE(1+MOD($C922+RANDBETWEEN(0,1),7),1,2,3,5,8,13,21)+$B922)</f>
        <v>19</v>
      </c>
      <c r="I922" s="14">
        <f>INT(CHOOSE(1+MOD($C922+RANDBETWEEN(0,1),7),1,2,3,5,8,13,21)+$B922)</f>
        <v>19</v>
      </c>
      <c r="J922" s="14">
        <f>AVERAGE(G922:I922)</f>
        <v>19</v>
      </c>
      <c r="K922" s="14">
        <f>IF(OR(AND(D922,IF($C922&lt;80,1,0)),AND(E922,IF($C922&lt;20,1,0))),1,0)*$J922</f>
        <v>19</v>
      </c>
      <c r="L922" s="14">
        <f>IF(AND(K922=0,E922=1),1,0)*$J922</f>
        <v>0</v>
      </c>
      <c r="M922" s="14">
        <f>IF(K922+L922=0,1,0)*$J922</f>
        <v>0</v>
      </c>
      <c r="N922" s="14">
        <f>MATCH(C922,INDEX('Task Durations - Poisson'!$B$2:$AZ$73,,5),-1)</f>
        <v>4</v>
      </c>
      <c r="O922" s="14">
        <f>INT(SUMPRODUCT(B922:N922,'Task Durations - Table 1'!$A$3:$M$3))</f>
        <v>29</v>
      </c>
      <c r="P922" s="14">
        <f>MATCH(100-C922,INDEX('Task Durations - Poisson'!$B$2:$AZ$73,,O922),-1)</f>
        <v>37</v>
      </c>
    </row>
    <row r="923" ht="20.05" customHeight="1">
      <c r="A923" s="12">
        <v>921</v>
      </c>
      <c r="B923" s="13">
        <f>2*EXP(A923/750)</f>
        <v>6.828787830233614</v>
      </c>
      <c r="C923" s="14">
        <f t="shared" si="11476"/>
        <v>88</v>
      </c>
      <c r="D923" s="14">
        <f>IF(C923&lt;33,1,0)</f>
        <v>0</v>
      </c>
      <c r="E923" s="14">
        <f>IF(AND(C923&gt;=33,C923&lt;66),1,0)</f>
        <v>0</v>
      </c>
      <c r="F923" s="14">
        <f>IF(D923+E923&gt;0,0,1)</f>
        <v>1</v>
      </c>
      <c r="G923" s="14">
        <f>INT(CHOOSE(1+MOD($C923+RANDBETWEEN(0,1),7),1,2,3,5,8,13,21)+$B923)</f>
        <v>14</v>
      </c>
      <c r="H923" s="14">
        <f>INT(CHOOSE(1+MOD($C923+RANDBETWEEN(0,1),7),1,2,3,5,8,13,21)+$B923)</f>
        <v>19</v>
      </c>
      <c r="I923" s="14">
        <f>INT(CHOOSE(1+MOD($C923+RANDBETWEEN(0,1),7),1,2,3,5,8,13,21)+$B923)</f>
        <v>19</v>
      </c>
      <c r="J923" s="14">
        <f>AVERAGE(G923:I923)</f>
        <v>17.33333333333333</v>
      </c>
      <c r="K923" s="14">
        <f>IF(OR(AND(D923,IF($C923&lt;80,1,0)),AND(E923,IF($C923&lt;20,1,0))),1,0)*$J923</f>
        <v>0</v>
      </c>
      <c r="L923" s="14">
        <f>IF(AND(K923=0,E923=1),1,0)*$J923</f>
        <v>0</v>
      </c>
      <c r="M923" s="14">
        <f>IF(K923+L923=0,1,0)*$J923</f>
        <v>17.33333333333333</v>
      </c>
      <c r="N923" s="14">
        <f>MATCH(C923,INDEX('Task Durations - Poisson'!$B$2:$AZ$73,,5),-1)</f>
        <v>10</v>
      </c>
      <c r="O923" s="14">
        <f>INT(SUMPRODUCT(B923:N923,'Task Durations - Table 1'!$A$3:$M$3))</f>
        <v>29</v>
      </c>
      <c r="P923" s="14">
        <f>MATCH(100-C923,INDEX('Task Durations - Poisson'!$B$2:$AZ$73,,O923),-1)</f>
        <v>25</v>
      </c>
    </row>
    <row r="924" ht="20.05" customHeight="1">
      <c r="A924" s="12">
        <v>922</v>
      </c>
      <c r="B924" s="13">
        <f>2*EXP(A924/750)</f>
        <v>6.837898953406246</v>
      </c>
      <c r="C924" s="14">
        <f t="shared" si="11476"/>
        <v>31</v>
      </c>
      <c r="D924" s="14">
        <f>IF(C924&lt;33,1,0)</f>
        <v>1</v>
      </c>
      <c r="E924" s="14">
        <f>IF(AND(C924&gt;=33,C924&lt;66),1,0)</f>
        <v>0</v>
      </c>
      <c r="F924" s="14">
        <f>IF(D924+E924&gt;0,0,1)</f>
        <v>0</v>
      </c>
      <c r="G924" s="14">
        <f>INT(CHOOSE(1+MOD($C924+RANDBETWEEN(0,1),7),1,2,3,5,8,13,21)+$B924)</f>
        <v>11</v>
      </c>
      <c r="H924" s="14">
        <f>INT(CHOOSE(1+MOD($C924+RANDBETWEEN(0,1),7),1,2,3,5,8,13,21)+$B924)</f>
        <v>14</v>
      </c>
      <c r="I924" s="14">
        <f>INT(CHOOSE(1+MOD($C924+RANDBETWEEN(0,1),7),1,2,3,5,8,13,21)+$B924)</f>
        <v>14</v>
      </c>
      <c r="J924" s="14">
        <f>AVERAGE(G924:I924)</f>
        <v>13</v>
      </c>
      <c r="K924" s="14">
        <f>IF(OR(AND(D924,IF($C924&lt;80,1,0)),AND(E924,IF($C924&lt;20,1,0))),1,0)*$J924</f>
        <v>13</v>
      </c>
      <c r="L924" s="14">
        <f>IF(AND(K924=0,E924=1),1,0)*$J924</f>
        <v>0</v>
      </c>
      <c r="M924" s="14">
        <f>IF(K924+L924=0,1,0)*$J924</f>
        <v>0</v>
      </c>
      <c r="N924" s="14">
        <f>MATCH(C924,INDEX('Task Durations - Poisson'!$B$2:$AZ$73,,5),-1)</f>
        <v>6</v>
      </c>
      <c r="O924" s="14">
        <f>INT(SUMPRODUCT(B924:N924,'Task Durations - Table 1'!$A$3:$M$3))</f>
        <v>23</v>
      </c>
      <c r="P924" s="14">
        <f>MATCH(100-C924,INDEX('Task Durations - Poisson'!$B$2:$AZ$73,,O924),-1)</f>
        <v>27</v>
      </c>
    </row>
    <row r="925" ht="20.05" customHeight="1">
      <c r="A925" s="12">
        <v>923</v>
      </c>
      <c r="B925" s="13">
        <f>2*EXP(A925/750)</f>
        <v>6.847022232845482</v>
      </c>
      <c r="C925" s="14">
        <f t="shared" si="11476"/>
        <v>24</v>
      </c>
      <c r="D925" s="14">
        <f>IF(C925&lt;33,1,0)</f>
        <v>1</v>
      </c>
      <c r="E925" s="14">
        <f>IF(AND(C925&gt;=33,C925&lt;66),1,0)</f>
        <v>0</v>
      </c>
      <c r="F925" s="14">
        <f>IF(D925+E925&gt;0,0,1)</f>
        <v>0</v>
      </c>
      <c r="G925" s="14">
        <f>INT(CHOOSE(1+MOD($C925+RANDBETWEEN(0,1),7),1,2,3,5,8,13,21)+$B925)</f>
        <v>11</v>
      </c>
      <c r="H925" s="14">
        <f>INT(CHOOSE(1+MOD($C925+RANDBETWEEN(0,1),7),1,2,3,5,8,13,21)+$B925)</f>
        <v>14</v>
      </c>
      <c r="I925" s="14">
        <f>INT(CHOOSE(1+MOD($C925+RANDBETWEEN(0,1),7),1,2,3,5,8,13,21)+$B925)</f>
        <v>11</v>
      </c>
      <c r="J925" s="14">
        <f>AVERAGE(G925:I925)</f>
        <v>12</v>
      </c>
      <c r="K925" s="14">
        <f>IF(OR(AND(D925,IF($C925&lt;80,1,0)),AND(E925,IF($C925&lt;20,1,0))),1,0)*$J925</f>
        <v>12</v>
      </c>
      <c r="L925" s="14">
        <f>IF(AND(K925=0,E925=1),1,0)*$J925</f>
        <v>0</v>
      </c>
      <c r="M925" s="14">
        <f>IF(K925+L925=0,1,0)*$J925</f>
        <v>0</v>
      </c>
      <c r="N925" s="14">
        <f>MATCH(C925,INDEX('Task Durations - Poisson'!$B$2:$AZ$73,,5),-1)</f>
        <v>5</v>
      </c>
      <c r="O925" s="14">
        <f>INT(SUMPRODUCT(B925:N925,'Task Durations - Table 1'!$A$3:$M$3))</f>
        <v>21</v>
      </c>
      <c r="P925" s="14">
        <f>MATCH(100-C925,INDEX('Task Durations - Poisson'!$B$2:$AZ$73,,O925),-1)</f>
        <v>26</v>
      </c>
    </row>
    <row r="926" ht="20.05" customHeight="1">
      <c r="A926" s="12">
        <v>924</v>
      </c>
      <c r="B926" s="13">
        <f>2*EXP(A926/750)</f>
        <v>6.856157684770493</v>
      </c>
      <c r="C926" s="14">
        <f t="shared" si="11476"/>
        <v>48</v>
      </c>
      <c r="D926" s="14">
        <f>IF(C926&lt;33,1,0)</f>
        <v>0</v>
      </c>
      <c r="E926" s="14">
        <f>IF(AND(C926&gt;=33,C926&lt;66),1,0)</f>
        <v>1</v>
      </c>
      <c r="F926" s="14">
        <f>IF(D926+E926&gt;0,0,1)</f>
        <v>0</v>
      </c>
      <c r="G926" s="14">
        <f>INT(CHOOSE(1+MOD($C926+RANDBETWEEN(0,1),7),1,2,3,5,8,13,21)+$B926)</f>
        <v>7</v>
      </c>
      <c r="H926" s="14">
        <f>INT(CHOOSE(1+MOD($C926+RANDBETWEEN(0,1),7),1,2,3,5,8,13,21)+$B926)</f>
        <v>7</v>
      </c>
      <c r="I926" s="14">
        <f>INT(CHOOSE(1+MOD($C926+RANDBETWEEN(0,1),7),1,2,3,5,8,13,21)+$B926)</f>
        <v>27</v>
      </c>
      <c r="J926" s="14">
        <f>AVERAGE(G926:I926)</f>
        <v>13.66666666666667</v>
      </c>
      <c r="K926" s="14">
        <f>IF(OR(AND(D926,IF($C926&lt;80,1,0)),AND(E926,IF($C926&lt;20,1,0))),1,0)*$J926</f>
        <v>0</v>
      </c>
      <c r="L926" s="14">
        <f>IF(AND(K926=0,E926=1),1,0)*$J926</f>
        <v>13.66666666666667</v>
      </c>
      <c r="M926" s="14">
        <f>IF(K926+L926=0,1,0)*$J926</f>
        <v>0</v>
      </c>
      <c r="N926" s="14">
        <f>MATCH(C926,INDEX('Task Durations - Poisson'!$B$2:$AZ$73,,5),-1)</f>
        <v>7</v>
      </c>
      <c r="O926" s="14">
        <f>INT(SUMPRODUCT(B926:N926,'Task Durations - Table 1'!$A$3:$M$3))</f>
        <v>20</v>
      </c>
      <c r="P926" s="14">
        <f>MATCH(100-C926,INDEX('Task Durations - Poisson'!$B$2:$AZ$73,,O926),-1)</f>
        <v>22</v>
      </c>
    </row>
    <row r="927" ht="20.05" customHeight="1">
      <c r="A927" s="12">
        <v>925</v>
      </c>
      <c r="B927" s="13">
        <f>2*EXP(A927/750)</f>
        <v>6.865305325422082</v>
      </c>
      <c r="C927" s="14">
        <f t="shared" si="11476"/>
        <v>18</v>
      </c>
      <c r="D927" s="14">
        <f>IF(C927&lt;33,1,0)</f>
        <v>1</v>
      </c>
      <c r="E927" s="14">
        <f>IF(AND(C927&gt;=33,C927&lt;66),1,0)</f>
        <v>0</v>
      </c>
      <c r="F927" s="14">
        <f>IF(D927+E927&gt;0,0,1)</f>
        <v>0</v>
      </c>
      <c r="G927" s="14">
        <f>INT(CHOOSE(1+MOD($C927+RANDBETWEEN(0,1),7),1,2,3,5,8,13,21)+$B927)</f>
        <v>14</v>
      </c>
      <c r="H927" s="14">
        <f>INT(CHOOSE(1+MOD($C927+RANDBETWEEN(0,1),7),1,2,3,5,8,13,21)+$B927)</f>
        <v>19</v>
      </c>
      <c r="I927" s="14">
        <f>INT(CHOOSE(1+MOD($C927+RANDBETWEEN(0,1),7),1,2,3,5,8,13,21)+$B927)</f>
        <v>19</v>
      </c>
      <c r="J927" s="14">
        <f>AVERAGE(G927:I927)</f>
        <v>17.33333333333333</v>
      </c>
      <c r="K927" s="14">
        <f>IF(OR(AND(D927,IF($C927&lt;80,1,0)),AND(E927,IF($C927&lt;20,1,0))),1,0)*$J927</f>
        <v>17.33333333333333</v>
      </c>
      <c r="L927" s="14">
        <f>IF(AND(K927=0,E927=1),1,0)*$J927</f>
        <v>0</v>
      </c>
      <c r="M927" s="14">
        <f>IF(K927+L927=0,1,0)*$J927</f>
        <v>0</v>
      </c>
      <c r="N927" s="14">
        <f>MATCH(C927,INDEX('Task Durations - Poisson'!$B$2:$AZ$73,,5),-1)</f>
        <v>5</v>
      </c>
      <c r="O927" s="14">
        <f>INT(SUMPRODUCT(B927:N927,'Task Durations - Table 1'!$A$3:$M$3))</f>
        <v>28</v>
      </c>
      <c r="P927" s="14">
        <f>MATCH(100-C927,INDEX('Task Durations - Poisson'!$B$2:$AZ$73,,O927),-1)</f>
        <v>35</v>
      </c>
    </row>
    <row r="928" ht="20.05" customHeight="1">
      <c r="A928" s="12">
        <v>926</v>
      </c>
      <c r="B928" s="13">
        <f>2*EXP(A928/750)</f>
        <v>6.874465171062724</v>
      </c>
      <c r="C928" s="14">
        <f t="shared" si="11476"/>
        <v>26</v>
      </c>
      <c r="D928" s="14">
        <f>IF(C928&lt;33,1,0)</f>
        <v>1</v>
      </c>
      <c r="E928" s="14">
        <f>IF(AND(C928&gt;=33,C928&lt;66),1,0)</f>
        <v>0</v>
      </c>
      <c r="F928" s="14">
        <f>IF(D928+E928&gt;0,0,1)</f>
        <v>0</v>
      </c>
      <c r="G928" s="14">
        <f>INT(CHOOSE(1+MOD($C928+RANDBETWEEN(0,1),7),1,2,3,5,8,13,21)+$B928)</f>
        <v>19</v>
      </c>
      <c r="H928" s="14">
        <f>INT(CHOOSE(1+MOD($C928+RANDBETWEEN(0,1),7),1,2,3,5,8,13,21)+$B928)</f>
        <v>19</v>
      </c>
      <c r="I928" s="14">
        <f>INT(CHOOSE(1+MOD($C928+RANDBETWEEN(0,1),7),1,2,3,5,8,13,21)+$B928)</f>
        <v>27</v>
      </c>
      <c r="J928" s="14">
        <f>AVERAGE(G928:I928)</f>
        <v>21.66666666666667</v>
      </c>
      <c r="K928" s="14">
        <f>IF(OR(AND(D928,IF($C928&lt;80,1,0)),AND(E928,IF($C928&lt;20,1,0))),1,0)*$J928</f>
        <v>21.66666666666667</v>
      </c>
      <c r="L928" s="14">
        <f>IF(AND(K928=0,E928=1),1,0)*$J928</f>
        <v>0</v>
      </c>
      <c r="M928" s="14">
        <f>IF(K928+L928=0,1,0)*$J928</f>
        <v>0</v>
      </c>
      <c r="N928" s="14">
        <f>MATCH(C928,INDEX('Task Durations - Poisson'!$B$2:$AZ$73,,5),-1)</f>
        <v>5</v>
      </c>
      <c r="O928" s="14">
        <f>INT(SUMPRODUCT(B928:N928,'Task Durations - Table 1'!$A$3:$M$3))</f>
        <v>33</v>
      </c>
      <c r="P928" s="14">
        <f>MATCH(100-C928,INDEX('Task Durations - Poisson'!$B$2:$AZ$73,,O928),-1)</f>
        <v>39</v>
      </c>
    </row>
    <row r="929" ht="20.05" customHeight="1">
      <c r="A929" s="12">
        <v>927</v>
      </c>
      <c r="B929" s="13">
        <f>2*EXP(A929/750)</f>
        <v>6.883637237976592</v>
      </c>
      <c r="C929" s="14">
        <f t="shared" si="11476"/>
        <v>26</v>
      </c>
      <c r="D929" s="14">
        <f>IF(C929&lt;33,1,0)</f>
        <v>1</v>
      </c>
      <c r="E929" s="14">
        <f>IF(AND(C929&gt;=33,C929&lt;66),1,0)</f>
        <v>0</v>
      </c>
      <c r="F929" s="14">
        <f>IF(D929+E929&gt;0,0,1)</f>
        <v>0</v>
      </c>
      <c r="G929" s="14">
        <f>INT(CHOOSE(1+MOD($C929+RANDBETWEEN(0,1),7),1,2,3,5,8,13,21)+$B929)</f>
        <v>27</v>
      </c>
      <c r="H929" s="14">
        <f>INT(CHOOSE(1+MOD($C929+RANDBETWEEN(0,1),7),1,2,3,5,8,13,21)+$B929)</f>
        <v>27</v>
      </c>
      <c r="I929" s="14">
        <f>INT(CHOOSE(1+MOD($C929+RANDBETWEEN(0,1),7),1,2,3,5,8,13,21)+$B929)</f>
        <v>27</v>
      </c>
      <c r="J929" s="14">
        <f>AVERAGE(G929:I929)</f>
        <v>27</v>
      </c>
      <c r="K929" s="14">
        <f>IF(OR(AND(D929,IF($C929&lt;80,1,0)),AND(E929,IF($C929&lt;20,1,0))),1,0)*$J929</f>
        <v>27</v>
      </c>
      <c r="L929" s="14">
        <f>IF(AND(K929=0,E929=1),1,0)*$J929</f>
        <v>0</v>
      </c>
      <c r="M929" s="14">
        <f>IF(K929+L929=0,1,0)*$J929</f>
        <v>0</v>
      </c>
      <c r="N929" s="14">
        <f>MATCH(C929,INDEX('Task Durations - Poisson'!$B$2:$AZ$73,,5),-1)</f>
        <v>5</v>
      </c>
      <c r="O929" s="14">
        <f>INT(SUMPRODUCT(B929:N929,'Task Durations - Table 1'!$A$3:$M$3))</f>
        <v>39</v>
      </c>
      <c r="P929" s="14">
        <f>MATCH(100-C929,INDEX('Task Durations - Poisson'!$B$2:$AZ$73,,O929),-1)</f>
        <v>45</v>
      </c>
    </row>
    <row r="930" ht="20.05" customHeight="1">
      <c r="A930" s="12">
        <v>928</v>
      </c>
      <c r="B930" s="13">
        <f>2*EXP(A930/750)</f>
        <v>6.892821542469586</v>
      </c>
      <c r="C930" s="14">
        <f t="shared" si="11476"/>
        <v>42</v>
      </c>
      <c r="D930" s="14">
        <f>IF(C930&lt;33,1,0)</f>
        <v>0</v>
      </c>
      <c r="E930" s="14">
        <f>IF(AND(C930&gt;=33,C930&lt;66),1,0)</f>
        <v>1</v>
      </c>
      <c r="F930" s="14">
        <f>IF(D930+E930&gt;0,0,1)</f>
        <v>0</v>
      </c>
      <c r="G930" s="14">
        <f>INT(CHOOSE(1+MOD($C930+RANDBETWEEN(0,1),7),1,2,3,5,8,13,21)+$B930)</f>
        <v>8</v>
      </c>
      <c r="H930" s="14">
        <f>INT(CHOOSE(1+MOD($C930+RANDBETWEEN(0,1),7),1,2,3,5,8,13,21)+$B930)</f>
        <v>7</v>
      </c>
      <c r="I930" s="14">
        <f>INT(CHOOSE(1+MOD($C930+RANDBETWEEN(0,1),7),1,2,3,5,8,13,21)+$B930)</f>
        <v>8</v>
      </c>
      <c r="J930" s="14">
        <f>AVERAGE(G930:I930)</f>
        <v>7.666666666666667</v>
      </c>
      <c r="K930" s="14">
        <f>IF(OR(AND(D930,IF($C930&lt;80,1,0)),AND(E930,IF($C930&lt;20,1,0))),1,0)*$J930</f>
        <v>0</v>
      </c>
      <c r="L930" s="14">
        <f>IF(AND(K930=0,E930=1),1,0)*$J930</f>
        <v>7.666666666666667</v>
      </c>
      <c r="M930" s="14">
        <f>IF(K930+L930=0,1,0)*$J930</f>
        <v>0</v>
      </c>
      <c r="N930" s="14">
        <f>MATCH(C930,INDEX('Task Durations - Poisson'!$B$2:$AZ$73,,5),-1)</f>
        <v>6</v>
      </c>
      <c r="O930" s="14">
        <f>INT(SUMPRODUCT(B930:N930,'Task Durations - Table 1'!$A$3:$M$3))</f>
        <v>13</v>
      </c>
      <c r="P930" s="14">
        <f>MATCH(100-C930,INDEX('Task Durations - Poisson'!$B$2:$AZ$73,,O930),-1)</f>
        <v>16</v>
      </c>
    </row>
    <row r="931" ht="20.05" customHeight="1">
      <c r="A931" s="12">
        <v>929</v>
      </c>
      <c r="B931" s="13">
        <f>2*EXP(A931/750)</f>
        <v>6.902018100869358</v>
      </c>
      <c r="C931" s="14">
        <f t="shared" si="11476"/>
        <v>54</v>
      </c>
      <c r="D931" s="14">
        <f>IF(C931&lt;33,1,0)</f>
        <v>0</v>
      </c>
      <c r="E931" s="14">
        <f>IF(AND(C931&gt;=33,C931&lt;66),1,0)</f>
        <v>1</v>
      </c>
      <c r="F931" s="14">
        <f>IF(D931+E931&gt;0,0,1)</f>
        <v>0</v>
      </c>
      <c r="G931" s="14">
        <f>INT(CHOOSE(1+MOD($C931+RANDBETWEEN(0,1),7),1,2,3,5,8,13,21)+$B931)</f>
        <v>27</v>
      </c>
      <c r="H931" s="14">
        <f>INT(CHOOSE(1+MOD($C931+RANDBETWEEN(0,1),7),1,2,3,5,8,13,21)+$B931)</f>
        <v>19</v>
      </c>
      <c r="I931" s="14">
        <f>INT(CHOOSE(1+MOD($C931+RANDBETWEEN(0,1),7),1,2,3,5,8,13,21)+$B931)</f>
        <v>27</v>
      </c>
      <c r="J931" s="14">
        <f>AVERAGE(G931:I931)</f>
        <v>24.33333333333333</v>
      </c>
      <c r="K931" s="14">
        <f>IF(OR(AND(D931,IF($C931&lt;80,1,0)),AND(E931,IF($C931&lt;20,1,0))),1,0)*$J931</f>
        <v>0</v>
      </c>
      <c r="L931" s="14">
        <f>IF(AND(K931=0,E931=1),1,0)*$J931</f>
        <v>24.33333333333333</v>
      </c>
      <c r="M931" s="14">
        <f>IF(K931+L931=0,1,0)*$J931</f>
        <v>0</v>
      </c>
      <c r="N931" s="14">
        <f>MATCH(C931,INDEX('Task Durations - Poisson'!$B$2:$AZ$73,,5),-1)</f>
        <v>7</v>
      </c>
      <c r="O931" s="14">
        <f>INT(SUMPRODUCT(B931:N931,'Task Durations - Table 1'!$A$3:$M$3))</f>
        <v>28</v>
      </c>
      <c r="P931" s="14">
        <f>MATCH(100-C931,INDEX('Task Durations - Poisson'!$B$2:$AZ$73,,O931),-1)</f>
        <v>29</v>
      </c>
    </row>
    <row r="932" ht="20.05" customHeight="1">
      <c r="A932" s="12">
        <v>930</v>
      </c>
      <c r="B932" s="13">
        <f>2*EXP(A932/750)</f>
        <v>6.911226929525351</v>
      </c>
      <c r="C932" s="14">
        <f t="shared" si="11476"/>
        <v>76</v>
      </c>
      <c r="D932" s="14">
        <f>IF(C932&lt;33,1,0)</f>
        <v>0</v>
      </c>
      <c r="E932" s="14">
        <f>IF(AND(C932&gt;=33,C932&lt;66),1,0)</f>
        <v>0</v>
      </c>
      <c r="F932" s="14">
        <f>IF(D932+E932&gt;0,0,1)</f>
        <v>1</v>
      </c>
      <c r="G932" s="14">
        <f>INT(CHOOSE(1+MOD($C932+RANDBETWEEN(0,1),7),1,2,3,5,8,13,21)+$B932)</f>
        <v>7</v>
      </c>
      <c r="H932" s="14">
        <f>INT(CHOOSE(1+MOD($C932+RANDBETWEEN(0,1),7),1,2,3,5,8,13,21)+$B932)</f>
        <v>27</v>
      </c>
      <c r="I932" s="14">
        <f>INT(CHOOSE(1+MOD($C932+RANDBETWEEN(0,1),7),1,2,3,5,8,13,21)+$B932)</f>
        <v>7</v>
      </c>
      <c r="J932" s="14">
        <f>AVERAGE(G932:I932)</f>
        <v>13.66666666666667</v>
      </c>
      <c r="K932" s="14">
        <f>IF(OR(AND(D932,IF($C932&lt;80,1,0)),AND(E932,IF($C932&lt;20,1,0))),1,0)*$J932</f>
        <v>0</v>
      </c>
      <c r="L932" s="14">
        <f>IF(AND(K932=0,E932=1),1,0)*$J932</f>
        <v>0</v>
      </c>
      <c r="M932" s="14">
        <f>IF(K932+L932=0,1,0)*$J932</f>
        <v>13.66666666666667</v>
      </c>
      <c r="N932" s="14">
        <f>MATCH(C932,INDEX('Task Durations - Poisson'!$B$2:$AZ$73,,5),-1)</f>
        <v>8</v>
      </c>
      <c r="O932" s="14">
        <f>INT(SUMPRODUCT(B932:N932,'Task Durations - Table 1'!$A$3:$M$3))</f>
        <v>23</v>
      </c>
      <c r="P932" s="14">
        <f>MATCH(100-C932,INDEX('Task Durations - Poisson'!$B$2:$AZ$73,,O932),-1)</f>
        <v>22</v>
      </c>
    </row>
    <row r="933" ht="20.05" customHeight="1">
      <c r="A933" s="12">
        <v>931</v>
      </c>
      <c r="B933" s="13">
        <f>2*EXP(A933/750)</f>
        <v>6.920448044808817</v>
      </c>
      <c r="C933" s="14">
        <f t="shared" si="11476"/>
        <v>72</v>
      </c>
      <c r="D933" s="14">
        <f>IF(C933&lt;33,1,0)</f>
        <v>0</v>
      </c>
      <c r="E933" s="14">
        <f>IF(AND(C933&gt;=33,C933&lt;66),1,0)</f>
        <v>0</v>
      </c>
      <c r="F933" s="14">
        <f>IF(D933+E933&gt;0,0,1)</f>
        <v>1</v>
      </c>
      <c r="G933" s="14">
        <f>INT(CHOOSE(1+MOD($C933+RANDBETWEEN(0,1),7),1,2,3,5,8,13,21)+$B933)</f>
        <v>11</v>
      </c>
      <c r="H933" s="14">
        <f>INT(CHOOSE(1+MOD($C933+RANDBETWEEN(0,1),7),1,2,3,5,8,13,21)+$B933)</f>
        <v>11</v>
      </c>
      <c r="I933" s="14">
        <f>INT(CHOOSE(1+MOD($C933+RANDBETWEEN(0,1),7),1,2,3,5,8,13,21)+$B933)</f>
        <v>9</v>
      </c>
      <c r="J933" s="14">
        <f>AVERAGE(G933:I933)</f>
        <v>10.33333333333333</v>
      </c>
      <c r="K933" s="14">
        <f>IF(OR(AND(D933,IF($C933&lt;80,1,0)),AND(E933,IF($C933&lt;20,1,0))),1,0)*$J933</f>
        <v>0</v>
      </c>
      <c r="L933" s="14">
        <f>IF(AND(K933=0,E933=1),1,0)*$J933</f>
        <v>0</v>
      </c>
      <c r="M933" s="14">
        <f>IF(K933+L933=0,1,0)*$J933</f>
        <v>10.33333333333333</v>
      </c>
      <c r="N933" s="14">
        <f>MATCH(C933,INDEX('Task Durations - Poisson'!$B$2:$AZ$73,,5),-1)</f>
        <v>8</v>
      </c>
      <c r="O933" s="14">
        <f>INT(SUMPRODUCT(B933:N933,'Task Durations - Table 1'!$A$3:$M$3))</f>
        <v>21</v>
      </c>
      <c r="P933" s="14">
        <f>MATCH(100-C933,INDEX('Task Durations - Poisson'!$B$2:$AZ$73,,O933),-1)</f>
        <v>20</v>
      </c>
    </row>
    <row r="934" ht="20.05" customHeight="1">
      <c r="A934" s="12">
        <v>932</v>
      </c>
      <c r="B934" s="13">
        <f>2*EXP(A934/750)</f>
        <v>6.92968146311285</v>
      </c>
      <c r="C934" s="14">
        <f t="shared" si="11476"/>
        <v>42</v>
      </c>
      <c r="D934" s="14">
        <f>IF(C934&lt;33,1,0)</f>
        <v>0</v>
      </c>
      <c r="E934" s="14">
        <f>IF(AND(C934&gt;=33,C934&lt;66),1,0)</f>
        <v>1</v>
      </c>
      <c r="F934" s="14">
        <f>IF(D934+E934&gt;0,0,1)</f>
        <v>0</v>
      </c>
      <c r="G934" s="14">
        <f>INT(CHOOSE(1+MOD($C934+RANDBETWEEN(0,1),7),1,2,3,5,8,13,21)+$B934)</f>
        <v>7</v>
      </c>
      <c r="H934" s="14">
        <f>INT(CHOOSE(1+MOD($C934+RANDBETWEEN(0,1),7),1,2,3,5,8,13,21)+$B934)</f>
        <v>8</v>
      </c>
      <c r="I934" s="14">
        <f>INT(CHOOSE(1+MOD($C934+RANDBETWEEN(0,1),7),1,2,3,5,8,13,21)+$B934)</f>
        <v>7</v>
      </c>
      <c r="J934" s="14">
        <f>AVERAGE(G934:I934)</f>
        <v>7.333333333333333</v>
      </c>
      <c r="K934" s="14">
        <f>IF(OR(AND(D934,IF($C934&lt;80,1,0)),AND(E934,IF($C934&lt;20,1,0))),1,0)*$J934</f>
        <v>0</v>
      </c>
      <c r="L934" s="14">
        <f>IF(AND(K934=0,E934=1),1,0)*$J934</f>
        <v>7.333333333333333</v>
      </c>
      <c r="M934" s="14">
        <f>IF(K934+L934=0,1,0)*$J934</f>
        <v>0</v>
      </c>
      <c r="N934" s="14">
        <f>MATCH(C934,INDEX('Task Durations - Poisson'!$B$2:$AZ$73,,5),-1)</f>
        <v>6</v>
      </c>
      <c r="O934" s="14">
        <f>INT(SUMPRODUCT(B934:N934,'Task Durations - Table 1'!$A$3:$M$3))</f>
        <v>13</v>
      </c>
      <c r="P934" s="14">
        <f>MATCH(100-C934,INDEX('Task Durations - Poisson'!$B$2:$AZ$73,,O934),-1)</f>
        <v>16</v>
      </c>
    </row>
    <row r="935" ht="20.05" customHeight="1">
      <c r="A935" s="12">
        <v>933</v>
      </c>
      <c r="B935" s="13">
        <f>2*EXP(A935/750)</f>
        <v>6.938927200852421</v>
      </c>
      <c r="C935" s="14">
        <f t="shared" si="11476"/>
        <v>25</v>
      </c>
      <c r="D935" s="14">
        <f>IF(C935&lt;33,1,0)</f>
        <v>1</v>
      </c>
      <c r="E935" s="14">
        <f>IF(AND(C935&gt;=33,C935&lt;66),1,0)</f>
        <v>0</v>
      </c>
      <c r="F935" s="14">
        <f>IF(D935+E935&gt;0,0,1)</f>
        <v>0</v>
      </c>
      <c r="G935" s="14">
        <f>INT(CHOOSE(1+MOD($C935+RANDBETWEEN(0,1),7),1,2,3,5,8,13,21)+$B935)</f>
        <v>14</v>
      </c>
      <c r="H935" s="14">
        <f>INT(CHOOSE(1+MOD($C935+RANDBETWEEN(0,1),7),1,2,3,5,8,13,21)+$B935)</f>
        <v>14</v>
      </c>
      <c r="I935" s="14">
        <f>INT(CHOOSE(1+MOD($C935+RANDBETWEEN(0,1),7),1,2,3,5,8,13,21)+$B935)</f>
        <v>14</v>
      </c>
      <c r="J935" s="14">
        <f>AVERAGE(G935:I935)</f>
        <v>14</v>
      </c>
      <c r="K935" s="14">
        <f>IF(OR(AND(D935,IF($C935&lt;80,1,0)),AND(E935,IF($C935&lt;20,1,0))),1,0)*$J935</f>
        <v>14</v>
      </c>
      <c r="L935" s="14">
        <f>IF(AND(K935=0,E935=1),1,0)*$J935</f>
        <v>0</v>
      </c>
      <c r="M935" s="14">
        <f>IF(K935+L935=0,1,0)*$J935</f>
        <v>0</v>
      </c>
      <c r="N935" s="14">
        <f>MATCH(C935,INDEX('Task Durations - Poisson'!$B$2:$AZ$73,,5),-1)</f>
        <v>5</v>
      </c>
      <c r="O935" s="14">
        <f>INT(SUMPRODUCT(B935:N935,'Task Durations - Table 1'!$A$3:$M$3))</f>
        <v>24</v>
      </c>
      <c r="P935" s="14">
        <f>MATCH(100-C935,INDEX('Task Durations - Poisson'!$B$2:$AZ$73,,O935),-1)</f>
        <v>29</v>
      </c>
    </row>
    <row r="936" ht="20.05" customHeight="1">
      <c r="A936" s="12">
        <v>934</v>
      </c>
      <c r="B936" s="13">
        <f>2*EXP(A936/750)</f>
        <v>6.9481852744644</v>
      </c>
      <c r="C936" s="14">
        <f t="shared" si="11476"/>
        <v>11</v>
      </c>
      <c r="D936" s="14">
        <f>IF(C936&lt;33,1,0)</f>
        <v>1</v>
      </c>
      <c r="E936" s="14">
        <f>IF(AND(C936&gt;=33,C936&lt;66),1,0)</f>
        <v>0</v>
      </c>
      <c r="F936" s="14">
        <f>IF(D936+E936&gt;0,0,1)</f>
        <v>0</v>
      </c>
      <c r="G936" s="14">
        <f>INT(CHOOSE(1+MOD($C936+RANDBETWEEN(0,1),7),1,2,3,5,8,13,21)+$B936)</f>
        <v>19</v>
      </c>
      <c r="H936" s="14">
        <f>INT(CHOOSE(1+MOD($C936+RANDBETWEEN(0,1),7),1,2,3,5,8,13,21)+$B936)</f>
        <v>19</v>
      </c>
      <c r="I936" s="14">
        <f>INT(CHOOSE(1+MOD($C936+RANDBETWEEN(0,1),7),1,2,3,5,8,13,21)+$B936)</f>
        <v>14</v>
      </c>
      <c r="J936" s="14">
        <f>AVERAGE(G936:I936)</f>
        <v>17.33333333333333</v>
      </c>
      <c r="K936" s="14">
        <f>IF(OR(AND(D936,IF($C936&lt;80,1,0)),AND(E936,IF($C936&lt;20,1,0))),1,0)*$J936</f>
        <v>17.33333333333333</v>
      </c>
      <c r="L936" s="14">
        <f>IF(AND(K936=0,E936=1),1,0)*$J936</f>
        <v>0</v>
      </c>
      <c r="M936" s="14">
        <f>IF(K936+L936=0,1,0)*$J936</f>
        <v>0</v>
      </c>
      <c r="N936" s="14">
        <f>MATCH(C936,INDEX('Task Durations - Poisson'!$B$2:$AZ$73,,5),-1)</f>
        <v>4</v>
      </c>
      <c r="O936" s="14">
        <f>INT(SUMPRODUCT(B936:N936,'Task Durations - Table 1'!$A$3:$M$3))</f>
        <v>27</v>
      </c>
      <c r="P936" s="14">
        <f>MATCH(100-C936,INDEX('Task Durations - Poisson'!$B$2:$AZ$73,,O936),-1)</f>
        <v>35</v>
      </c>
    </row>
    <row r="937" ht="20.05" customHeight="1">
      <c r="A937" s="12">
        <v>935</v>
      </c>
      <c r="B937" s="13">
        <f>2*EXP(A937/750)</f>
        <v>6.957455700407584</v>
      </c>
      <c r="C937" s="14">
        <f t="shared" si="11476"/>
        <v>89</v>
      </c>
      <c r="D937" s="14">
        <f>IF(C937&lt;33,1,0)</f>
        <v>0</v>
      </c>
      <c r="E937" s="14">
        <f>IF(AND(C937&gt;=33,C937&lt;66),1,0)</f>
        <v>0</v>
      </c>
      <c r="F937" s="14">
        <f>IF(D937+E937&gt;0,0,1)</f>
        <v>1</v>
      </c>
      <c r="G937" s="14">
        <f>INT(CHOOSE(1+MOD($C937+RANDBETWEEN(0,1),7),1,2,3,5,8,13,21)+$B937)</f>
        <v>27</v>
      </c>
      <c r="H937" s="14">
        <f>INT(CHOOSE(1+MOD($C937+RANDBETWEEN(0,1),7),1,2,3,5,8,13,21)+$B937)</f>
        <v>19</v>
      </c>
      <c r="I937" s="14">
        <f>INT(CHOOSE(1+MOD($C937+RANDBETWEEN(0,1),7),1,2,3,5,8,13,21)+$B937)</f>
        <v>19</v>
      </c>
      <c r="J937" s="14">
        <f>AVERAGE(G937:I937)</f>
        <v>21.66666666666667</v>
      </c>
      <c r="K937" s="14">
        <f>IF(OR(AND(D937,IF($C937&lt;80,1,0)),AND(E937,IF($C937&lt;20,1,0))),1,0)*$J937</f>
        <v>0</v>
      </c>
      <c r="L937" s="14">
        <f>IF(AND(K937=0,E937=1),1,0)*$J937</f>
        <v>0</v>
      </c>
      <c r="M937" s="14">
        <f>IF(K937+L937=0,1,0)*$J937</f>
        <v>21.66666666666667</v>
      </c>
      <c r="N937" s="14">
        <f>MATCH(C937,INDEX('Task Durations - Poisson'!$B$2:$AZ$73,,5),-1)</f>
        <v>10</v>
      </c>
      <c r="O937" s="14">
        <f>INT(SUMPRODUCT(B937:N937,'Task Durations - Table 1'!$A$3:$M$3))</f>
        <v>33</v>
      </c>
      <c r="P937" s="14">
        <f>MATCH(100-C937,INDEX('Task Durations - Poisson'!$B$2:$AZ$73,,O937),-1)</f>
        <v>28</v>
      </c>
    </row>
    <row r="938" ht="20.05" customHeight="1">
      <c r="A938" s="12">
        <v>936</v>
      </c>
      <c r="B938" s="13">
        <f>2*EXP(A938/750)</f>
        <v>6.966738495162736</v>
      </c>
      <c r="C938" s="14">
        <f t="shared" si="11476"/>
        <v>38</v>
      </c>
      <c r="D938" s="14">
        <f>IF(C938&lt;33,1,0)</f>
        <v>0</v>
      </c>
      <c r="E938" s="14">
        <f>IF(AND(C938&gt;=33,C938&lt;66),1,0)</f>
        <v>1</v>
      </c>
      <c r="F938" s="14">
        <f>IF(D938+E938&gt;0,0,1)</f>
        <v>0</v>
      </c>
      <c r="G938" s="14">
        <f>INT(CHOOSE(1+MOD($C938+RANDBETWEEN(0,1),7),1,2,3,5,8,13,21)+$B938)</f>
        <v>11</v>
      </c>
      <c r="H938" s="14">
        <f>INT(CHOOSE(1+MOD($C938+RANDBETWEEN(0,1),7),1,2,3,5,8,13,21)+$B938)</f>
        <v>11</v>
      </c>
      <c r="I938" s="14">
        <f>INT(CHOOSE(1+MOD($C938+RANDBETWEEN(0,1),7),1,2,3,5,8,13,21)+$B938)</f>
        <v>11</v>
      </c>
      <c r="J938" s="14">
        <f>AVERAGE(G938:I938)</f>
        <v>11</v>
      </c>
      <c r="K938" s="14">
        <f>IF(OR(AND(D938,IF($C938&lt;80,1,0)),AND(E938,IF($C938&lt;20,1,0))),1,0)*$J938</f>
        <v>0</v>
      </c>
      <c r="L938" s="14">
        <f>IF(AND(K938=0,E938=1),1,0)*$J938</f>
        <v>11</v>
      </c>
      <c r="M938" s="14">
        <f>IF(K938+L938=0,1,0)*$J938</f>
        <v>0</v>
      </c>
      <c r="N938" s="14">
        <f>MATCH(C938,INDEX('Task Durations - Poisson'!$B$2:$AZ$73,,5),-1)</f>
        <v>6</v>
      </c>
      <c r="O938" s="14">
        <f>INT(SUMPRODUCT(B938:N938,'Task Durations - Table 1'!$A$3:$M$3))</f>
        <v>16</v>
      </c>
      <c r="P938" s="14">
        <f>MATCH(100-C938,INDEX('Task Durations - Poisson'!$B$2:$AZ$73,,O938),-1)</f>
        <v>19</v>
      </c>
    </row>
    <row r="939" ht="20.05" customHeight="1">
      <c r="A939" s="12">
        <v>937</v>
      </c>
      <c r="B939" s="13">
        <f>2*EXP(A939/750)</f>
        <v>6.976033675232603</v>
      </c>
      <c r="C939" s="14">
        <f t="shared" si="11476"/>
        <v>49</v>
      </c>
      <c r="D939" s="14">
        <f>IF(C939&lt;33,1,0)</f>
        <v>0</v>
      </c>
      <c r="E939" s="14">
        <f>IF(AND(C939&gt;=33,C939&lt;66),1,0)</f>
        <v>1</v>
      </c>
      <c r="F939" s="14">
        <f>IF(D939+E939&gt;0,0,1)</f>
        <v>0</v>
      </c>
      <c r="G939" s="14">
        <f>INT(CHOOSE(1+MOD($C939+RANDBETWEEN(0,1),7),1,2,3,5,8,13,21)+$B939)</f>
        <v>8</v>
      </c>
      <c r="H939" s="14">
        <f>INT(CHOOSE(1+MOD($C939+RANDBETWEEN(0,1),7),1,2,3,5,8,13,21)+$B939)</f>
        <v>7</v>
      </c>
      <c r="I939" s="14">
        <f>INT(CHOOSE(1+MOD($C939+RANDBETWEEN(0,1),7),1,2,3,5,8,13,21)+$B939)</f>
        <v>7</v>
      </c>
      <c r="J939" s="14">
        <f>AVERAGE(G939:I939)</f>
        <v>7.333333333333333</v>
      </c>
      <c r="K939" s="14">
        <f>IF(OR(AND(D939,IF($C939&lt;80,1,0)),AND(E939,IF($C939&lt;20,1,0))),1,0)*$J939</f>
        <v>0</v>
      </c>
      <c r="L939" s="14">
        <f>IF(AND(K939=0,E939=1),1,0)*$J939</f>
        <v>7.333333333333333</v>
      </c>
      <c r="M939" s="14">
        <f>IF(K939+L939=0,1,0)*$J939</f>
        <v>0</v>
      </c>
      <c r="N939" s="14">
        <f>MATCH(C939,INDEX('Task Durations - Poisson'!$B$2:$AZ$73,,5),-1)</f>
        <v>7</v>
      </c>
      <c r="O939" s="14">
        <f>INT(SUMPRODUCT(B939:N939,'Task Durations - Table 1'!$A$3:$M$3))</f>
        <v>14</v>
      </c>
      <c r="P939" s="14">
        <f>MATCH(100-C939,INDEX('Task Durations - Poisson'!$B$2:$AZ$73,,O939),-1)</f>
        <v>16</v>
      </c>
    </row>
    <row r="940" ht="20.05" customHeight="1">
      <c r="A940" s="12">
        <v>938</v>
      </c>
      <c r="B940" s="13">
        <f>2*EXP(A940/750)</f>
        <v>6.98534125714195</v>
      </c>
      <c r="C940" s="14">
        <f t="shared" si="11476"/>
        <v>56</v>
      </c>
      <c r="D940" s="14">
        <f>IF(C940&lt;33,1,0)</f>
        <v>0</v>
      </c>
      <c r="E940" s="14">
        <f>IF(AND(C940&gt;=33,C940&lt;66),1,0)</f>
        <v>1</v>
      </c>
      <c r="F940" s="14">
        <f>IF(D940+E940&gt;0,0,1)</f>
        <v>0</v>
      </c>
      <c r="G940" s="14">
        <f>INT(CHOOSE(1+MOD($C940+RANDBETWEEN(0,1),7),1,2,3,5,8,13,21)+$B940)</f>
        <v>8</v>
      </c>
      <c r="H940" s="14">
        <f>INT(CHOOSE(1+MOD($C940+RANDBETWEEN(0,1),7),1,2,3,5,8,13,21)+$B940)</f>
        <v>8</v>
      </c>
      <c r="I940" s="14">
        <f>INT(CHOOSE(1+MOD($C940+RANDBETWEEN(0,1),7),1,2,3,5,8,13,21)+$B940)</f>
        <v>7</v>
      </c>
      <c r="J940" s="14">
        <f>AVERAGE(G940:I940)</f>
        <v>7.666666666666667</v>
      </c>
      <c r="K940" s="14">
        <f>IF(OR(AND(D940,IF($C940&lt;80,1,0)),AND(E940,IF($C940&lt;20,1,0))),1,0)*$J940</f>
        <v>0</v>
      </c>
      <c r="L940" s="14">
        <f>IF(AND(K940=0,E940=1),1,0)*$J940</f>
        <v>7.666666666666667</v>
      </c>
      <c r="M940" s="14">
        <f>IF(K940+L940=0,1,0)*$J940</f>
        <v>0</v>
      </c>
      <c r="N940" s="14">
        <f>MATCH(C940,INDEX('Task Durations - Poisson'!$B$2:$AZ$73,,5),-1)</f>
        <v>7</v>
      </c>
      <c r="O940" s="14">
        <f>INT(SUMPRODUCT(B940:N940,'Task Durations - Table 1'!$A$3:$M$3))</f>
        <v>14</v>
      </c>
      <c r="P940" s="14">
        <f>MATCH(100-C940,INDEX('Task Durations - Poisson'!$B$2:$AZ$73,,O940),-1)</f>
        <v>15</v>
      </c>
    </row>
    <row r="941" ht="20.05" customHeight="1">
      <c r="A941" s="12">
        <v>939</v>
      </c>
      <c r="B941" s="13">
        <f>2*EXP(A941/750)</f>
        <v>6.994661257437597</v>
      </c>
      <c r="C941" s="14">
        <f t="shared" si="11476"/>
        <v>19</v>
      </c>
      <c r="D941" s="14">
        <f>IF(C941&lt;33,1,0)</f>
        <v>1</v>
      </c>
      <c r="E941" s="14">
        <f>IF(AND(C941&gt;=33,C941&lt;66),1,0)</f>
        <v>0</v>
      </c>
      <c r="F941" s="14">
        <f>IF(D941+E941&gt;0,0,1)</f>
        <v>0</v>
      </c>
      <c r="G941" s="14">
        <f>INT(CHOOSE(1+MOD($C941+RANDBETWEEN(0,1),7),1,2,3,5,8,13,21)+$B941)</f>
        <v>27</v>
      </c>
      <c r="H941" s="14">
        <f>INT(CHOOSE(1+MOD($C941+RANDBETWEEN(0,1),7),1,2,3,5,8,13,21)+$B941)</f>
        <v>19</v>
      </c>
      <c r="I941" s="14">
        <f>INT(CHOOSE(1+MOD($C941+RANDBETWEEN(0,1),7),1,2,3,5,8,13,21)+$B941)</f>
        <v>19</v>
      </c>
      <c r="J941" s="14">
        <f>AVERAGE(G941:I941)</f>
        <v>21.66666666666667</v>
      </c>
      <c r="K941" s="14">
        <f>IF(OR(AND(D941,IF($C941&lt;80,1,0)),AND(E941,IF($C941&lt;20,1,0))),1,0)*$J941</f>
        <v>21.66666666666667</v>
      </c>
      <c r="L941" s="14">
        <f>IF(AND(K941=0,E941=1),1,0)*$J941</f>
        <v>0</v>
      </c>
      <c r="M941" s="14">
        <f>IF(K941+L941=0,1,0)*$J941</f>
        <v>0</v>
      </c>
      <c r="N941" s="14">
        <f>MATCH(C941,INDEX('Task Durations - Poisson'!$B$2:$AZ$73,,5),-1)</f>
        <v>5</v>
      </c>
      <c r="O941" s="14">
        <f>INT(SUMPRODUCT(B941:N941,'Task Durations - Table 1'!$A$3:$M$3))</f>
        <v>33</v>
      </c>
      <c r="P941" s="14">
        <f>MATCH(100-C941,INDEX('Task Durations - Poisson'!$B$2:$AZ$73,,O941),-1)</f>
        <v>40</v>
      </c>
    </row>
    <row r="942" ht="20.05" customHeight="1">
      <c r="A942" s="12">
        <v>940</v>
      </c>
      <c r="B942" s="13">
        <f>2*EXP(A942/750)</f>
        <v>7.003993692688431</v>
      </c>
      <c r="C942" s="14">
        <f t="shared" si="11476"/>
        <v>74</v>
      </c>
      <c r="D942" s="14">
        <f>IF(C942&lt;33,1,0)</f>
        <v>0</v>
      </c>
      <c r="E942" s="14">
        <f>IF(AND(C942&gt;=33,C942&lt;66),1,0)</f>
        <v>0</v>
      </c>
      <c r="F942" s="14">
        <f>IF(D942+E942&gt;0,0,1)</f>
        <v>1</v>
      </c>
      <c r="G942" s="14">
        <f>INT(CHOOSE(1+MOD($C942+RANDBETWEEN(0,1),7),1,2,3,5,8,13,21)+$B942)</f>
        <v>20</v>
      </c>
      <c r="H942" s="14">
        <f>INT(CHOOSE(1+MOD($C942+RANDBETWEEN(0,1),7),1,2,3,5,8,13,21)+$B942)</f>
        <v>20</v>
      </c>
      <c r="I942" s="14">
        <f>INT(CHOOSE(1+MOD($C942+RANDBETWEEN(0,1),7),1,2,3,5,8,13,21)+$B942)</f>
        <v>20</v>
      </c>
      <c r="J942" s="14">
        <f>AVERAGE(G942:I942)</f>
        <v>20</v>
      </c>
      <c r="K942" s="14">
        <f>IF(OR(AND(D942,IF($C942&lt;80,1,0)),AND(E942,IF($C942&lt;20,1,0))),1,0)*$J942</f>
        <v>0</v>
      </c>
      <c r="L942" s="14">
        <f>IF(AND(K942=0,E942=1),1,0)*$J942</f>
        <v>0</v>
      </c>
      <c r="M942" s="14">
        <f>IF(K942+L942=0,1,0)*$J942</f>
        <v>20</v>
      </c>
      <c r="N942" s="14">
        <f>MATCH(C942,INDEX('Task Durations - Poisson'!$B$2:$AZ$73,,5),-1)</f>
        <v>8</v>
      </c>
      <c r="O942" s="14">
        <f>INT(SUMPRODUCT(B942:N942,'Task Durations - Table 1'!$A$3:$M$3))</f>
        <v>30</v>
      </c>
      <c r="P942" s="14">
        <f>MATCH(100-C942,INDEX('Task Durations - Poisson'!$B$2:$AZ$73,,O942),-1)</f>
        <v>28</v>
      </c>
    </row>
    <row r="943" ht="20.05" customHeight="1">
      <c r="A943" s="12">
        <v>941</v>
      </c>
      <c r="B943" s="13">
        <f>2*EXP(A943/750)</f>
        <v>7.013338579485453</v>
      </c>
      <c r="C943" s="14">
        <f t="shared" si="11476"/>
        <v>77</v>
      </c>
      <c r="D943" s="14">
        <f>IF(C943&lt;33,1,0)</f>
        <v>0</v>
      </c>
      <c r="E943" s="14">
        <f>IF(AND(C943&gt;=33,C943&lt;66),1,0)</f>
        <v>0</v>
      </c>
      <c r="F943" s="14">
        <f>IF(D943+E943&gt;0,0,1)</f>
        <v>1</v>
      </c>
      <c r="G943" s="14">
        <f>INT(CHOOSE(1+MOD($C943+RANDBETWEEN(0,1),7),1,2,3,5,8,13,21)+$B943)</f>
        <v>8</v>
      </c>
      <c r="H943" s="14">
        <f>INT(CHOOSE(1+MOD($C943+RANDBETWEEN(0,1),7),1,2,3,5,8,13,21)+$B943)</f>
        <v>8</v>
      </c>
      <c r="I943" s="14">
        <f>INT(CHOOSE(1+MOD($C943+RANDBETWEEN(0,1),7),1,2,3,5,8,13,21)+$B943)</f>
        <v>9</v>
      </c>
      <c r="J943" s="14">
        <f>AVERAGE(G943:I943)</f>
        <v>8.333333333333334</v>
      </c>
      <c r="K943" s="14">
        <f>IF(OR(AND(D943,IF($C943&lt;80,1,0)),AND(E943,IF($C943&lt;20,1,0))),1,0)*$J943</f>
        <v>0</v>
      </c>
      <c r="L943" s="14">
        <f>IF(AND(K943=0,E943=1),1,0)*$J943</f>
        <v>0</v>
      </c>
      <c r="M943" s="14">
        <f>IF(K943+L943=0,1,0)*$J943</f>
        <v>8.333333333333334</v>
      </c>
      <c r="N943" s="14">
        <f>MATCH(C943,INDEX('Task Durations - Poisson'!$B$2:$AZ$73,,5),-1)</f>
        <v>9</v>
      </c>
      <c r="O943" s="14">
        <f>INT(SUMPRODUCT(B943:N943,'Task Durations - Table 1'!$A$3:$M$3))</f>
        <v>19</v>
      </c>
      <c r="P943" s="14">
        <f>MATCH(100-C943,INDEX('Task Durations - Poisson'!$B$2:$AZ$73,,O943),-1)</f>
        <v>18</v>
      </c>
    </row>
    <row r="944" ht="20.05" customHeight="1">
      <c r="A944" s="12">
        <v>942</v>
      </c>
      <c r="B944" s="13">
        <f>2*EXP(A944/750)</f>
        <v>7.022695934441797</v>
      </c>
      <c r="C944" s="14">
        <f t="shared" si="11476"/>
        <v>24</v>
      </c>
      <c r="D944" s="14">
        <f>IF(C944&lt;33,1,0)</f>
        <v>1</v>
      </c>
      <c r="E944" s="14">
        <f>IF(AND(C944&gt;=33,C944&lt;66),1,0)</f>
        <v>0</v>
      </c>
      <c r="F944" s="14">
        <f>IF(D944+E944&gt;0,0,1)</f>
        <v>0</v>
      </c>
      <c r="G944" s="14">
        <f>INT(CHOOSE(1+MOD($C944+RANDBETWEEN(0,1),7),1,2,3,5,8,13,21)+$B944)</f>
        <v>12</v>
      </c>
      <c r="H944" s="14">
        <f>INT(CHOOSE(1+MOD($C944+RANDBETWEEN(0,1),7),1,2,3,5,8,13,21)+$B944)</f>
        <v>15</v>
      </c>
      <c r="I944" s="14">
        <f>INT(CHOOSE(1+MOD($C944+RANDBETWEEN(0,1),7),1,2,3,5,8,13,21)+$B944)</f>
        <v>15</v>
      </c>
      <c r="J944" s="14">
        <f>AVERAGE(G944:I944)</f>
        <v>14</v>
      </c>
      <c r="K944" s="14">
        <f>IF(OR(AND(D944,IF($C944&lt;80,1,0)),AND(E944,IF($C944&lt;20,1,0))),1,0)*$J944</f>
        <v>14</v>
      </c>
      <c r="L944" s="14">
        <f>IF(AND(K944=0,E944=1),1,0)*$J944</f>
        <v>0</v>
      </c>
      <c r="M944" s="14">
        <f>IF(K944+L944=0,1,0)*$J944</f>
        <v>0</v>
      </c>
      <c r="N944" s="14">
        <f>MATCH(C944,INDEX('Task Durations - Poisson'!$B$2:$AZ$73,,5),-1)</f>
        <v>5</v>
      </c>
      <c r="O944" s="14">
        <f>INT(SUMPRODUCT(B944:N944,'Task Durations - Table 1'!$A$3:$M$3))</f>
        <v>24</v>
      </c>
      <c r="P944" s="14">
        <f>MATCH(100-C944,INDEX('Task Durations - Poisson'!$B$2:$AZ$73,,O944),-1)</f>
        <v>29</v>
      </c>
    </row>
    <row r="945" ht="20.05" customHeight="1">
      <c r="A945" s="12">
        <v>943</v>
      </c>
      <c r="B945" s="13">
        <f>2*EXP(A945/750)</f>
        <v>7.032065774192763</v>
      </c>
      <c r="C945" s="14">
        <f t="shared" si="11476"/>
        <v>62</v>
      </c>
      <c r="D945" s="14">
        <f>IF(C945&lt;33,1,0)</f>
        <v>0</v>
      </c>
      <c r="E945" s="14">
        <f>IF(AND(C945&gt;=33,C945&lt;66),1,0)</f>
        <v>1</v>
      </c>
      <c r="F945" s="14">
        <f>IF(D945+E945&gt;0,0,1)</f>
        <v>0</v>
      </c>
      <c r="G945" s="14">
        <f>INT(CHOOSE(1+MOD($C945+RANDBETWEEN(0,1),7),1,2,3,5,8,13,21)+$B945)</f>
        <v>28</v>
      </c>
      <c r="H945" s="14">
        <f>INT(CHOOSE(1+MOD($C945+RANDBETWEEN(0,1),7),1,2,3,5,8,13,21)+$B945)</f>
        <v>8</v>
      </c>
      <c r="I945" s="14">
        <f>INT(CHOOSE(1+MOD($C945+RANDBETWEEN(0,1),7),1,2,3,5,8,13,21)+$B945)</f>
        <v>28</v>
      </c>
      <c r="J945" s="14">
        <f>AVERAGE(G945:I945)</f>
        <v>21.33333333333333</v>
      </c>
      <c r="K945" s="14">
        <f>IF(OR(AND(D945,IF($C945&lt;80,1,0)),AND(E945,IF($C945&lt;20,1,0))),1,0)*$J945</f>
        <v>0</v>
      </c>
      <c r="L945" s="14">
        <f>IF(AND(K945=0,E945=1),1,0)*$J945</f>
        <v>21.33333333333333</v>
      </c>
      <c r="M945" s="14">
        <f>IF(K945+L945=0,1,0)*$J945</f>
        <v>0</v>
      </c>
      <c r="N945" s="14">
        <f>MATCH(C945,INDEX('Task Durations - Poisson'!$B$2:$AZ$73,,5),-1)</f>
        <v>8</v>
      </c>
      <c r="O945" s="14">
        <f>INT(SUMPRODUCT(B945:N945,'Task Durations - Table 1'!$A$3:$M$3))</f>
        <v>26</v>
      </c>
      <c r="P945" s="14">
        <f>MATCH(100-C945,INDEX('Task Durations - Poisson'!$B$2:$AZ$73,,O945),-1)</f>
        <v>26</v>
      </c>
    </row>
    <row r="946" ht="20.05" customHeight="1">
      <c r="A946" s="12">
        <v>944</v>
      </c>
      <c r="B946" s="13">
        <f>2*EXP(A946/750)</f>
        <v>7.041448115395844</v>
      </c>
      <c r="C946" s="14">
        <f t="shared" si="11476"/>
        <v>38</v>
      </c>
      <c r="D946" s="14">
        <f>IF(C946&lt;33,1,0)</f>
        <v>0</v>
      </c>
      <c r="E946" s="14">
        <f>IF(AND(C946&gt;=33,C946&lt;66),1,0)</f>
        <v>1</v>
      </c>
      <c r="F946" s="14">
        <f>IF(D946+E946&gt;0,0,1)</f>
        <v>0</v>
      </c>
      <c r="G946" s="14">
        <f>INT(CHOOSE(1+MOD($C946+RANDBETWEEN(0,1),7),1,2,3,5,8,13,21)+$B946)</f>
        <v>12</v>
      </c>
      <c r="H946" s="14">
        <f>INT(CHOOSE(1+MOD($C946+RANDBETWEEN(0,1),7),1,2,3,5,8,13,21)+$B946)</f>
        <v>15</v>
      </c>
      <c r="I946" s="14">
        <f>INT(CHOOSE(1+MOD($C946+RANDBETWEEN(0,1),7),1,2,3,5,8,13,21)+$B946)</f>
        <v>15</v>
      </c>
      <c r="J946" s="14">
        <f>AVERAGE(G946:I946)</f>
        <v>14</v>
      </c>
      <c r="K946" s="14">
        <f>IF(OR(AND(D946,IF($C946&lt;80,1,0)),AND(E946,IF($C946&lt;20,1,0))),1,0)*$J946</f>
        <v>0</v>
      </c>
      <c r="L946" s="14">
        <f>IF(AND(K946=0,E946=1),1,0)*$J946</f>
        <v>14</v>
      </c>
      <c r="M946" s="14">
        <f>IF(K946+L946=0,1,0)*$J946</f>
        <v>0</v>
      </c>
      <c r="N946" s="14">
        <f>MATCH(C946,INDEX('Task Durations - Poisson'!$B$2:$AZ$73,,5),-1)</f>
        <v>6</v>
      </c>
      <c r="O946" s="14">
        <f>INT(SUMPRODUCT(B946:N946,'Task Durations - Table 1'!$A$3:$M$3))</f>
        <v>19</v>
      </c>
      <c r="P946" s="14">
        <f>MATCH(100-C946,INDEX('Task Durations - Poisson'!$B$2:$AZ$73,,O946),-1)</f>
        <v>22</v>
      </c>
    </row>
    <row r="947" ht="20.05" customHeight="1">
      <c r="A947" s="12">
        <v>945</v>
      </c>
      <c r="B947" s="13">
        <f>2*EXP(A947/750)</f>
        <v>7.050842974730765</v>
      </c>
      <c r="C947" s="14">
        <f t="shared" si="11476"/>
        <v>16</v>
      </c>
      <c r="D947" s="14">
        <f>IF(C947&lt;33,1,0)</f>
        <v>1</v>
      </c>
      <c r="E947" s="14">
        <f>IF(AND(C947&gt;=33,C947&lt;66),1,0)</f>
        <v>0</v>
      </c>
      <c r="F947" s="14">
        <f>IF(D947+E947&gt;0,0,1)</f>
        <v>0</v>
      </c>
      <c r="G947" s="14">
        <f>INT(CHOOSE(1+MOD($C947+RANDBETWEEN(0,1),7),1,2,3,5,8,13,21)+$B947)</f>
        <v>10</v>
      </c>
      <c r="H947" s="14">
        <f>INT(CHOOSE(1+MOD($C947+RANDBETWEEN(0,1),7),1,2,3,5,8,13,21)+$B947)</f>
        <v>10</v>
      </c>
      <c r="I947" s="14">
        <f>INT(CHOOSE(1+MOD($C947+RANDBETWEEN(0,1),7),1,2,3,5,8,13,21)+$B947)</f>
        <v>12</v>
      </c>
      <c r="J947" s="14">
        <f>AVERAGE(G947:I947)</f>
        <v>10.66666666666667</v>
      </c>
      <c r="K947" s="14">
        <f>IF(OR(AND(D947,IF($C947&lt;80,1,0)),AND(E947,IF($C947&lt;20,1,0))),1,0)*$J947</f>
        <v>10.66666666666667</v>
      </c>
      <c r="L947" s="14">
        <f>IF(AND(K947=0,E947=1),1,0)*$J947</f>
        <v>0</v>
      </c>
      <c r="M947" s="14">
        <f>IF(K947+L947=0,1,0)*$J947</f>
        <v>0</v>
      </c>
      <c r="N947" s="14">
        <f>MATCH(C947,INDEX('Task Durations - Poisson'!$B$2:$AZ$73,,5),-1)</f>
        <v>5</v>
      </c>
      <c r="O947" s="14">
        <f>INT(SUMPRODUCT(B947:N947,'Task Durations - Table 1'!$A$3:$M$3))</f>
        <v>20</v>
      </c>
      <c r="P947" s="14">
        <f>MATCH(100-C947,INDEX('Task Durations - Poisson'!$B$2:$AZ$73,,O947),-1)</f>
        <v>26</v>
      </c>
    </row>
    <row r="948" ht="20.05" customHeight="1">
      <c r="A948" s="12">
        <v>946</v>
      </c>
      <c r="B948" s="13">
        <f>2*EXP(A948/750)</f>
        <v>7.060250368899498</v>
      </c>
      <c r="C948" s="14">
        <f t="shared" si="11476"/>
        <v>63</v>
      </c>
      <c r="D948" s="14">
        <f>IF(C948&lt;33,1,0)</f>
        <v>0</v>
      </c>
      <c r="E948" s="14">
        <f>IF(AND(C948&gt;=33,C948&lt;66),1,0)</f>
        <v>1</v>
      </c>
      <c r="F948" s="14">
        <f>IF(D948+E948&gt;0,0,1)</f>
        <v>0</v>
      </c>
      <c r="G948" s="14">
        <f>INT(CHOOSE(1+MOD($C948+RANDBETWEEN(0,1),7),1,2,3,5,8,13,21)+$B948)</f>
        <v>9</v>
      </c>
      <c r="H948" s="14">
        <f>INT(CHOOSE(1+MOD($C948+RANDBETWEEN(0,1),7),1,2,3,5,8,13,21)+$B948)</f>
        <v>9</v>
      </c>
      <c r="I948" s="14">
        <f>INT(CHOOSE(1+MOD($C948+RANDBETWEEN(0,1),7),1,2,3,5,8,13,21)+$B948)</f>
        <v>9</v>
      </c>
      <c r="J948" s="14">
        <f>AVERAGE(G948:I948)</f>
        <v>9</v>
      </c>
      <c r="K948" s="14">
        <f>IF(OR(AND(D948,IF($C948&lt;80,1,0)),AND(E948,IF($C948&lt;20,1,0))),1,0)*$J948</f>
        <v>0</v>
      </c>
      <c r="L948" s="14">
        <f>IF(AND(K948=0,E948=1),1,0)*$J948</f>
        <v>9</v>
      </c>
      <c r="M948" s="14">
        <f>IF(K948+L948=0,1,0)*$J948</f>
        <v>0</v>
      </c>
      <c r="N948" s="14">
        <f>MATCH(C948,INDEX('Task Durations - Poisson'!$B$2:$AZ$73,,5),-1)</f>
        <v>8</v>
      </c>
      <c r="O948" s="14">
        <f>INT(SUMPRODUCT(B948:N948,'Task Durations - Table 1'!$A$3:$M$3))</f>
        <v>16</v>
      </c>
      <c r="P948" s="14">
        <f>MATCH(100-C948,INDEX('Task Durations - Poisson'!$B$2:$AZ$73,,O948),-1)</f>
        <v>17</v>
      </c>
    </row>
    <row r="949" ht="20.05" customHeight="1">
      <c r="A949" s="12">
        <v>947</v>
      </c>
      <c r="B949" s="13">
        <f>2*EXP(A949/750)</f>
        <v>7.069670314626299</v>
      </c>
      <c r="C949" s="14">
        <f t="shared" si="11476"/>
        <v>86</v>
      </c>
      <c r="D949" s="14">
        <f>IF(C949&lt;33,1,0)</f>
        <v>0</v>
      </c>
      <c r="E949" s="14">
        <f>IF(AND(C949&gt;=33,C949&lt;66),1,0)</f>
        <v>0</v>
      </c>
      <c r="F949" s="14">
        <f>IF(D949+E949&gt;0,0,1)</f>
        <v>1</v>
      </c>
      <c r="G949" s="14">
        <f>INT(CHOOSE(1+MOD($C949+RANDBETWEEN(0,1),7),1,2,3,5,8,13,21)+$B949)</f>
        <v>10</v>
      </c>
      <c r="H949" s="14">
        <f>INT(CHOOSE(1+MOD($C949+RANDBETWEEN(0,1),7),1,2,3,5,8,13,21)+$B949)</f>
        <v>12</v>
      </c>
      <c r="I949" s="14">
        <f>INT(CHOOSE(1+MOD($C949+RANDBETWEEN(0,1),7),1,2,3,5,8,13,21)+$B949)</f>
        <v>12</v>
      </c>
      <c r="J949" s="14">
        <f>AVERAGE(G949:I949)</f>
        <v>11.33333333333333</v>
      </c>
      <c r="K949" s="14">
        <f>IF(OR(AND(D949,IF($C949&lt;80,1,0)),AND(E949,IF($C949&lt;20,1,0))),1,0)*$J949</f>
        <v>0</v>
      </c>
      <c r="L949" s="14">
        <f>IF(AND(K949=0,E949=1),1,0)*$J949</f>
        <v>0</v>
      </c>
      <c r="M949" s="14">
        <f>IF(K949+L949=0,1,0)*$J949</f>
        <v>11.33333333333333</v>
      </c>
      <c r="N949" s="14">
        <f>MATCH(C949,INDEX('Task Durations - Poisson'!$B$2:$AZ$73,,5),-1)</f>
        <v>9</v>
      </c>
      <c r="O949" s="14">
        <f>INT(SUMPRODUCT(B949:N949,'Task Durations - Table 1'!$A$3:$M$3))</f>
        <v>22</v>
      </c>
      <c r="P949" s="14">
        <f>MATCH(100-C949,INDEX('Task Durations - Poisson'!$B$2:$AZ$73,,O949),-1)</f>
        <v>19</v>
      </c>
    </row>
    <row r="950" ht="20.05" customHeight="1">
      <c r="A950" s="12">
        <v>948</v>
      </c>
      <c r="B950" s="13">
        <f>2*EXP(A950/750)</f>
        <v>7.079102828657747</v>
      </c>
      <c r="C950" s="14">
        <f t="shared" si="11476"/>
        <v>11</v>
      </c>
      <c r="D950" s="14">
        <f>IF(C950&lt;33,1,0)</f>
        <v>1</v>
      </c>
      <c r="E950" s="14">
        <f>IF(AND(C950&gt;=33,C950&lt;66),1,0)</f>
        <v>0</v>
      </c>
      <c r="F950" s="14">
        <f>IF(D950+E950&gt;0,0,1)</f>
        <v>0</v>
      </c>
      <c r="G950" s="14">
        <f>INT(CHOOSE(1+MOD($C950+RANDBETWEEN(0,1),7),1,2,3,5,8,13,21)+$B950)</f>
        <v>15</v>
      </c>
      <c r="H950" s="14">
        <f>INT(CHOOSE(1+MOD($C950+RANDBETWEEN(0,1),7),1,2,3,5,8,13,21)+$B950)</f>
        <v>15</v>
      </c>
      <c r="I950" s="14">
        <f>INT(CHOOSE(1+MOD($C950+RANDBETWEEN(0,1),7),1,2,3,5,8,13,21)+$B950)</f>
        <v>20</v>
      </c>
      <c r="J950" s="14">
        <f>AVERAGE(G950:I950)</f>
        <v>16.66666666666667</v>
      </c>
      <c r="K950" s="14">
        <f>IF(OR(AND(D950,IF($C950&lt;80,1,0)),AND(E950,IF($C950&lt;20,1,0))),1,0)*$J950</f>
        <v>16.66666666666667</v>
      </c>
      <c r="L950" s="14">
        <f>IF(AND(K950=0,E950=1),1,0)*$J950</f>
        <v>0</v>
      </c>
      <c r="M950" s="14">
        <f>IF(K950+L950=0,1,0)*$J950</f>
        <v>0</v>
      </c>
      <c r="N950" s="14">
        <f>MATCH(C950,INDEX('Task Durations - Poisson'!$B$2:$AZ$73,,5),-1)</f>
        <v>4</v>
      </c>
      <c r="O950" s="14">
        <f>INT(SUMPRODUCT(B950:N950,'Task Durations - Table 1'!$A$3:$M$3))</f>
        <v>27</v>
      </c>
      <c r="P950" s="14">
        <f>MATCH(100-C950,INDEX('Task Durations - Poisson'!$B$2:$AZ$73,,O950),-1)</f>
        <v>35</v>
      </c>
    </row>
    <row r="951" ht="20.05" customHeight="1">
      <c r="A951" s="12">
        <v>949</v>
      </c>
      <c r="B951" s="13">
        <f>2*EXP(A951/750)</f>
        <v>7.088547927762753</v>
      </c>
      <c r="C951" s="14">
        <f t="shared" si="11476"/>
        <v>71</v>
      </c>
      <c r="D951" s="14">
        <f>IF(C951&lt;33,1,0)</f>
        <v>0</v>
      </c>
      <c r="E951" s="14">
        <f>IF(AND(C951&gt;=33,C951&lt;66),1,0)</f>
        <v>0</v>
      </c>
      <c r="F951" s="14">
        <f>IF(D951+E951&gt;0,0,1)</f>
        <v>1</v>
      </c>
      <c r="G951" s="14">
        <f>INT(CHOOSE(1+MOD($C951+RANDBETWEEN(0,1),7),1,2,3,5,8,13,21)+$B951)</f>
        <v>9</v>
      </c>
      <c r="H951" s="14">
        <f>INT(CHOOSE(1+MOD($C951+RANDBETWEEN(0,1),7),1,2,3,5,8,13,21)+$B951)</f>
        <v>10</v>
      </c>
      <c r="I951" s="14">
        <f>INT(CHOOSE(1+MOD($C951+RANDBETWEEN(0,1),7),1,2,3,5,8,13,21)+$B951)</f>
        <v>10</v>
      </c>
      <c r="J951" s="14">
        <f>AVERAGE(G951:I951)</f>
        <v>9.666666666666666</v>
      </c>
      <c r="K951" s="14">
        <f>IF(OR(AND(D951,IF($C951&lt;80,1,0)),AND(E951,IF($C951&lt;20,1,0))),1,0)*$J951</f>
        <v>0</v>
      </c>
      <c r="L951" s="14">
        <f>IF(AND(K951=0,E951=1),1,0)*$J951</f>
        <v>0</v>
      </c>
      <c r="M951" s="14">
        <f>IF(K951+L951=0,1,0)*$J951</f>
        <v>9.666666666666666</v>
      </c>
      <c r="N951" s="14">
        <f>MATCH(C951,INDEX('Task Durations - Poisson'!$B$2:$AZ$73,,5),-1)</f>
        <v>8</v>
      </c>
      <c r="O951" s="14">
        <f>INT(SUMPRODUCT(B951:N951,'Task Durations - Table 1'!$A$3:$M$3))</f>
        <v>20</v>
      </c>
      <c r="P951" s="14">
        <f>MATCH(100-C951,INDEX('Task Durations - Poisson'!$B$2:$AZ$73,,O951),-1)</f>
        <v>19</v>
      </c>
    </row>
    <row r="952" ht="20.05" customHeight="1">
      <c r="A952" s="12">
        <v>950</v>
      </c>
      <c r="B952" s="13">
        <f>2*EXP(A952/750)</f>
        <v>7.098005628732608</v>
      </c>
      <c r="C952" s="14">
        <f t="shared" si="11476"/>
        <v>70</v>
      </c>
      <c r="D952" s="14">
        <f>IF(C952&lt;33,1,0)</f>
        <v>0</v>
      </c>
      <c r="E952" s="14">
        <f>IF(AND(C952&gt;=33,C952&lt;66),1,0)</f>
        <v>0</v>
      </c>
      <c r="F952" s="14">
        <f>IF(D952+E952&gt;0,0,1)</f>
        <v>1</v>
      </c>
      <c r="G952" s="14">
        <f>INT(CHOOSE(1+MOD($C952+RANDBETWEEN(0,1),7),1,2,3,5,8,13,21)+$B952)</f>
        <v>9</v>
      </c>
      <c r="H952" s="14">
        <f>INT(CHOOSE(1+MOD($C952+RANDBETWEEN(0,1),7),1,2,3,5,8,13,21)+$B952)</f>
        <v>9</v>
      </c>
      <c r="I952" s="14">
        <f>INT(CHOOSE(1+MOD($C952+RANDBETWEEN(0,1),7),1,2,3,5,8,13,21)+$B952)</f>
        <v>9</v>
      </c>
      <c r="J952" s="14">
        <f>AVERAGE(G952:I952)</f>
        <v>9</v>
      </c>
      <c r="K952" s="14">
        <f>IF(OR(AND(D952,IF($C952&lt;80,1,0)),AND(E952,IF($C952&lt;20,1,0))),1,0)*$J952</f>
        <v>0</v>
      </c>
      <c r="L952" s="14">
        <f>IF(AND(K952=0,E952=1),1,0)*$J952</f>
        <v>0</v>
      </c>
      <c r="M952" s="14">
        <f>IF(K952+L952=0,1,0)*$J952</f>
        <v>9</v>
      </c>
      <c r="N952" s="14">
        <f>MATCH(C952,INDEX('Task Durations - Poisson'!$B$2:$AZ$73,,5),-1)</f>
        <v>8</v>
      </c>
      <c r="O952" s="14">
        <f>INT(SUMPRODUCT(B952:N952,'Task Durations - Table 1'!$A$3:$M$3))</f>
        <v>19</v>
      </c>
      <c r="P952" s="14">
        <f>MATCH(100-C952,INDEX('Task Durations - Poisson'!$B$2:$AZ$73,,O952),-1)</f>
        <v>19</v>
      </c>
    </row>
    <row r="953" ht="20.05" customHeight="1">
      <c r="A953" s="12">
        <v>951</v>
      </c>
      <c r="B953" s="13">
        <f>2*EXP(A953/750)</f>
        <v>7.107475948381007</v>
      </c>
      <c r="C953" s="14">
        <f t="shared" si="11476"/>
        <v>82</v>
      </c>
      <c r="D953" s="14">
        <f>IF(C953&lt;33,1,0)</f>
        <v>0</v>
      </c>
      <c r="E953" s="14">
        <f>IF(AND(C953&gt;=33,C953&lt;66),1,0)</f>
        <v>0</v>
      </c>
      <c r="F953" s="14">
        <f>IF(D953+E953&gt;0,0,1)</f>
        <v>1</v>
      </c>
      <c r="G953" s="14">
        <f>INT(CHOOSE(1+MOD($C953+RANDBETWEEN(0,1),7),1,2,3,5,8,13,21)+$B953)</f>
        <v>28</v>
      </c>
      <c r="H953" s="14">
        <f>INT(CHOOSE(1+MOD($C953+RANDBETWEEN(0,1),7),1,2,3,5,8,13,21)+$B953)</f>
        <v>20</v>
      </c>
      <c r="I953" s="14">
        <f>INT(CHOOSE(1+MOD($C953+RANDBETWEEN(0,1),7),1,2,3,5,8,13,21)+$B953)</f>
        <v>20</v>
      </c>
      <c r="J953" s="14">
        <f>AVERAGE(G953:I953)</f>
        <v>22.66666666666667</v>
      </c>
      <c r="K953" s="14">
        <f>IF(OR(AND(D953,IF($C953&lt;80,1,0)),AND(E953,IF($C953&lt;20,1,0))),1,0)*$J953</f>
        <v>0</v>
      </c>
      <c r="L953" s="14">
        <f>IF(AND(K953=0,E953=1),1,0)*$J953</f>
        <v>0</v>
      </c>
      <c r="M953" s="14">
        <f>IF(K953+L953=0,1,0)*$J953</f>
        <v>22.66666666666667</v>
      </c>
      <c r="N953" s="14">
        <f>MATCH(C953,INDEX('Task Durations - Poisson'!$B$2:$AZ$73,,5),-1)</f>
        <v>9</v>
      </c>
      <c r="O953" s="14">
        <f>INT(SUMPRODUCT(B953:N953,'Task Durations - Table 1'!$A$3:$M$3))</f>
        <v>34</v>
      </c>
      <c r="P953" s="14">
        <f>MATCH(100-C953,INDEX('Task Durations - Poisson'!$B$2:$AZ$73,,O953),-1)</f>
        <v>31</v>
      </c>
    </row>
    <row r="954" ht="20.05" customHeight="1">
      <c r="A954" s="12">
        <v>952</v>
      </c>
      <c r="B954" s="13">
        <f>2*EXP(A954/750)</f>
        <v>7.116958903544076</v>
      </c>
      <c r="C954" s="14">
        <f t="shared" si="11476"/>
        <v>21</v>
      </c>
      <c r="D954" s="14">
        <f>IF(C954&lt;33,1,0)</f>
        <v>1</v>
      </c>
      <c r="E954" s="14">
        <f>IF(AND(C954&gt;=33,C954&lt;66),1,0)</f>
        <v>0</v>
      </c>
      <c r="F954" s="14">
        <f>IF(D954+E954&gt;0,0,1)</f>
        <v>0</v>
      </c>
      <c r="G954" s="14">
        <f>INT(CHOOSE(1+MOD($C954+RANDBETWEEN(0,1),7),1,2,3,5,8,13,21)+$B954)</f>
        <v>9</v>
      </c>
      <c r="H954" s="14">
        <f>INT(CHOOSE(1+MOD($C954+RANDBETWEEN(0,1),7),1,2,3,5,8,13,21)+$B954)</f>
        <v>9</v>
      </c>
      <c r="I954" s="14">
        <f>INT(CHOOSE(1+MOD($C954+RANDBETWEEN(0,1),7),1,2,3,5,8,13,21)+$B954)</f>
        <v>9</v>
      </c>
      <c r="J954" s="14">
        <f>AVERAGE(G954:I954)</f>
        <v>9</v>
      </c>
      <c r="K954" s="14">
        <f>IF(OR(AND(D954,IF($C954&lt;80,1,0)),AND(E954,IF($C954&lt;20,1,0))),1,0)*$J954</f>
        <v>9</v>
      </c>
      <c r="L954" s="14">
        <f>IF(AND(K954=0,E954=1),1,0)*$J954</f>
        <v>0</v>
      </c>
      <c r="M954" s="14">
        <f>IF(K954+L954=0,1,0)*$J954</f>
        <v>0</v>
      </c>
      <c r="N954" s="14">
        <f>MATCH(C954,INDEX('Task Durations - Poisson'!$B$2:$AZ$73,,5),-1)</f>
        <v>5</v>
      </c>
      <c r="O954" s="14">
        <f>INT(SUMPRODUCT(B954:N954,'Task Durations - Table 1'!$A$3:$M$3))</f>
        <v>18</v>
      </c>
      <c r="P954" s="14">
        <f>MATCH(100-C954,INDEX('Task Durations - Poisson'!$B$2:$AZ$73,,O954),-1)</f>
        <v>23</v>
      </c>
    </row>
    <row r="955" ht="20.05" customHeight="1">
      <c r="A955" s="12">
        <v>953</v>
      </c>
      <c r="B955" s="13">
        <f>2*EXP(A955/750)</f>
        <v>7.126454511080401</v>
      </c>
      <c r="C955" s="14">
        <f t="shared" si="11476"/>
        <v>28</v>
      </c>
      <c r="D955" s="14">
        <f>IF(C955&lt;33,1,0)</f>
        <v>1</v>
      </c>
      <c r="E955" s="14">
        <f>IF(AND(C955&gt;=33,C955&lt;66),1,0)</f>
        <v>0</v>
      </c>
      <c r="F955" s="14">
        <f>IF(D955+E955&gt;0,0,1)</f>
        <v>0</v>
      </c>
      <c r="G955" s="14">
        <f>INT(CHOOSE(1+MOD($C955+RANDBETWEEN(0,1),7),1,2,3,5,8,13,21)+$B955)</f>
        <v>9</v>
      </c>
      <c r="H955" s="14">
        <f>INT(CHOOSE(1+MOD($C955+RANDBETWEEN(0,1),7),1,2,3,5,8,13,21)+$B955)</f>
        <v>8</v>
      </c>
      <c r="I955" s="14">
        <f>INT(CHOOSE(1+MOD($C955+RANDBETWEEN(0,1),7),1,2,3,5,8,13,21)+$B955)</f>
        <v>8</v>
      </c>
      <c r="J955" s="14">
        <f>AVERAGE(G955:I955)</f>
        <v>8.333333333333334</v>
      </c>
      <c r="K955" s="14">
        <f>IF(OR(AND(D955,IF($C955&lt;80,1,0)),AND(E955,IF($C955&lt;20,1,0))),1,0)*$J955</f>
        <v>8.333333333333334</v>
      </c>
      <c r="L955" s="14">
        <f>IF(AND(K955=0,E955=1),1,0)*$J955</f>
        <v>0</v>
      </c>
      <c r="M955" s="14">
        <f>IF(K955+L955=0,1,0)*$J955</f>
        <v>0</v>
      </c>
      <c r="N955" s="14">
        <f>MATCH(C955,INDEX('Task Durations - Poisson'!$B$2:$AZ$73,,5),-1)</f>
        <v>6</v>
      </c>
      <c r="O955" s="14">
        <f>INT(SUMPRODUCT(B955:N955,'Task Durations - Table 1'!$A$3:$M$3))</f>
        <v>18</v>
      </c>
      <c r="P955" s="14">
        <f>MATCH(100-C955,INDEX('Task Durations - Poisson'!$B$2:$AZ$73,,O955),-1)</f>
        <v>22</v>
      </c>
    </row>
    <row r="956" ht="20.05" customHeight="1">
      <c r="A956" s="12">
        <v>954</v>
      </c>
      <c r="B956" s="13">
        <f>2*EXP(A956/750)</f>
        <v>7.135962787871069</v>
      </c>
      <c r="C956" s="14">
        <f t="shared" si="11476"/>
        <v>4</v>
      </c>
      <c r="D956" s="14">
        <f>IF(C956&lt;33,1,0)</f>
        <v>1</v>
      </c>
      <c r="E956" s="14">
        <f>IF(AND(C956&gt;=33,C956&lt;66),1,0)</f>
        <v>0</v>
      </c>
      <c r="F956" s="14">
        <f>IF(D956+E956&gt;0,0,1)</f>
        <v>0</v>
      </c>
      <c r="G956" s="14">
        <f>INT(CHOOSE(1+MOD($C956+RANDBETWEEN(0,1),7),1,2,3,5,8,13,21)+$B956)</f>
        <v>20</v>
      </c>
      <c r="H956" s="14">
        <f>INT(CHOOSE(1+MOD($C956+RANDBETWEEN(0,1),7),1,2,3,5,8,13,21)+$B956)</f>
        <v>15</v>
      </c>
      <c r="I956" s="14">
        <f>INT(CHOOSE(1+MOD($C956+RANDBETWEEN(0,1),7),1,2,3,5,8,13,21)+$B956)</f>
        <v>20</v>
      </c>
      <c r="J956" s="14">
        <f>AVERAGE(G956:I956)</f>
        <v>18.33333333333333</v>
      </c>
      <c r="K956" s="14">
        <f>IF(OR(AND(D956,IF($C956&lt;80,1,0)),AND(E956,IF($C956&lt;20,1,0))),1,0)*$J956</f>
        <v>18.33333333333333</v>
      </c>
      <c r="L956" s="14">
        <f>IF(AND(K956=0,E956=1),1,0)*$J956</f>
        <v>0</v>
      </c>
      <c r="M956" s="14">
        <f>IF(K956+L956=0,1,0)*$J956</f>
        <v>0</v>
      </c>
      <c r="N956" s="14">
        <f>MATCH(C956,INDEX('Task Durations - Poisson'!$B$2:$AZ$73,,5),-1)</f>
        <v>3</v>
      </c>
      <c r="O956" s="14">
        <f>INT(SUMPRODUCT(B956:N956,'Task Durations - Table 1'!$A$3:$M$3))</f>
        <v>28</v>
      </c>
      <c r="P956" s="14">
        <f>MATCH(100-C956,INDEX('Task Durations - Poisson'!$B$2:$AZ$73,,O956),-1)</f>
        <v>40</v>
      </c>
    </row>
    <row r="957" ht="20.05" customHeight="1">
      <c r="A957" s="12">
        <v>955</v>
      </c>
      <c r="B957" s="13">
        <f>2*EXP(A957/750)</f>
        <v>7.145483750819684</v>
      </c>
      <c r="C957" s="14">
        <f t="shared" si="11476"/>
        <v>56</v>
      </c>
      <c r="D957" s="14">
        <f>IF(C957&lt;33,1,0)</f>
        <v>0</v>
      </c>
      <c r="E957" s="14">
        <f>IF(AND(C957&gt;=33,C957&lt;66),1,0)</f>
        <v>1</v>
      </c>
      <c r="F957" s="14">
        <f>IF(D957+E957&gt;0,0,1)</f>
        <v>0</v>
      </c>
      <c r="G957" s="14">
        <f>INT(CHOOSE(1+MOD($C957+RANDBETWEEN(0,1),7),1,2,3,5,8,13,21)+$B957)</f>
        <v>9</v>
      </c>
      <c r="H957" s="14">
        <f>INT(CHOOSE(1+MOD($C957+RANDBETWEEN(0,1),7),1,2,3,5,8,13,21)+$B957)</f>
        <v>9</v>
      </c>
      <c r="I957" s="14">
        <f>INT(CHOOSE(1+MOD($C957+RANDBETWEEN(0,1),7),1,2,3,5,8,13,21)+$B957)</f>
        <v>8</v>
      </c>
      <c r="J957" s="14">
        <f>AVERAGE(G957:I957)</f>
        <v>8.666666666666666</v>
      </c>
      <c r="K957" s="14">
        <f>IF(OR(AND(D957,IF($C957&lt;80,1,0)),AND(E957,IF($C957&lt;20,1,0))),1,0)*$J957</f>
        <v>0</v>
      </c>
      <c r="L957" s="14">
        <f>IF(AND(K957=0,E957=1),1,0)*$J957</f>
        <v>8.666666666666666</v>
      </c>
      <c r="M957" s="14">
        <f>IF(K957+L957=0,1,0)*$J957</f>
        <v>0</v>
      </c>
      <c r="N957" s="14">
        <f>MATCH(C957,INDEX('Task Durations - Poisson'!$B$2:$AZ$73,,5),-1)</f>
        <v>7</v>
      </c>
      <c r="O957" s="14">
        <f>INT(SUMPRODUCT(B957:N957,'Task Durations - Table 1'!$A$3:$M$3))</f>
        <v>15</v>
      </c>
      <c r="P957" s="14">
        <f>MATCH(100-C957,INDEX('Task Durations - Poisson'!$B$2:$AZ$73,,O957),-1)</f>
        <v>16</v>
      </c>
    </row>
    <row r="958" ht="20.05" customHeight="1">
      <c r="A958" s="12">
        <v>956</v>
      </c>
      <c r="B958" s="13">
        <f>2*EXP(A958/750)</f>
        <v>7.155017416852402</v>
      </c>
      <c r="C958" s="14">
        <f t="shared" si="11476"/>
        <v>92</v>
      </c>
      <c r="D958" s="14">
        <f>IF(C958&lt;33,1,0)</f>
        <v>0</v>
      </c>
      <c r="E958" s="14">
        <f>IF(AND(C958&gt;=33,C958&lt;66),1,0)</f>
        <v>0</v>
      </c>
      <c r="F958" s="14">
        <f>IF(D958+E958&gt;0,0,1)</f>
        <v>1</v>
      </c>
      <c r="G958" s="14">
        <f>INT(CHOOSE(1+MOD($C958+RANDBETWEEN(0,1),7),1,2,3,5,8,13,21)+$B958)</f>
        <v>9</v>
      </c>
      <c r="H958" s="14">
        <f>INT(CHOOSE(1+MOD($C958+RANDBETWEEN(0,1),7),1,2,3,5,8,13,21)+$B958)</f>
        <v>10</v>
      </c>
      <c r="I958" s="14">
        <f>INT(CHOOSE(1+MOD($C958+RANDBETWEEN(0,1),7),1,2,3,5,8,13,21)+$B958)</f>
        <v>9</v>
      </c>
      <c r="J958" s="14">
        <f>AVERAGE(G958:I958)</f>
        <v>9.333333333333334</v>
      </c>
      <c r="K958" s="14">
        <f>IF(OR(AND(D958,IF($C958&lt;80,1,0)),AND(E958,IF($C958&lt;20,1,0))),1,0)*$J958</f>
        <v>0</v>
      </c>
      <c r="L958" s="14">
        <f>IF(AND(K958=0,E958=1),1,0)*$J958</f>
        <v>0</v>
      </c>
      <c r="M958" s="14">
        <f>IF(K958+L958=0,1,0)*$J958</f>
        <v>9.333333333333334</v>
      </c>
      <c r="N958" s="14">
        <f>MATCH(C958,INDEX('Task Durations - Poisson'!$B$2:$AZ$73,,5),-1)</f>
        <v>10</v>
      </c>
      <c r="O958" s="14">
        <f>INT(SUMPRODUCT(B958:N958,'Task Durations - Table 1'!$A$3:$M$3))</f>
        <v>21</v>
      </c>
      <c r="P958" s="14">
        <f>MATCH(100-C958,INDEX('Task Durations - Poisson'!$B$2:$AZ$73,,O958),-1)</f>
        <v>17</v>
      </c>
    </row>
    <row r="959" ht="20.05" customHeight="1">
      <c r="A959" s="12">
        <v>957</v>
      </c>
      <c r="B959" s="13">
        <f>2*EXP(A959/750)</f>
        <v>7.164563802917971</v>
      </c>
      <c r="C959" s="14">
        <f t="shared" si="11476"/>
        <v>56</v>
      </c>
      <c r="D959" s="14">
        <f>IF(C959&lt;33,1,0)</f>
        <v>0</v>
      </c>
      <c r="E959" s="14">
        <f>IF(AND(C959&gt;=33,C959&lt;66),1,0)</f>
        <v>1</v>
      </c>
      <c r="F959" s="14">
        <f>IF(D959+E959&gt;0,0,1)</f>
        <v>0</v>
      </c>
      <c r="G959" s="14">
        <f>INT(CHOOSE(1+MOD($C959+RANDBETWEEN(0,1),7),1,2,3,5,8,13,21)+$B959)</f>
        <v>8</v>
      </c>
      <c r="H959" s="14">
        <f>INT(CHOOSE(1+MOD($C959+RANDBETWEEN(0,1),7),1,2,3,5,8,13,21)+$B959)</f>
        <v>8</v>
      </c>
      <c r="I959" s="14">
        <f>INT(CHOOSE(1+MOD($C959+RANDBETWEEN(0,1),7),1,2,3,5,8,13,21)+$B959)</f>
        <v>8</v>
      </c>
      <c r="J959" s="14">
        <f>AVERAGE(G959:I959)</f>
        <v>8</v>
      </c>
      <c r="K959" s="14">
        <f>IF(OR(AND(D959,IF($C959&lt;80,1,0)),AND(E959,IF($C959&lt;20,1,0))),1,0)*$J959</f>
        <v>0</v>
      </c>
      <c r="L959" s="14">
        <f>IF(AND(K959=0,E959=1),1,0)*$J959</f>
        <v>8</v>
      </c>
      <c r="M959" s="14">
        <f>IF(K959+L959=0,1,0)*$J959</f>
        <v>0</v>
      </c>
      <c r="N959" s="14">
        <f>MATCH(C959,INDEX('Task Durations - Poisson'!$B$2:$AZ$73,,5),-1)</f>
        <v>7</v>
      </c>
      <c r="O959" s="14">
        <f>INT(SUMPRODUCT(B959:N959,'Task Durations - Table 1'!$A$3:$M$3))</f>
        <v>14</v>
      </c>
      <c r="P959" s="14">
        <f>MATCH(100-C959,INDEX('Task Durations - Poisson'!$B$2:$AZ$73,,O959),-1)</f>
        <v>15</v>
      </c>
    </row>
    <row r="960" ht="20.05" customHeight="1">
      <c r="A960" s="12">
        <v>958</v>
      </c>
      <c r="B960" s="13">
        <f>2*EXP(A960/750)</f>
        <v>7.174122925987742</v>
      </c>
      <c r="C960" s="14">
        <f t="shared" si="11476"/>
        <v>39</v>
      </c>
      <c r="D960" s="14">
        <f>IF(C960&lt;33,1,0)</f>
        <v>0</v>
      </c>
      <c r="E960" s="14">
        <f>IF(AND(C960&gt;=33,C960&lt;66),1,0)</f>
        <v>1</v>
      </c>
      <c r="F960" s="14">
        <f>IF(D960+E960&gt;0,0,1)</f>
        <v>0</v>
      </c>
      <c r="G960" s="14">
        <f>INT(CHOOSE(1+MOD($C960+RANDBETWEEN(0,1),7),1,2,3,5,8,13,21)+$B960)</f>
        <v>20</v>
      </c>
      <c r="H960" s="14">
        <f>INT(CHOOSE(1+MOD($C960+RANDBETWEEN(0,1),7),1,2,3,5,8,13,21)+$B960)</f>
        <v>20</v>
      </c>
      <c r="I960" s="14">
        <f>INT(CHOOSE(1+MOD($C960+RANDBETWEEN(0,1),7),1,2,3,5,8,13,21)+$B960)</f>
        <v>20</v>
      </c>
      <c r="J960" s="14">
        <f>AVERAGE(G960:I960)</f>
        <v>20</v>
      </c>
      <c r="K960" s="14">
        <f>IF(OR(AND(D960,IF($C960&lt;80,1,0)),AND(E960,IF($C960&lt;20,1,0))),1,0)*$J960</f>
        <v>0</v>
      </c>
      <c r="L960" s="14">
        <f>IF(AND(K960=0,E960=1),1,0)*$J960</f>
        <v>20</v>
      </c>
      <c r="M960" s="14">
        <f>IF(K960+L960=0,1,0)*$J960</f>
        <v>0</v>
      </c>
      <c r="N960" s="14">
        <f>MATCH(C960,INDEX('Task Durations - Poisson'!$B$2:$AZ$73,,5),-1)</f>
        <v>6</v>
      </c>
      <c r="O960" s="14">
        <f>INT(SUMPRODUCT(B960:N960,'Task Durations - Table 1'!$A$3:$M$3))</f>
        <v>23</v>
      </c>
      <c r="P960" s="14">
        <f>MATCH(100-C960,INDEX('Task Durations - Poisson'!$B$2:$AZ$73,,O960),-1)</f>
        <v>26</v>
      </c>
    </row>
    <row r="961" ht="20.05" customHeight="1">
      <c r="A961" s="12">
        <v>959</v>
      </c>
      <c r="B961" s="13">
        <f>2*EXP(A961/750)</f>
        <v>7.183694803055714</v>
      </c>
      <c r="C961" s="14">
        <f t="shared" si="11476"/>
        <v>69</v>
      </c>
      <c r="D961" s="14">
        <f>IF(C961&lt;33,1,0)</f>
        <v>0</v>
      </c>
      <c r="E961" s="14">
        <f>IF(AND(C961&gt;=33,C961&lt;66),1,0)</f>
        <v>0</v>
      </c>
      <c r="F961" s="14">
        <f>IF(D961+E961&gt;0,0,1)</f>
        <v>1</v>
      </c>
      <c r="G961" s="14">
        <f>INT(CHOOSE(1+MOD($C961+RANDBETWEEN(0,1),7),1,2,3,5,8,13,21)+$B961)</f>
        <v>8</v>
      </c>
      <c r="H961" s="14">
        <f>INT(CHOOSE(1+MOD($C961+RANDBETWEEN(0,1),7),1,2,3,5,8,13,21)+$B961)</f>
        <v>8</v>
      </c>
      <c r="I961" s="14">
        <f>INT(CHOOSE(1+MOD($C961+RANDBETWEEN(0,1),7),1,2,3,5,8,13,21)+$B961)</f>
        <v>28</v>
      </c>
      <c r="J961" s="14">
        <f>AVERAGE(G961:I961)</f>
        <v>14.66666666666667</v>
      </c>
      <c r="K961" s="14">
        <f>IF(OR(AND(D961,IF($C961&lt;80,1,0)),AND(E961,IF($C961&lt;20,1,0))),1,0)*$J961</f>
        <v>0</v>
      </c>
      <c r="L961" s="14">
        <f>IF(AND(K961=0,E961=1),1,0)*$J961</f>
        <v>0</v>
      </c>
      <c r="M961" s="14">
        <f>IF(K961+L961=0,1,0)*$J961</f>
        <v>14.66666666666667</v>
      </c>
      <c r="N961" s="14">
        <f>MATCH(C961,INDEX('Task Durations - Poisson'!$B$2:$AZ$73,,5),-1)</f>
        <v>8</v>
      </c>
      <c r="O961" s="14">
        <f>INT(SUMPRODUCT(B961:N961,'Task Durations - Table 1'!$A$3:$M$3))</f>
        <v>26</v>
      </c>
      <c r="P961" s="14">
        <f>MATCH(100-C961,INDEX('Task Durations - Poisson'!$B$2:$AZ$73,,O961),-1)</f>
        <v>25</v>
      </c>
    </row>
    <row r="962" ht="20.05" customHeight="1">
      <c r="A962" s="12">
        <v>960</v>
      </c>
      <c r="B962" s="13">
        <f>2*EXP(A962/750)</f>
        <v>7.193279451138563</v>
      </c>
      <c r="C962" s="14">
        <f t="shared" si="11476"/>
        <v>26</v>
      </c>
      <c r="D962" s="14">
        <f>IF(C962&lt;33,1,0)</f>
        <v>1</v>
      </c>
      <c r="E962" s="14">
        <f>IF(AND(C962&gt;=33,C962&lt;66),1,0)</f>
        <v>0</v>
      </c>
      <c r="F962" s="14">
        <f>IF(D962+E962&gt;0,0,1)</f>
        <v>0</v>
      </c>
      <c r="G962" s="14">
        <f>INT(CHOOSE(1+MOD($C962+RANDBETWEEN(0,1),7),1,2,3,5,8,13,21)+$B962)</f>
        <v>20</v>
      </c>
      <c r="H962" s="14">
        <f>INT(CHOOSE(1+MOD($C962+RANDBETWEEN(0,1),7),1,2,3,5,8,13,21)+$B962)</f>
        <v>28</v>
      </c>
      <c r="I962" s="14">
        <f>INT(CHOOSE(1+MOD($C962+RANDBETWEEN(0,1),7),1,2,3,5,8,13,21)+$B962)</f>
        <v>28</v>
      </c>
      <c r="J962" s="14">
        <f>AVERAGE(G962:I962)</f>
        <v>25.33333333333333</v>
      </c>
      <c r="K962" s="14">
        <f>IF(OR(AND(D962,IF($C962&lt;80,1,0)),AND(E962,IF($C962&lt;20,1,0))),1,0)*$J962</f>
        <v>25.33333333333333</v>
      </c>
      <c r="L962" s="14">
        <f>IF(AND(K962=0,E962=1),1,0)*$J962</f>
        <v>0</v>
      </c>
      <c r="M962" s="14">
        <f>IF(K962+L962=0,1,0)*$J962</f>
        <v>0</v>
      </c>
      <c r="N962" s="14">
        <f>MATCH(C962,INDEX('Task Durations - Poisson'!$B$2:$AZ$73,,5),-1)</f>
        <v>5</v>
      </c>
      <c r="O962" s="14">
        <f>INT(SUMPRODUCT(B962:N962,'Task Durations - Table 1'!$A$3:$M$3))</f>
        <v>37</v>
      </c>
      <c r="P962" s="14">
        <f>MATCH(100-C962,INDEX('Task Durations - Poisson'!$B$2:$AZ$73,,O962),-1)</f>
        <v>43</v>
      </c>
    </row>
    <row r="963" ht="20.05" customHeight="1">
      <c r="A963" s="12">
        <v>961</v>
      </c>
      <c r="B963" s="13">
        <f>2*EXP(A963/750)</f>
        <v>7.202876887275664</v>
      </c>
      <c r="C963" s="14">
        <f t="shared" si="11476"/>
        <v>10</v>
      </c>
      <c r="D963" s="14">
        <f>IF(C963&lt;33,1,0)</f>
        <v>1</v>
      </c>
      <c r="E963" s="14">
        <f>IF(AND(C963&gt;=33,C963&lt;66),1,0)</f>
        <v>0</v>
      </c>
      <c r="F963" s="14">
        <f>IF(D963+E963&gt;0,0,1)</f>
        <v>0</v>
      </c>
      <c r="G963" s="14">
        <f>INT(CHOOSE(1+MOD($C963+RANDBETWEEN(0,1),7),1,2,3,5,8,13,21)+$B963)</f>
        <v>12</v>
      </c>
      <c r="H963" s="14">
        <f>INT(CHOOSE(1+MOD($C963+RANDBETWEEN(0,1),7),1,2,3,5,8,13,21)+$B963)</f>
        <v>15</v>
      </c>
      <c r="I963" s="14">
        <f>INT(CHOOSE(1+MOD($C963+RANDBETWEEN(0,1),7),1,2,3,5,8,13,21)+$B963)</f>
        <v>12</v>
      </c>
      <c r="J963" s="14">
        <f>AVERAGE(G963:I963)</f>
        <v>13</v>
      </c>
      <c r="K963" s="14">
        <f>IF(OR(AND(D963,IF($C963&lt;80,1,0)),AND(E963,IF($C963&lt;20,1,0))),1,0)*$J963</f>
        <v>13</v>
      </c>
      <c r="L963" s="14">
        <f>IF(AND(K963=0,E963=1),1,0)*$J963</f>
        <v>0</v>
      </c>
      <c r="M963" s="14">
        <f>IF(K963+L963=0,1,0)*$J963</f>
        <v>0</v>
      </c>
      <c r="N963" s="14">
        <f>MATCH(C963,INDEX('Task Durations - Poisson'!$B$2:$AZ$73,,5),-1)</f>
        <v>4</v>
      </c>
      <c r="O963" s="14">
        <f>INT(SUMPRODUCT(B963:N963,'Task Durations - Table 1'!$A$3:$M$3))</f>
        <v>22</v>
      </c>
      <c r="P963" s="14">
        <f>MATCH(100-C963,INDEX('Task Durations - Poisson'!$B$2:$AZ$73,,O963),-1)</f>
        <v>30</v>
      </c>
    </row>
    <row r="964" ht="20.05" customHeight="1">
      <c r="A964" s="12">
        <v>962</v>
      </c>
      <c r="B964" s="13">
        <f>2*EXP(A964/750)</f>
        <v>7.212487128529127</v>
      </c>
      <c r="C964" s="14">
        <f t="shared" si="11476"/>
        <v>53</v>
      </c>
      <c r="D964" s="14">
        <f>IF(C964&lt;33,1,0)</f>
        <v>0</v>
      </c>
      <c r="E964" s="14">
        <f>IF(AND(C964&gt;=33,C964&lt;66),1,0)</f>
        <v>1</v>
      </c>
      <c r="F964" s="14">
        <f>IF(D964+E964&gt;0,0,1)</f>
        <v>0</v>
      </c>
      <c r="G964" s="14">
        <f>INT(CHOOSE(1+MOD($C964+RANDBETWEEN(0,1),7),1,2,3,5,8,13,21)+$B964)</f>
        <v>15</v>
      </c>
      <c r="H964" s="14">
        <f>INT(CHOOSE(1+MOD($C964+RANDBETWEEN(0,1),7),1,2,3,5,8,13,21)+$B964)</f>
        <v>20</v>
      </c>
      <c r="I964" s="14">
        <f>INT(CHOOSE(1+MOD($C964+RANDBETWEEN(0,1),7),1,2,3,5,8,13,21)+$B964)</f>
        <v>20</v>
      </c>
      <c r="J964" s="14">
        <f>AVERAGE(G964:I964)</f>
        <v>18.33333333333333</v>
      </c>
      <c r="K964" s="14">
        <f>IF(OR(AND(D964,IF($C964&lt;80,1,0)),AND(E964,IF($C964&lt;20,1,0))),1,0)*$J964</f>
        <v>0</v>
      </c>
      <c r="L964" s="14">
        <f>IF(AND(K964=0,E964=1),1,0)*$J964</f>
        <v>18.33333333333333</v>
      </c>
      <c r="M964" s="14">
        <f>IF(K964+L964=0,1,0)*$J964</f>
        <v>0</v>
      </c>
      <c r="N964" s="14">
        <f>MATCH(C964,INDEX('Task Durations - Poisson'!$B$2:$AZ$73,,5),-1)</f>
        <v>7</v>
      </c>
      <c r="O964" s="14">
        <f>INT(SUMPRODUCT(B964:N964,'Task Durations - Table 1'!$A$3:$M$3))</f>
        <v>23</v>
      </c>
      <c r="P964" s="14">
        <f>MATCH(100-C964,INDEX('Task Durations - Poisson'!$B$2:$AZ$73,,O964),-1)</f>
        <v>24</v>
      </c>
    </row>
    <row r="965" ht="20.05" customHeight="1">
      <c r="A965" s="12">
        <v>963</v>
      </c>
      <c r="B965" s="13">
        <f>2*EXP(A965/750)</f>
        <v>7.22211019198383</v>
      </c>
      <c r="C965" s="14">
        <f t="shared" si="11476"/>
        <v>63</v>
      </c>
      <c r="D965" s="14">
        <f>IF(C965&lt;33,1,0)</f>
        <v>0</v>
      </c>
      <c r="E965" s="14">
        <f>IF(AND(C965&gt;=33,C965&lt;66),1,0)</f>
        <v>1</v>
      </c>
      <c r="F965" s="14">
        <f>IF(D965+E965&gt;0,0,1)</f>
        <v>0</v>
      </c>
      <c r="G965" s="14">
        <f>INT(CHOOSE(1+MOD($C965+RANDBETWEEN(0,1),7),1,2,3,5,8,13,21)+$B965)</f>
        <v>9</v>
      </c>
      <c r="H965" s="14">
        <f>INT(CHOOSE(1+MOD($C965+RANDBETWEEN(0,1),7),1,2,3,5,8,13,21)+$B965)</f>
        <v>8</v>
      </c>
      <c r="I965" s="14">
        <f>INT(CHOOSE(1+MOD($C965+RANDBETWEEN(0,1),7),1,2,3,5,8,13,21)+$B965)</f>
        <v>9</v>
      </c>
      <c r="J965" s="14">
        <f>AVERAGE(G965:I965)</f>
        <v>8.666666666666666</v>
      </c>
      <c r="K965" s="14">
        <f>IF(OR(AND(D965,IF($C965&lt;80,1,0)),AND(E965,IF($C965&lt;20,1,0))),1,0)*$J965</f>
        <v>0</v>
      </c>
      <c r="L965" s="14">
        <f>IF(AND(K965=0,E965=1),1,0)*$J965</f>
        <v>8.666666666666666</v>
      </c>
      <c r="M965" s="14">
        <f>IF(K965+L965=0,1,0)*$J965</f>
        <v>0</v>
      </c>
      <c r="N965" s="14">
        <f>MATCH(C965,INDEX('Task Durations - Poisson'!$B$2:$AZ$73,,5),-1)</f>
        <v>8</v>
      </c>
      <c r="O965" s="14">
        <f>INT(SUMPRODUCT(B965:N965,'Task Durations - Table 1'!$A$3:$M$3))</f>
        <v>15</v>
      </c>
      <c r="P965" s="14">
        <f>MATCH(100-C965,INDEX('Task Durations - Poisson'!$B$2:$AZ$73,,O965),-1)</f>
        <v>16</v>
      </c>
    </row>
    <row r="966" ht="20.05" customHeight="1">
      <c r="A966" s="12">
        <v>964</v>
      </c>
      <c r="B966" s="13">
        <f>2*EXP(A966/750)</f>
        <v>7.231746094747444</v>
      </c>
      <c r="C966" s="14">
        <f t="shared" si="11476"/>
        <v>93</v>
      </c>
      <c r="D966" s="14">
        <f>IF(C966&lt;33,1,0)</f>
        <v>0</v>
      </c>
      <c r="E966" s="14">
        <f>IF(AND(C966&gt;=33,C966&lt;66),1,0)</f>
        <v>0</v>
      </c>
      <c r="F966" s="14">
        <f>IF(D966+E966&gt;0,0,1)</f>
        <v>1</v>
      </c>
      <c r="G966" s="14">
        <f>INT(CHOOSE(1+MOD($C966+RANDBETWEEN(0,1),7),1,2,3,5,8,13,21)+$B966)</f>
        <v>12</v>
      </c>
      <c r="H966" s="14">
        <f>INT(CHOOSE(1+MOD($C966+RANDBETWEEN(0,1),7),1,2,3,5,8,13,21)+$B966)</f>
        <v>10</v>
      </c>
      <c r="I966" s="14">
        <f>INT(CHOOSE(1+MOD($C966+RANDBETWEEN(0,1),7),1,2,3,5,8,13,21)+$B966)</f>
        <v>12</v>
      </c>
      <c r="J966" s="14">
        <f>AVERAGE(G966:I966)</f>
        <v>11.33333333333333</v>
      </c>
      <c r="K966" s="14">
        <f>IF(OR(AND(D966,IF($C966&lt;80,1,0)),AND(E966,IF($C966&lt;20,1,0))),1,0)*$J966</f>
        <v>0</v>
      </c>
      <c r="L966" s="14">
        <f>IF(AND(K966=0,E966=1),1,0)*$J966</f>
        <v>0</v>
      </c>
      <c r="M966" s="14">
        <f>IF(K966+L966=0,1,0)*$J966</f>
        <v>11.33333333333333</v>
      </c>
      <c r="N966" s="14">
        <f>MATCH(C966,INDEX('Task Durations - Poisson'!$B$2:$AZ$73,,5),-1)</f>
        <v>10</v>
      </c>
      <c r="O966" s="14">
        <f>INT(SUMPRODUCT(B966:N966,'Task Durations - Table 1'!$A$3:$M$3))</f>
        <v>23</v>
      </c>
      <c r="P966" s="14">
        <f>MATCH(100-C966,INDEX('Task Durations - Poisson'!$B$2:$AZ$73,,O966),-1)</f>
        <v>18</v>
      </c>
    </row>
    <row r="967" ht="20.05" customHeight="1">
      <c r="A967" s="12">
        <v>965</v>
      </c>
      <c r="B967" s="13">
        <f>2*EXP(A967/750)</f>
        <v>7.241394853950462</v>
      </c>
      <c r="C967" s="14">
        <f t="shared" si="11476"/>
        <v>94</v>
      </c>
      <c r="D967" s="14">
        <f>IF(C967&lt;33,1,0)</f>
        <v>0</v>
      </c>
      <c r="E967" s="14">
        <f>IF(AND(C967&gt;=33,C967&lt;66),1,0)</f>
        <v>0</v>
      </c>
      <c r="F967" s="14">
        <f>IF(D967+E967&gt;0,0,1)</f>
        <v>1</v>
      </c>
      <c r="G967" s="14">
        <f>INT(CHOOSE(1+MOD($C967+RANDBETWEEN(0,1),7),1,2,3,5,8,13,21)+$B967)</f>
        <v>15</v>
      </c>
      <c r="H967" s="14">
        <f>INT(CHOOSE(1+MOD($C967+RANDBETWEEN(0,1),7),1,2,3,5,8,13,21)+$B967)</f>
        <v>12</v>
      </c>
      <c r="I967" s="14">
        <f>INT(CHOOSE(1+MOD($C967+RANDBETWEEN(0,1),7),1,2,3,5,8,13,21)+$B967)</f>
        <v>15</v>
      </c>
      <c r="J967" s="14">
        <f>AVERAGE(G967:I967)</f>
        <v>14</v>
      </c>
      <c r="K967" s="14">
        <f>IF(OR(AND(D967,IF($C967&lt;80,1,0)),AND(E967,IF($C967&lt;20,1,0))),1,0)*$J967</f>
        <v>0</v>
      </c>
      <c r="L967" s="14">
        <f>IF(AND(K967=0,E967=1),1,0)*$J967</f>
        <v>0</v>
      </c>
      <c r="M967" s="14">
        <f>IF(K967+L967=0,1,0)*$J967</f>
        <v>14</v>
      </c>
      <c r="N967" s="14">
        <f>MATCH(C967,INDEX('Task Durations - Poisson'!$B$2:$AZ$73,,5),-1)</f>
        <v>11</v>
      </c>
      <c r="O967" s="14">
        <f>INT(SUMPRODUCT(B967:N967,'Task Durations - Table 1'!$A$3:$M$3))</f>
        <v>26</v>
      </c>
      <c r="P967" s="14">
        <f>MATCH(100-C967,INDEX('Task Durations - Poisson'!$B$2:$AZ$73,,O967),-1)</f>
        <v>20</v>
      </c>
    </row>
    <row r="968" ht="20.05" customHeight="1">
      <c r="A968" s="12">
        <v>966</v>
      </c>
      <c r="B968" s="13">
        <f>2*EXP(A968/750)</f>
        <v>7.251056486746241</v>
      </c>
      <c r="C968" s="14">
        <f t="shared" si="11476"/>
        <v>30</v>
      </c>
      <c r="D968" s="14">
        <f>IF(C968&lt;33,1,0)</f>
        <v>1</v>
      </c>
      <c r="E968" s="14">
        <f>IF(AND(C968&gt;=33,C968&lt;66),1,0)</f>
        <v>0</v>
      </c>
      <c r="F968" s="14">
        <f>IF(D968+E968&gt;0,0,1)</f>
        <v>0</v>
      </c>
      <c r="G968" s="14">
        <f>INT(CHOOSE(1+MOD($C968+RANDBETWEEN(0,1),7),1,2,3,5,8,13,21)+$B968)</f>
        <v>12</v>
      </c>
      <c r="H968" s="14">
        <f>INT(CHOOSE(1+MOD($C968+RANDBETWEEN(0,1),7),1,2,3,5,8,13,21)+$B968)</f>
        <v>10</v>
      </c>
      <c r="I968" s="14">
        <f>INT(CHOOSE(1+MOD($C968+RANDBETWEEN(0,1),7),1,2,3,5,8,13,21)+$B968)</f>
        <v>12</v>
      </c>
      <c r="J968" s="14">
        <f>AVERAGE(G968:I968)</f>
        <v>11.33333333333333</v>
      </c>
      <c r="K968" s="14">
        <f>IF(OR(AND(D968,IF($C968&lt;80,1,0)),AND(E968,IF($C968&lt;20,1,0))),1,0)*$J968</f>
        <v>11.33333333333333</v>
      </c>
      <c r="L968" s="14">
        <f>IF(AND(K968=0,E968=1),1,0)*$J968</f>
        <v>0</v>
      </c>
      <c r="M968" s="14">
        <f>IF(K968+L968=0,1,0)*$J968</f>
        <v>0</v>
      </c>
      <c r="N968" s="14">
        <f>MATCH(C968,INDEX('Task Durations - Poisson'!$B$2:$AZ$73,,5),-1)</f>
        <v>6</v>
      </c>
      <c r="O968" s="14">
        <f>INT(SUMPRODUCT(B968:N968,'Task Durations - Table 1'!$A$3:$M$3))</f>
        <v>22</v>
      </c>
      <c r="P968" s="14">
        <f>MATCH(100-C968,INDEX('Task Durations - Poisson'!$B$2:$AZ$73,,O968),-1)</f>
        <v>26</v>
      </c>
    </row>
    <row r="969" ht="20.05" customHeight="1">
      <c r="A969" s="12">
        <v>967</v>
      </c>
      <c r="B969" s="13">
        <f>2*EXP(A969/750)</f>
        <v>7.260731010311017</v>
      </c>
      <c r="C969" s="14">
        <f t="shared" si="11476"/>
        <v>56</v>
      </c>
      <c r="D969" s="14">
        <f>IF(C969&lt;33,1,0)</f>
        <v>0</v>
      </c>
      <c r="E969" s="14">
        <f>IF(AND(C969&gt;=33,C969&lt;66),1,0)</f>
        <v>1</v>
      </c>
      <c r="F969" s="14">
        <f>IF(D969+E969&gt;0,0,1)</f>
        <v>0</v>
      </c>
      <c r="G969" s="14">
        <f>INT(CHOOSE(1+MOD($C969+RANDBETWEEN(0,1),7),1,2,3,5,8,13,21)+$B969)</f>
        <v>8</v>
      </c>
      <c r="H969" s="14">
        <f>INT(CHOOSE(1+MOD($C969+RANDBETWEEN(0,1),7),1,2,3,5,8,13,21)+$B969)</f>
        <v>9</v>
      </c>
      <c r="I969" s="14">
        <f>INT(CHOOSE(1+MOD($C969+RANDBETWEEN(0,1),7),1,2,3,5,8,13,21)+$B969)</f>
        <v>9</v>
      </c>
      <c r="J969" s="14">
        <f>AVERAGE(G969:I969)</f>
        <v>8.666666666666666</v>
      </c>
      <c r="K969" s="14">
        <f>IF(OR(AND(D969,IF($C969&lt;80,1,0)),AND(E969,IF($C969&lt;20,1,0))),1,0)*$J969</f>
        <v>0</v>
      </c>
      <c r="L969" s="14">
        <f>IF(AND(K969=0,E969=1),1,0)*$J969</f>
        <v>8.666666666666666</v>
      </c>
      <c r="M969" s="14">
        <f>IF(K969+L969=0,1,0)*$J969</f>
        <v>0</v>
      </c>
      <c r="N969" s="14">
        <f>MATCH(C969,INDEX('Task Durations - Poisson'!$B$2:$AZ$73,,5),-1)</f>
        <v>7</v>
      </c>
      <c r="O969" s="14">
        <f>INT(SUMPRODUCT(B969:N969,'Task Durations - Table 1'!$A$3:$M$3))</f>
        <v>15</v>
      </c>
      <c r="P969" s="14">
        <f>MATCH(100-C969,INDEX('Task Durations - Poisson'!$B$2:$AZ$73,,O969),-1)</f>
        <v>16</v>
      </c>
    </row>
    <row r="970" ht="20.05" customHeight="1">
      <c r="A970" s="12">
        <v>968</v>
      </c>
      <c r="B970" s="13">
        <f>2*EXP(A970/750)</f>
        <v>7.270418441843945</v>
      </c>
      <c r="C970" s="14">
        <f t="shared" si="11476"/>
        <v>34</v>
      </c>
      <c r="D970" s="14">
        <f>IF(C970&lt;33,1,0)</f>
        <v>0</v>
      </c>
      <c r="E970" s="14">
        <f>IF(AND(C970&gt;=33,C970&lt;66),1,0)</f>
        <v>1</v>
      </c>
      <c r="F970" s="14">
        <f>IF(D970+E970&gt;0,0,1)</f>
        <v>0</v>
      </c>
      <c r="G970" s="14">
        <f>INT(CHOOSE(1+MOD($C970+RANDBETWEEN(0,1),7),1,2,3,5,8,13,21)+$B970)</f>
        <v>8</v>
      </c>
      <c r="H970" s="14">
        <f>INT(CHOOSE(1+MOD($C970+RANDBETWEEN(0,1),7),1,2,3,5,8,13,21)+$B970)</f>
        <v>8</v>
      </c>
      <c r="I970" s="14">
        <f>INT(CHOOSE(1+MOD($C970+RANDBETWEEN(0,1),7),1,2,3,5,8,13,21)+$B970)</f>
        <v>28</v>
      </c>
      <c r="J970" s="14">
        <f>AVERAGE(G970:I970)</f>
        <v>14.66666666666667</v>
      </c>
      <c r="K970" s="14">
        <f>IF(OR(AND(D970,IF($C970&lt;80,1,0)),AND(E970,IF($C970&lt;20,1,0))),1,0)*$J970</f>
        <v>0</v>
      </c>
      <c r="L970" s="14">
        <f>IF(AND(K970=0,E970=1),1,0)*$J970</f>
        <v>14.66666666666667</v>
      </c>
      <c r="M970" s="14">
        <f>IF(K970+L970=0,1,0)*$J970</f>
        <v>0</v>
      </c>
      <c r="N970" s="14">
        <f>MATCH(C970,INDEX('Task Durations - Poisson'!$B$2:$AZ$73,,5),-1)</f>
        <v>6</v>
      </c>
      <c r="O970" s="14">
        <f>INT(SUMPRODUCT(B970:N970,'Task Durations - Table 1'!$A$3:$M$3))</f>
        <v>20</v>
      </c>
      <c r="P970" s="14">
        <f>MATCH(100-C970,INDEX('Task Durations - Poisson'!$B$2:$AZ$73,,O970),-1)</f>
        <v>24</v>
      </c>
    </row>
    <row r="971" ht="20.05" customHeight="1">
      <c r="A971" s="12">
        <v>969</v>
      </c>
      <c r="B971" s="13">
        <f>2*EXP(A971/750)</f>
        <v>7.280118798567129</v>
      </c>
      <c r="C971" s="14">
        <f t="shared" si="11476"/>
        <v>91</v>
      </c>
      <c r="D971" s="14">
        <f>IF(C971&lt;33,1,0)</f>
        <v>0</v>
      </c>
      <c r="E971" s="14">
        <f>IF(AND(C971&gt;=33,C971&lt;66),1,0)</f>
        <v>0</v>
      </c>
      <c r="F971" s="14">
        <f>IF(D971+E971&gt;0,0,1)</f>
        <v>1</v>
      </c>
      <c r="G971" s="14">
        <f>INT(CHOOSE(1+MOD($C971+RANDBETWEEN(0,1),7),1,2,3,5,8,13,21)+$B971)</f>
        <v>8</v>
      </c>
      <c r="H971" s="14">
        <f>INT(CHOOSE(1+MOD($C971+RANDBETWEEN(0,1),7),1,2,3,5,8,13,21)+$B971)</f>
        <v>9</v>
      </c>
      <c r="I971" s="14">
        <f>INT(CHOOSE(1+MOD($C971+RANDBETWEEN(0,1),7),1,2,3,5,8,13,21)+$B971)</f>
        <v>8</v>
      </c>
      <c r="J971" s="14">
        <f>AVERAGE(G971:I971)</f>
        <v>8.333333333333334</v>
      </c>
      <c r="K971" s="14">
        <f>IF(OR(AND(D971,IF($C971&lt;80,1,0)),AND(E971,IF($C971&lt;20,1,0))),1,0)*$J971</f>
        <v>0</v>
      </c>
      <c r="L971" s="14">
        <f>IF(AND(K971=0,E971=1),1,0)*$J971</f>
        <v>0</v>
      </c>
      <c r="M971" s="14">
        <f>IF(K971+L971=0,1,0)*$J971</f>
        <v>8.333333333333334</v>
      </c>
      <c r="N971" s="14">
        <f>MATCH(C971,INDEX('Task Durations - Poisson'!$B$2:$AZ$73,,5),-1)</f>
        <v>10</v>
      </c>
      <c r="O971" s="14">
        <f>INT(SUMPRODUCT(B971:N971,'Task Durations - Table 1'!$A$3:$M$3))</f>
        <v>20</v>
      </c>
      <c r="P971" s="14">
        <f>MATCH(100-C971,INDEX('Task Durations - Poisson'!$B$2:$AZ$73,,O971),-1)</f>
        <v>16</v>
      </c>
    </row>
    <row r="972" ht="20.05" customHeight="1">
      <c r="A972" s="12">
        <v>970</v>
      </c>
      <c r="B972" s="13">
        <f>2*EXP(A972/750)</f>
        <v>7.289832097725649</v>
      </c>
      <c r="C972" s="14">
        <f t="shared" si="11476"/>
        <v>17</v>
      </c>
      <c r="D972" s="14">
        <f>IF(C972&lt;33,1,0)</f>
        <v>1</v>
      </c>
      <c r="E972" s="14">
        <f>IF(AND(C972&gt;=33,C972&lt;66),1,0)</f>
        <v>0</v>
      </c>
      <c r="F972" s="14">
        <f>IF(D972+E972&gt;0,0,1)</f>
        <v>0</v>
      </c>
      <c r="G972" s="14">
        <f>INT(CHOOSE(1+MOD($C972+RANDBETWEEN(0,1),7),1,2,3,5,8,13,21)+$B972)</f>
        <v>12</v>
      </c>
      <c r="H972" s="14">
        <f>INT(CHOOSE(1+MOD($C972+RANDBETWEEN(0,1),7),1,2,3,5,8,13,21)+$B972)</f>
        <v>12</v>
      </c>
      <c r="I972" s="14">
        <f>INT(CHOOSE(1+MOD($C972+RANDBETWEEN(0,1),7),1,2,3,5,8,13,21)+$B972)</f>
        <v>12</v>
      </c>
      <c r="J972" s="14">
        <f>AVERAGE(G972:I972)</f>
        <v>12</v>
      </c>
      <c r="K972" s="14">
        <f>IF(OR(AND(D972,IF($C972&lt;80,1,0)),AND(E972,IF($C972&lt;20,1,0))),1,0)*$J972</f>
        <v>12</v>
      </c>
      <c r="L972" s="14">
        <f>IF(AND(K972=0,E972=1),1,0)*$J972</f>
        <v>0</v>
      </c>
      <c r="M972" s="14">
        <f>IF(K972+L972=0,1,0)*$J972</f>
        <v>0</v>
      </c>
      <c r="N972" s="14">
        <f>MATCH(C972,INDEX('Task Durations - Poisson'!$B$2:$AZ$73,,5),-1)</f>
        <v>5</v>
      </c>
      <c r="O972" s="14">
        <f>INT(SUMPRODUCT(B972:N972,'Task Durations - Table 1'!$A$3:$M$3))</f>
        <v>22</v>
      </c>
      <c r="P972" s="14">
        <f>MATCH(100-C972,INDEX('Task Durations - Poisson'!$B$2:$AZ$73,,O972),-1)</f>
        <v>28</v>
      </c>
    </row>
    <row r="973" ht="20.05" customHeight="1">
      <c r="A973" s="12">
        <v>971</v>
      </c>
      <c r="B973" s="13">
        <f>2*EXP(A973/750)</f>
        <v>7.299558356587598</v>
      </c>
      <c r="C973" s="14">
        <f t="shared" si="11476"/>
        <v>72</v>
      </c>
      <c r="D973" s="14">
        <f>IF(C973&lt;33,1,0)</f>
        <v>0</v>
      </c>
      <c r="E973" s="14">
        <f>IF(AND(C973&gt;=33,C973&lt;66),1,0)</f>
        <v>0</v>
      </c>
      <c r="F973" s="14">
        <f>IF(D973+E973&gt;0,0,1)</f>
        <v>1</v>
      </c>
      <c r="G973" s="14">
        <f>INT(CHOOSE(1+MOD($C973+RANDBETWEEN(0,1),7),1,2,3,5,8,13,21)+$B973)</f>
        <v>10</v>
      </c>
      <c r="H973" s="14">
        <f>INT(CHOOSE(1+MOD($C973+RANDBETWEEN(0,1),7),1,2,3,5,8,13,21)+$B973)</f>
        <v>12</v>
      </c>
      <c r="I973" s="14">
        <f>INT(CHOOSE(1+MOD($C973+RANDBETWEEN(0,1),7),1,2,3,5,8,13,21)+$B973)</f>
        <v>10</v>
      </c>
      <c r="J973" s="14">
        <f>AVERAGE(G973:I973)</f>
        <v>10.66666666666667</v>
      </c>
      <c r="K973" s="14">
        <f>IF(OR(AND(D973,IF($C973&lt;80,1,0)),AND(E973,IF($C973&lt;20,1,0))),1,0)*$J973</f>
        <v>0</v>
      </c>
      <c r="L973" s="14">
        <f>IF(AND(K973=0,E973=1),1,0)*$J973</f>
        <v>0</v>
      </c>
      <c r="M973" s="14">
        <f>IF(K973+L973=0,1,0)*$J973</f>
        <v>10.66666666666667</v>
      </c>
      <c r="N973" s="14">
        <f>MATCH(C973,INDEX('Task Durations - Poisson'!$B$2:$AZ$73,,5),-1)</f>
        <v>8</v>
      </c>
      <c r="O973" s="14">
        <f>INT(SUMPRODUCT(B973:N973,'Task Durations - Table 1'!$A$3:$M$3))</f>
        <v>21</v>
      </c>
      <c r="P973" s="14">
        <f>MATCH(100-C973,INDEX('Task Durations - Poisson'!$B$2:$AZ$73,,O973),-1)</f>
        <v>20</v>
      </c>
    </row>
    <row r="974" ht="20.05" customHeight="1">
      <c r="A974" s="12">
        <v>972</v>
      </c>
      <c r="B974" s="13">
        <f>2*EXP(A974/750)</f>
        <v>7.309297592444103</v>
      </c>
      <c r="C974" s="14">
        <f t="shared" si="11476"/>
        <v>43</v>
      </c>
      <c r="D974" s="14">
        <f>IF(C974&lt;33,1,0)</f>
        <v>0</v>
      </c>
      <c r="E974" s="14">
        <f>IF(AND(C974&gt;=33,C974&lt;66),1,0)</f>
        <v>1</v>
      </c>
      <c r="F974" s="14">
        <f>IF(D974+E974&gt;0,0,1)</f>
        <v>0</v>
      </c>
      <c r="G974" s="14">
        <f>INT(CHOOSE(1+MOD($C974+RANDBETWEEN(0,1),7),1,2,3,5,8,13,21)+$B974)</f>
        <v>9</v>
      </c>
      <c r="H974" s="14">
        <f>INT(CHOOSE(1+MOD($C974+RANDBETWEEN(0,1),7),1,2,3,5,8,13,21)+$B974)</f>
        <v>10</v>
      </c>
      <c r="I974" s="14">
        <f>INT(CHOOSE(1+MOD($C974+RANDBETWEEN(0,1),7),1,2,3,5,8,13,21)+$B974)</f>
        <v>10</v>
      </c>
      <c r="J974" s="14">
        <f>AVERAGE(G974:I974)</f>
        <v>9.666666666666666</v>
      </c>
      <c r="K974" s="14">
        <f>IF(OR(AND(D974,IF($C974&lt;80,1,0)),AND(E974,IF($C974&lt;20,1,0))),1,0)*$J974</f>
        <v>0</v>
      </c>
      <c r="L974" s="14">
        <f>IF(AND(K974=0,E974=1),1,0)*$J974</f>
        <v>9.666666666666666</v>
      </c>
      <c r="M974" s="14">
        <f>IF(K974+L974=0,1,0)*$J974</f>
        <v>0</v>
      </c>
      <c r="N974" s="14">
        <f>MATCH(C974,INDEX('Task Durations - Poisson'!$B$2:$AZ$73,,5),-1)</f>
        <v>6</v>
      </c>
      <c r="O974" s="14">
        <f>INT(SUMPRODUCT(B974:N974,'Task Durations - Table 1'!$A$3:$M$3))</f>
        <v>15</v>
      </c>
      <c r="P974" s="14">
        <f>MATCH(100-C974,INDEX('Task Durations - Poisson'!$B$2:$AZ$73,,O974),-1)</f>
        <v>18</v>
      </c>
    </row>
    <row r="975" ht="20.05" customHeight="1">
      <c r="A975" s="12">
        <v>973</v>
      </c>
      <c r="B975" s="13">
        <f>2*EXP(A975/750)</f>
        <v>7.319049822609363</v>
      </c>
      <c r="C975" s="14">
        <f t="shared" si="11476"/>
        <v>18</v>
      </c>
      <c r="D975" s="14">
        <f>IF(C975&lt;33,1,0)</f>
        <v>1</v>
      </c>
      <c r="E975" s="14">
        <f>IF(AND(C975&gt;=33,C975&lt;66),1,0)</f>
        <v>0</v>
      </c>
      <c r="F975" s="14">
        <f>IF(D975+E975&gt;0,0,1)</f>
        <v>0</v>
      </c>
      <c r="G975" s="14">
        <f>INT(CHOOSE(1+MOD($C975+RANDBETWEEN(0,1),7),1,2,3,5,8,13,21)+$B975)</f>
        <v>20</v>
      </c>
      <c r="H975" s="14">
        <f>INT(CHOOSE(1+MOD($C975+RANDBETWEEN(0,1),7),1,2,3,5,8,13,21)+$B975)</f>
        <v>20</v>
      </c>
      <c r="I975" s="14">
        <f>INT(CHOOSE(1+MOD($C975+RANDBETWEEN(0,1),7),1,2,3,5,8,13,21)+$B975)</f>
        <v>15</v>
      </c>
      <c r="J975" s="14">
        <f>AVERAGE(G975:I975)</f>
        <v>18.33333333333333</v>
      </c>
      <c r="K975" s="14">
        <f>IF(OR(AND(D975,IF($C975&lt;80,1,0)),AND(E975,IF($C975&lt;20,1,0))),1,0)*$J975</f>
        <v>18.33333333333333</v>
      </c>
      <c r="L975" s="14">
        <f>IF(AND(K975=0,E975=1),1,0)*$J975</f>
        <v>0</v>
      </c>
      <c r="M975" s="14">
        <f>IF(K975+L975=0,1,0)*$J975</f>
        <v>0</v>
      </c>
      <c r="N975" s="14">
        <f>MATCH(C975,INDEX('Task Durations - Poisson'!$B$2:$AZ$73,,5),-1)</f>
        <v>5</v>
      </c>
      <c r="O975" s="14">
        <f>INT(SUMPRODUCT(B975:N975,'Task Durations - Table 1'!$A$3:$M$3))</f>
        <v>29</v>
      </c>
      <c r="P975" s="14">
        <f>MATCH(100-C975,INDEX('Task Durations - Poisson'!$B$2:$AZ$73,,O975),-1)</f>
        <v>36</v>
      </c>
    </row>
    <row r="976" ht="20.05" customHeight="1">
      <c r="A976" s="12">
        <v>974</v>
      </c>
      <c r="B976" s="13">
        <f>2*EXP(A976/750)</f>
        <v>7.328815064420682</v>
      </c>
      <c r="C976" s="14">
        <f t="shared" si="11476"/>
        <v>4</v>
      </c>
      <c r="D976" s="14">
        <f>IF(C976&lt;33,1,0)</f>
        <v>1</v>
      </c>
      <c r="E976" s="14">
        <f>IF(AND(C976&gt;=33,C976&lt;66),1,0)</f>
        <v>0</v>
      </c>
      <c r="F976" s="14">
        <f>IF(D976+E976&gt;0,0,1)</f>
        <v>0</v>
      </c>
      <c r="G976" s="14">
        <f>INT(CHOOSE(1+MOD($C976+RANDBETWEEN(0,1),7),1,2,3,5,8,13,21)+$B976)</f>
        <v>15</v>
      </c>
      <c r="H976" s="14">
        <f>INT(CHOOSE(1+MOD($C976+RANDBETWEEN(0,1),7),1,2,3,5,8,13,21)+$B976)</f>
        <v>15</v>
      </c>
      <c r="I976" s="14">
        <f>INT(CHOOSE(1+MOD($C976+RANDBETWEEN(0,1),7),1,2,3,5,8,13,21)+$B976)</f>
        <v>15</v>
      </c>
      <c r="J976" s="14">
        <f>AVERAGE(G976:I976)</f>
        <v>15</v>
      </c>
      <c r="K976" s="14">
        <f>IF(OR(AND(D976,IF($C976&lt;80,1,0)),AND(E976,IF($C976&lt;20,1,0))),1,0)*$J976</f>
        <v>15</v>
      </c>
      <c r="L976" s="14">
        <f>IF(AND(K976=0,E976=1),1,0)*$J976</f>
        <v>0</v>
      </c>
      <c r="M976" s="14">
        <f>IF(K976+L976=0,1,0)*$J976</f>
        <v>0</v>
      </c>
      <c r="N976" s="14">
        <f>MATCH(C976,INDEX('Task Durations - Poisson'!$B$2:$AZ$73,,5),-1)</f>
        <v>3</v>
      </c>
      <c r="O976" s="14">
        <f>INT(SUMPRODUCT(B976:N976,'Task Durations - Table 1'!$A$3:$M$3))</f>
        <v>24</v>
      </c>
      <c r="P976" s="14">
        <f>MATCH(100-C976,INDEX('Task Durations - Poisson'!$B$2:$AZ$73,,O976),-1)</f>
        <v>35</v>
      </c>
    </row>
    <row r="977" ht="20.05" customHeight="1">
      <c r="A977" s="12">
        <v>975</v>
      </c>
      <c r="B977" s="13">
        <f>2*EXP(A977/750)</f>
        <v>7.338593335238489</v>
      </c>
      <c r="C977" s="14">
        <f t="shared" si="11476"/>
        <v>17</v>
      </c>
      <c r="D977" s="14">
        <f>IF(C977&lt;33,1,0)</f>
        <v>1</v>
      </c>
      <c r="E977" s="14">
        <f>IF(AND(C977&gt;=33,C977&lt;66),1,0)</f>
        <v>0</v>
      </c>
      <c r="F977" s="14">
        <f>IF(D977+E977&gt;0,0,1)</f>
        <v>0</v>
      </c>
      <c r="G977" s="14">
        <f>INT(CHOOSE(1+MOD($C977+RANDBETWEEN(0,1),7),1,2,3,5,8,13,21)+$B977)</f>
        <v>15</v>
      </c>
      <c r="H977" s="14">
        <f>INT(CHOOSE(1+MOD($C977+RANDBETWEEN(0,1),7),1,2,3,5,8,13,21)+$B977)</f>
        <v>15</v>
      </c>
      <c r="I977" s="14">
        <f>INT(CHOOSE(1+MOD($C977+RANDBETWEEN(0,1),7),1,2,3,5,8,13,21)+$B977)</f>
        <v>12</v>
      </c>
      <c r="J977" s="14">
        <f>AVERAGE(G977:I977)</f>
        <v>14</v>
      </c>
      <c r="K977" s="14">
        <f>IF(OR(AND(D977,IF($C977&lt;80,1,0)),AND(E977,IF($C977&lt;20,1,0))),1,0)*$J977</f>
        <v>14</v>
      </c>
      <c r="L977" s="14">
        <f>IF(AND(K977=0,E977=1),1,0)*$J977</f>
        <v>0</v>
      </c>
      <c r="M977" s="14">
        <f>IF(K977+L977=0,1,0)*$J977</f>
        <v>0</v>
      </c>
      <c r="N977" s="14">
        <f>MATCH(C977,INDEX('Task Durations - Poisson'!$B$2:$AZ$73,,5),-1)</f>
        <v>5</v>
      </c>
      <c r="O977" s="14">
        <f>INT(SUMPRODUCT(B977:N977,'Task Durations - Table 1'!$A$3:$M$3))</f>
        <v>24</v>
      </c>
      <c r="P977" s="14">
        <f>MATCH(100-C977,INDEX('Task Durations - Poisson'!$B$2:$AZ$73,,O977),-1)</f>
        <v>31</v>
      </c>
    </row>
    <row r="978" ht="20.05" customHeight="1">
      <c r="A978" s="12">
        <v>976</v>
      </c>
      <c r="B978" s="13">
        <f>2*EXP(A978/750)</f>
        <v>7.348384652446379</v>
      </c>
      <c r="C978" s="14">
        <f t="shared" si="11476"/>
        <v>87</v>
      </c>
      <c r="D978" s="14">
        <f>IF(C978&lt;33,1,0)</f>
        <v>0</v>
      </c>
      <c r="E978" s="14">
        <f>IF(AND(C978&gt;=33,C978&lt;66),1,0)</f>
        <v>0</v>
      </c>
      <c r="F978" s="14">
        <f>IF(D978+E978&gt;0,0,1)</f>
        <v>1</v>
      </c>
      <c r="G978" s="14">
        <f>INT(CHOOSE(1+MOD($C978+RANDBETWEEN(0,1),7),1,2,3,5,8,13,21)+$B978)</f>
        <v>12</v>
      </c>
      <c r="H978" s="14">
        <f>INT(CHOOSE(1+MOD($C978+RANDBETWEEN(0,1),7),1,2,3,5,8,13,21)+$B978)</f>
        <v>12</v>
      </c>
      <c r="I978" s="14">
        <f>INT(CHOOSE(1+MOD($C978+RANDBETWEEN(0,1),7),1,2,3,5,8,13,21)+$B978)</f>
        <v>12</v>
      </c>
      <c r="J978" s="14">
        <f>AVERAGE(G978:I978)</f>
        <v>12</v>
      </c>
      <c r="K978" s="14">
        <f>IF(OR(AND(D978,IF($C978&lt;80,1,0)),AND(E978,IF($C978&lt;20,1,0))),1,0)*$J978</f>
        <v>0</v>
      </c>
      <c r="L978" s="14">
        <f>IF(AND(K978=0,E978=1),1,0)*$J978</f>
        <v>0</v>
      </c>
      <c r="M978" s="14">
        <f>IF(K978+L978=0,1,0)*$J978</f>
        <v>12</v>
      </c>
      <c r="N978" s="14">
        <f>MATCH(C978,INDEX('Task Durations - Poisson'!$B$2:$AZ$73,,5),-1)</f>
        <v>10</v>
      </c>
      <c r="O978" s="14">
        <f>INT(SUMPRODUCT(B978:N978,'Task Durations - Table 1'!$A$3:$M$3))</f>
        <v>24</v>
      </c>
      <c r="P978" s="14">
        <f>MATCH(100-C978,INDEX('Task Durations - Poisson'!$B$2:$AZ$73,,O978),-1)</f>
        <v>21</v>
      </c>
    </row>
    <row r="979" ht="20.05" customHeight="1">
      <c r="A979" s="12">
        <v>977</v>
      </c>
      <c r="B979" s="13">
        <f>2*EXP(A979/750)</f>
        <v>7.358189033451144</v>
      </c>
      <c r="C979" s="14">
        <f t="shared" si="11476"/>
        <v>83</v>
      </c>
      <c r="D979" s="14">
        <f>IF(C979&lt;33,1,0)</f>
        <v>0</v>
      </c>
      <c r="E979" s="14">
        <f>IF(AND(C979&gt;=33,C979&lt;66),1,0)</f>
        <v>0</v>
      </c>
      <c r="F979" s="14">
        <f>IF(D979+E979&gt;0,0,1)</f>
        <v>1</v>
      </c>
      <c r="G979" s="14">
        <f>INT(CHOOSE(1+MOD($C979+RANDBETWEEN(0,1),7),1,2,3,5,8,13,21)+$B979)</f>
        <v>28</v>
      </c>
      <c r="H979" s="14">
        <f>INT(CHOOSE(1+MOD($C979+RANDBETWEEN(0,1),7),1,2,3,5,8,13,21)+$B979)</f>
        <v>8</v>
      </c>
      <c r="I979" s="14">
        <f>INT(CHOOSE(1+MOD($C979+RANDBETWEEN(0,1),7),1,2,3,5,8,13,21)+$B979)</f>
        <v>8</v>
      </c>
      <c r="J979" s="14">
        <f>AVERAGE(G979:I979)</f>
        <v>14.66666666666667</v>
      </c>
      <c r="K979" s="14">
        <f>IF(OR(AND(D979,IF($C979&lt;80,1,0)),AND(E979,IF($C979&lt;20,1,0))),1,0)*$J979</f>
        <v>0</v>
      </c>
      <c r="L979" s="14">
        <f>IF(AND(K979=0,E979=1),1,0)*$J979</f>
        <v>0</v>
      </c>
      <c r="M979" s="14">
        <f>IF(K979+L979=0,1,0)*$J979</f>
        <v>14.66666666666667</v>
      </c>
      <c r="N979" s="14">
        <f>MATCH(C979,INDEX('Task Durations - Poisson'!$B$2:$AZ$73,,5),-1)</f>
        <v>9</v>
      </c>
      <c r="O979" s="14">
        <f>INT(SUMPRODUCT(B979:N979,'Task Durations - Table 1'!$A$3:$M$3))</f>
        <v>26</v>
      </c>
      <c r="P979" s="14">
        <f>MATCH(100-C979,INDEX('Task Durations - Poisson'!$B$2:$AZ$73,,O979),-1)</f>
        <v>23</v>
      </c>
    </row>
    <row r="980" ht="20.05" customHeight="1">
      <c r="A980" s="12">
        <v>978</v>
      </c>
      <c r="B980" s="13">
        <f>2*EXP(A980/750)</f>
        <v>7.368006495682795</v>
      </c>
      <c r="C980" s="14">
        <f t="shared" si="11476"/>
        <v>2</v>
      </c>
      <c r="D980" s="14">
        <f>IF(C980&lt;33,1,0)</f>
        <v>1</v>
      </c>
      <c r="E980" s="14">
        <f>IF(AND(C980&gt;=33,C980&lt;66),1,0)</f>
        <v>0</v>
      </c>
      <c r="F980" s="14">
        <f>IF(D980+E980&gt;0,0,1)</f>
        <v>0</v>
      </c>
      <c r="G980" s="14">
        <f>INT(CHOOSE(1+MOD($C980+RANDBETWEEN(0,1),7),1,2,3,5,8,13,21)+$B980)</f>
        <v>10</v>
      </c>
      <c r="H980" s="14">
        <f>INT(CHOOSE(1+MOD($C980+RANDBETWEEN(0,1),7),1,2,3,5,8,13,21)+$B980)</f>
        <v>12</v>
      </c>
      <c r="I980" s="14">
        <f>INT(CHOOSE(1+MOD($C980+RANDBETWEEN(0,1),7),1,2,3,5,8,13,21)+$B980)</f>
        <v>10</v>
      </c>
      <c r="J980" s="14">
        <f>AVERAGE(G980:I980)</f>
        <v>10.66666666666667</v>
      </c>
      <c r="K980" s="14">
        <f>IF(OR(AND(D980,IF($C980&lt;80,1,0)),AND(E980,IF($C980&lt;20,1,0))),1,0)*$J980</f>
        <v>10.66666666666667</v>
      </c>
      <c r="L980" s="14">
        <f>IF(AND(K980=0,E980=1),1,0)*$J980</f>
        <v>0</v>
      </c>
      <c r="M980" s="14">
        <f>IF(K980+L980=0,1,0)*$J980</f>
        <v>0</v>
      </c>
      <c r="N980" s="14">
        <f>MATCH(C980,INDEX('Task Durations - Poisson'!$B$2:$AZ$73,,5),-1)</f>
        <v>3</v>
      </c>
      <c r="O980" s="14">
        <f>INT(SUMPRODUCT(B980:N980,'Task Durations - Table 1'!$A$3:$M$3))</f>
        <v>19</v>
      </c>
      <c r="P980" s="14">
        <f>MATCH(100-C980,INDEX('Task Durations - Poisson'!$B$2:$AZ$73,,O980),-1)</f>
        <v>30</v>
      </c>
    </row>
    <row r="981" ht="20.05" customHeight="1">
      <c r="A981" s="12">
        <v>979</v>
      </c>
      <c r="B981" s="13">
        <f>2*EXP(A981/750)</f>
        <v>7.377837056594599</v>
      </c>
      <c r="C981" s="14">
        <f t="shared" si="11476"/>
        <v>0</v>
      </c>
      <c r="D981" s="14">
        <f>IF(C981&lt;33,1,0)</f>
        <v>1</v>
      </c>
      <c r="E981" s="14">
        <f>IF(AND(C981&gt;=33,C981&lt;66),1,0)</f>
        <v>0</v>
      </c>
      <c r="F981" s="14">
        <f>IF(D981+E981&gt;0,0,1)</f>
        <v>0</v>
      </c>
      <c r="G981" s="14">
        <f>INT(CHOOSE(1+MOD($C981+RANDBETWEEN(0,1),7),1,2,3,5,8,13,21)+$B981)</f>
        <v>8</v>
      </c>
      <c r="H981" s="14">
        <f>INT(CHOOSE(1+MOD($C981+RANDBETWEEN(0,1),7),1,2,3,5,8,13,21)+$B981)</f>
        <v>9</v>
      </c>
      <c r="I981" s="14">
        <f>INT(CHOOSE(1+MOD($C981+RANDBETWEEN(0,1),7),1,2,3,5,8,13,21)+$B981)</f>
        <v>9</v>
      </c>
      <c r="J981" s="14">
        <f>AVERAGE(G981:I981)</f>
        <v>8.666666666666666</v>
      </c>
      <c r="K981" s="14">
        <f>IF(OR(AND(D981,IF($C981&lt;80,1,0)),AND(E981,IF($C981&lt;20,1,0))),1,0)*$J981</f>
        <v>8.666666666666666</v>
      </c>
      <c r="L981" s="14">
        <f>IF(AND(K981=0,E981=1),1,0)*$J981</f>
        <v>0</v>
      </c>
      <c r="M981" s="14">
        <f>IF(K981+L981=0,1,0)*$J981</f>
        <v>0</v>
      </c>
      <c r="N981" s="14">
        <f>MATCH(C981,INDEX('Task Durations - Poisson'!$B$2:$AZ$73,,5),-1)</f>
        <v>2</v>
      </c>
      <c r="O981" s="14">
        <f>INT(SUMPRODUCT(B981:N981,'Task Durations - Table 1'!$A$3:$M$3))</f>
        <v>16</v>
      </c>
      <c r="P981" s="14">
        <f>MATCH(100-C981,INDEX('Task Durations - Poisson'!$B$2:$AZ$73,,O981),-1)</f>
        <v>34</v>
      </c>
    </row>
    <row r="982" ht="20.05" customHeight="1">
      <c r="A982" s="12">
        <v>980</v>
      </c>
      <c r="B982" s="13">
        <f>2*EXP(A982/750)</f>
        <v>7.387680733663116</v>
      </c>
      <c r="C982" s="14">
        <f t="shared" si="11476"/>
        <v>92</v>
      </c>
      <c r="D982" s="14">
        <f>IF(C982&lt;33,1,0)</f>
        <v>0</v>
      </c>
      <c r="E982" s="14">
        <f>IF(AND(C982&gt;=33,C982&lt;66),1,0)</f>
        <v>0</v>
      </c>
      <c r="F982" s="14">
        <f>IF(D982+E982&gt;0,0,1)</f>
        <v>1</v>
      </c>
      <c r="G982" s="14">
        <f>INT(CHOOSE(1+MOD($C982+RANDBETWEEN(0,1),7),1,2,3,5,8,13,21)+$B982)</f>
        <v>10</v>
      </c>
      <c r="H982" s="14">
        <f>INT(CHOOSE(1+MOD($C982+RANDBETWEEN(0,1),7),1,2,3,5,8,13,21)+$B982)</f>
        <v>10</v>
      </c>
      <c r="I982" s="14">
        <f>INT(CHOOSE(1+MOD($C982+RANDBETWEEN(0,1),7),1,2,3,5,8,13,21)+$B982)</f>
        <v>9</v>
      </c>
      <c r="J982" s="14">
        <f>AVERAGE(G982:I982)</f>
        <v>9.666666666666666</v>
      </c>
      <c r="K982" s="14">
        <f>IF(OR(AND(D982,IF($C982&lt;80,1,0)),AND(E982,IF($C982&lt;20,1,0))),1,0)*$J982</f>
        <v>0</v>
      </c>
      <c r="L982" s="14">
        <f>IF(AND(K982=0,E982=1),1,0)*$J982</f>
        <v>0</v>
      </c>
      <c r="M982" s="14">
        <f>IF(K982+L982=0,1,0)*$J982</f>
        <v>9.666666666666666</v>
      </c>
      <c r="N982" s="14">
        <f>MATCH(C982,INDEX('Task Durations - Poisson'!$B$2:$AZ$73,,5),-1)</f>
        <v>10</v>
      </c>
      <c r="O982" s="14">
        <f>INT(SUMPRODUCT(B982:N982,'Task Durations - Table 1'!$A$3:$M$3))</f>
        <v>21</v>
      </c>
      <c r="P982" s="14">
        <f>MATCH(100-C982,INDEX('Task Durations - Poisson'!$B$2:$AZ$73,,O982),-1)</f>
        <v>17</v>
      </c>
    </row>
    <row r="983" ht="20.05" customHeight="1">
      <c r="A983" s="12">
        <v>981</v>
      </c>
      <c r="B983" s="13">
        <f>2*EXP(A983/750)</f>
        <v>7.397537544388215</v>
      </c>
      <c r="C983" s="14">
        <f t="shared" si="11476"/>
        <v>4</v>
      </c>
      <c r="D983" s="14">
        <f>IF(C983&lt;33,1,0)</f>
        <v>1</v>
      </c>
      <c r="E983" s="14">
        <f>IF(AND(C983&gt;=33,C983&lt;66),1,0)</f>
        <v>0</v>
      </c>
      <c r="F983" s="14">
        <f>IF(D983+E983&gt;0,0,1)</f>
        <v>0</v>
      </c>
      <c r="G983" s="14">
        <f>INT(CHOOSE(1+MOD($C983+RANDBETWEEN(0,1),7),1,2,3,5,8,13,21)+$B983)</f>
        <v>15</v>
      </c>
      <c r="H983" s="14">
        <f>INT(CHOOSE(1+MOD($C983+RANDBETWEEN(0,1),7),1,2,3,5,8,13,21)+$B983)</f>
        <v>15</v>
      </c>
      <c r="I983" s="14">
        <f>INT(CHOOSE(1+MOD($C983+RANDBETWEEN(0,1),7),1,2,3,5,8,13,21)+$B983)</f>
        <v>20</v>
      </c>
      <c r="J983" s="14">
        <f>AVERAGE(G983:I983)</f>
        <v>16.66666666666667</v>
      </c>
      <c r="K983" s="14">
        <f>IF(OR(AND(D983,IF($C983&lt;80,1,0)),AND(E983,IF($C983&lt;20,1,0))),1,0)*$J983</f>
        <v>16.66666666666667</v>
      </c>
      <c r="L983" s="14">
        <f>IF(AND(K983=0,E983=1),1,0)*$J983</f>
        <v>0</v>
      </c>
      <c r="M983" s="14">
        <f>IF(K983+L983=0,1,0)*$J983</f>
        <v>0</v>
      </c>
      <c r="N983" s="14">
        <f>MATCH(C983,INDEX('Task Durations - Poisson'!$B$2:$AZ$73,,5),-1)</f>
        <v>3</v>
      </c>
      <c r="O983" s="14">
        <f>INT(SUMPRODUCT(B983:N983,'Task Durations - Table 1'!$A$3:$M$3))</f>
        <v>26</v>
      </c>
      <c r="P983" s="14">
        <f>MATCH(100-C983,INDEX('Task Durations - Poisson'!$B$2:$AZ$73,,O983),-1)</f>
        <v>37</v>
      </c>
    </row>
    <row r="984" ht="20.05" customHeight="1">
      <c r="A984" s="12">
        <v>982</v>
      </c>
      <c r="B984" s="13">
        <f>2*EXP(A984/750)</f>
        <v>7.407407506293119</v>
      </c>
      <c r="C984" s="14">
        <f t="shared" si="11476"/>
        <v>19</v>
      </c>
      <c r="D984" s="14">
        <f>IF(C984&lt;33,1,0)</f>
        <v>1</v>
      </c>
      <c r="E984" s="14">
        <f>IF(AND(C984&gt;=33,C984&lt;66),1,0)</f>
        <v>0</v>
      </c>
      <c r="F984" s="14">
        <f>IF(D984+E984&gt;0,0,1)</f>
        <v>0</v>
      </c>
      <c r="G984" s="14">
        <f>INT(CHOOSE(1+MOD($C984+RANDBETWEEN(0,1),7),1,2,3,5,8,13,21)+$B984)</f>
        <v>28</v>
      </c>
      <c r="H984" s="14">
        <f>INT(CHOOSE(1+MOD($C984+RANDBETWEEN(0,1),7),1,2,3,5,8,13,21)+$B984)</f>
        <v>20</v>
      </c>
      <c r="I984" s="14">
        <f>INT(CHOOSE(1+MOD($C984+RANDBETWEEN(0,1),7),1,2,3,5,8,13,21)+$B984)</f>
        <v>20</v>
      </c>
      <c r="J984" s="14">
        <f>AVERAGE(G984:I984)</f>
        <v>22.66666666666667</v>
      </c>
      <c r="K984" s="14">
        <f>IF(OR(AND(D984,IF($C984&lt;80,1,0)),AND(E984,IF($C984&lt;20,1,0))),1,0)*$J984</f>
        <v>22.66666666666667</v>
      </c>
      <c r="L984" s="14">
        <f>IF(AND(K984=0,E984=1),1,0)*$J984</f>
        <v>0</v>
      </c>
      <c r="M984" s="14">
        <f>IF(K984+L984=0,1,0)*$J984</f>
        <v>0</v>
      </c>
      <c r="N984" s="14">
        <f>MATCH(C984,INDEX('Task Durations - Poisson'!$B$2:$AZ$73,,5),-1)</f>
        <v>5</v>
      </c>
      <c r="O984" s="14">
        <f>INT(SUMPRODUCT(B984:N984,'Task Durations - Table 1'!$A$3:$M$3))</f>
        <v>34</v>
      </c>
      <c r="P984" s="14">
        <f>MATCH(100-C984,INDEX('Task Durations - Poisson'!$B$2:$AZ$73,,O984),-1)</f>
        <v>41</v>
      </c>
    </row>
    <row r="985" ht="20.05" customHeight="1">
      <c r="A985" s="12">
        <v>983</v>
      </c>
      <c r="B985" s="13">
        <f>2*EXP(A985/750)</f>
        <v>7.41729063692443</v>
      </c>
      <c r="C985" s="14">
        <f t="shared" si="11476"/>
        <v>46</v>
      </c>
      <c r="D985" s="14">
        <f>IF(C985&lt;33,1,0)</f>
        <v>0</v>
      </c>
      <c r="E985" s="14">
        <f>IF(AND(C985&gt;=33,C985&lt;66),1,0)</f>
        <v>1</v>
      </c>
      <c r="F985" s="14">
        <f>IF(D985+E985&gt;0,0,1)</f>
        <v>0</v>
      </c>
      <c r="G985" s="14">
        <f>INT(CHOOSE(1+MOD($C985+RANDBETWEEN(0,1),7),1,2,3,5,8,13,21)+$B985)</f>
        <v>15</v>
      </c>
      <c r="H985" s="14">
        <f>INT(CHOOSE(1+MOD($C985+RANDBETWEEN(0,1),7),1,2,3,5,8,13,21)+$B985)</f>
        <v>20</v>
      </c>
      <c r="I985" s="14">
        <f>INT(CHOOSE(1+MOD($C985+RANDBETWEEN(0,1),7),1,2,3,5,8,13,21)+$B985)</f>
        <v>15</v>
      </c>
      <c r="J985" s="14">
        <f>AVERAGE(G985:I985)</f>
        <v>16.66666666666667</v>
      </c>
      <c r="K985" s="14">
        <f>IF(OR(AND(D985,IF($C985&lt;80,1,0)),AND(E985,IF($C985&lt;20,1,0))),1,0)*$J985</f>
        <v>0</v>
      </c>
      <c r="L985" s="14">
        <f>IF(AND(K985=0,E985=1),1,0)*$J985</f>
        <v>16.66666666666667</v>
      </c>
      <c r="M985" s="14">
        <f>IF(K985+L985=0,1,0)*$J985</f>
        <v>0</v>
      </c>
      <c r="N985" s="14">
        <f>MATCH(C985,INDEX('Task Durations - Poisson'!$B$2:$AZ$73,,5),-1)</f>
        <v>7</v>
      </c>
      <c r="O985" s="14">
        <f>INT(SUMPRODUCT(B985:N985,'Task Durations - Table 1'!$A$3:$M$3))</f>
        <v>21</v>
      </c>
      <c r="P985" s="14">
        <f>MATCH(100-C985,INDEX('Task Durations - Poisson'!$B$2:$AZ$73,,O985),-1)</f>
        <v>23</v>
      </c>
    </row>
    <row r="986" ht="20.05" customHeight="1">
      <c r="A986" s="12">
        <v>984</v>
      </c>
      <c r="B986" s="13">
        <f>2*EXP(A986/750)</f>
        <v>7.427186953852161</v>
      </c>
      <c r="C986" s="14">
        <f t="shared" si="11476"/>
        <v>67</v>
      </c>
      <c r="D986" s="14">
        <f>IF(C986&lt;33,1,0)</f>
        <v>0</v>
      </c>
      <c r="E986" s="14">
        <f>IF(AND(C986&gt;=33,C986&lt;66),1,0)</f>
        <v>0</v>
      </c>
      <c r="F986" s="14">
        <f>IF(D986+E986&gt;0,0,1)</f>
        <v>1</v>
      </c>
      <c r="G986" s="14">
        <f>INT(CHOOSE(1+MOD($C986+RANDBETWEEN(0,1),7),1,2,3,5,8,13,21)+$B986)</f>
        <v>15</v>
      </c>
      <c r="H986" s="14">
        <f>INT(CHOOSE(1+MOD($C986+RANDBETWEEN(0,1),7),1,2,3,5,8,13,21)+$B986)</f>
        <v>20</v>
      </c>
      <c r="I986" s="14">
        <f>INT(CHOOSE(1+MOD($C986+RANDBETWEEN(0,1),7),1,2,3,5,8,13,21)+$B986)</f>
        <v>15</v>
      </c>
      <c r="J986" s="14">
        <f>AVERAGE(G986:I986)</f>
        <v>16.66666666666667</v>
      </c>
      <c r="K986" s="14">
        <f>IF(OR(AND(D986,IF($C986&lt;80,1,0)),AND(E986,IF($C986&lt;20,1,0))),1,0)*$J986</f>
        <v>0</v>
      </c>
      <c r="L986" s="14">
        <f>IF(AND(K986=0,E986=1),1,0)*$J986</f>
        <v>0</v>
      </c>
      <c r="M986" s="14">
        <f>IF(K986+L986=0,1,0)*$J986</f>
        <v>16.66666666666667</v>
      </c>
      <c r="N986" s="14">
        <f>MATCH(C986,INDEX('Task Durations - Poisson'!$B$2:$AZ$73,,5),-1)</f>
        <v>8</v>
      </c>
      <c r="O986" s="14">
        <f>INT(SUMPRODUCT(B986:N986,'Task Durations - Table 1'!$A$3:$M$3))</f>
        <v>27</v>
      </c>
      <c r="P986" s="14">
        <f>MATCH(100-C986,INDEX('Task Durations - Poisson'!$B$2:$AZ$73,,O986),-1)</f>
        <v>27</v>
      </c>
    </row>
    <row r="987" ht="20.05" customHeight="1">
      <c r="A987" s="12">
        <v>985</v>
      </c>
      <c r="B987" s="13">
        <f>2*EXP(A987/750)</f>
        <v>7.437096474669764</v>
      </c>
      <c r="C987" s="14">
        <f t="shared" si="11476"/>
        <v>56</v>
      </c>
      <c r="D987" s="14">
        <f>IF(C987&lt;33,1,0)</f>
        <v>0</v>
      </c>
      <c r="E987" s="14">
        <f>IF(AND(C987&gt;=33,C987&lt;66),1,0)</f>
        <v>1</v>
      </c>
      <c r="F987" s="14">
        <f>IF(D987+E987&gt;0,0,1)</f>
        <v>0</v>
      </c>
      <c r="G987" s="14">
        <f>INT(CHOOSE(1+MOD($C987+RANDBETWEEN(0,1),7),1,2,3,5,8,13,21)+$B987)</f>
        <v>9</v>
      </c>
      <c r="H987" s="14">
        <f>INT(CHOOSE(1+MOD($C987+RANDBETWEEN(0,1),7),1,2,3,5,8,13,21)+$B987)</f>
        <v>9</v>
      </c>
      <c r="I987" s="14">
        <f>INT(CHOOSE(1+MOD($C987+RANDBETWEEN(0,1),7),1,2,3,5,8,13,21)+$B987)</f>
        <v>8</v>
      </c>
      <c r="J987" s="14">
        <f>AVERAGE(G987:I987)</f>
        <v>8.666666666666666</v>
      </c>
      <c r="K987" s="14">
        <f>IF(OR(AND(D987,IF($C987&lt;80,1,0)),AND(E987,IF($C987&lt;20,1,0))),1,0)*$J987</f>
        <v>0</v>
      </c>
      <c r="L987" s="14">
        <f>IF(AND(K987=0,E987=1),1,0)*$J987</f>
        <v>8.666666666666666</v>
      </c>
      <c r="M987" s="14">
        <f>IF(K987+L987=0,1,0)*$J987</f>
        <v>0</v>
      </c>
      <c r="N987" s="14">
        <f>MATCH(C987,INDEX('Task Durations - Poisson'!$B$2:$AZ$73,,5),-1)</f>
        <v>7</v>
      </c>
      <c r="O987" s="14">
        <f>INT(SUMPRODUCT(B987:N987,'Task Durations - Table 1'!$A$3:$M$3))</f>
        <v>15</v>
      </c>
      <c r="P987" s="14">
        <f>MATCH(100-C987,INDEX('Task Durations - Poisson'!$B$2:$AZ$73,,O987),-1)</f>
        <v>16</v>
      </c>
    </row>
    <row r="988" ht="20.05" customHeight="1">
      <c r="A988" s="12">
        <v>986</v>
      </c>
      <c r="B988" s="13">
        <f>2*EXP(A988/750)</f>
        <v>7.447019216994171</v>
      </c>
      <c r="C988" s="14">
        <f t="shared" si="11476"/>
        <v>20</v>
      </c>
      <c r="D988" s="14">
        <f>IF(C988&lt;33,1,0)</f>
        <v>1</v>
      </c>
      <c r="E988" s="14">
        <f>IF(AND(C988&gt;=33,C988&lt;66),1,0)</f>
        <v>0</v>
      </c>
      <c r="F988" s="14">
        <f>IF(D988+E988&gt;0,0,1)</f>
        <v>0</v>
      </c>
      <c r="G988" s="14">
        <f>INT(CHOOSE(1+MOD($C988+RANDBETWEEN(0,1),7),1,2,3,5,8,13,21)+$B988)</f>
        <v>28</v>
      </c>
      <c r="H988" s="14">
        <f>INT(CHOOSE(1+MOD($C988+RANDBETWEEN(0,1),7),1,2,3,5,8,13,21)+$B988)</f>
        <v>28</v>
      </c>
      <c r="I988" s="14">
        <f>INT(CHOOSE(1+MOD($C988+RANDBETWEEN(0,1),7),1,2,3,5,8,13,21)+$B988)</f>
        <v>8</v>
      </c>
      <c r="J988" s="14">
        <f>AVERAGE(G988:I988)</f>
        <v>21.33333333333333</v>
      </c>
      <c r="K988" s="14">
        <f>IF(OR(AND(D988,IF($C988&lt;80,1,0)),AND(E988,IF($C988&lt;20,1,0))),1,0)*$J988</f>
        <v>21.33333333333333</v>
      </c>
      <c r="L988" s="14">
        <f>IF(AND(K988=0,E988=1),1,0)*$J988</f>
        <v>0</v>
      </c>
      <c r="M988" s="14">
        <f>IF(K988+L988=0,1,0)*$J988</f>
        <v>0</v>
      </c>
      <c r="N988" s="14">
        <f>MATCH(C988,INDEX('Task Durations - Poisson'!$B$2:$AZ$73,,5),-1)</f>
        <v>5</v>
      </c>
      <c r="O988" s="14">
        <f>INT(SUMPRODUCT(B988:N988,'Task Durations - Table 1'!$A$3:$M$3))</f>
        <v>32</v>
      </c>
      <c r="P988" s="14">
        <f>MATCH(100-C988,INDEX('Task Durations - Poisson'!$B$2:$AZ$73,,O988),-1)</f>
        <v>39</v>
      </c>
    </row>
    <row r="989" ht="20.05" customHeight="1">
      <c r="A989" s="12">
        <v>987</v>
      </c>
      <c r="B989" s="13">
        <f>2*EXP(A989/750)</f>
        <v>7.456955198465814</v>
      </c>
      <c r="C989" s="14">
        <f t="shared" si="11476"/>
        <v>42</v>
      </c>
      <c r="D989" s="14">
        <f>IF(C989&lt;33,1,0)</f>
        <v>0</v>
      </c>
      <c r="E989" s="14">
        <f>IF(AND(C989&gt;=33,C989&lt;66),1,0)</f>
        <v>1</v>
      </c>
      <c r="F989" s="14">
        <f>IF(D989+E989&gt;0,0,1)</f>
        <v>0</v>
      </c>
      <c r="G989" s="14">
        <f>INT(CHOOSE(1+MOD($C989+RANDBETWEEN(0,1),7),1,2,3,5,8,13,21)+$B989)</f>
        <v>8</v>
      </c>
      <c r="H989" s="14">
        <f>INT(CHOOSE(1+MOD($C989+RANDBETWEEN(0,1),7),1,2,3,5,8,13,21)+$B989)</f>
        <v>9</v>
      </c>
      <c r="I989" s="14">
        <f>INT(CHOOSE(1+MOD($C989+RANDBETWEEN(0,1),7),1,2,3,5,8,13,21)+$B989)</f>
        <v>9</v>
      </c>
      <c r="J989" s="14">
        <f>AVERAGE(G989:I989)</f>
        <v>8.666666666666666</v>
      </c>
      <c r="K989" s="14">
        <f>IF(OR(AND(D989,IF($C989&lt;80,1,0)),AND(E989,IF($C989&lt;20,1,0))),1,0)*$J989</f>
        <v>0</v>
      </c>
      <c r="L989" s="14">
        <f>IF(AND(K989=0,E989=1),1,0)*$J989</f>
        <v>8.666666666666666</v>
      </c>
      <c r="M989" s="14">
        <f>IF(K989+L989=0,1,0)*$J989</f>
        <v>0</v>
      </c>
      <c r="N989" s="14">
        <f>MATCH(C989,INDEX('Task Durations - Poisson'!$B$2:$AZ$73,,5),-1)</f>
        <v>6</v>
      </c>
      <c r="O989" s="14">
        <f>INT(SUMPRODUCT(B989:N989,'Task Durations - Table 1'!$A$3:$M$3))</f>
        <v>14</v>
      </c>
      <c r="P989" s="14">
        <f>MATCH(100-C989,INDEX('Task Durations - Poisson'!$B$2:$AZ$73,,O989),-1)</f>
        <v>17</v>
      </c>
    </row>
    <row r="990" ht="20.05" customHeight="1">
      <c r="A990" s="12">
        <v>988</v>
      </c>
      <c r="B990" s="13">
        <f>2*EXP(A990/750)</f>
        <v>7.466904436748662</v>
      </c>
      <c r="C990" s="14">
        <f t="shared" si="11476"/>
        <v>11</v>
      </c>
      <c r="D990" s="14">
        <f>IF(C990&lt;33,1,0)</f>
        <v>1</v>
      </c>
      <c r="E990" s="14">
        <f>IF(AND(C990&gt;=33,C990&lt;66),1,0)</f>
        <v>0</v>
      </c>
      <c r="F990" s="14">
        <f>IF(D990+E990&gt;0,0,1)</f>
        <v>0</v>
      </c>
      <c r="G990" s="14">
        <f>INT(CHOOSE(1+MOD($C990+RANDBETWEEN(0,1),7),1,2,3,5,8,13,21)+$B990)</f>
        <v>20</v>
      </c>
      <c r="H990" s="14">
        <f>INT(CHOOSE(1+MOD($C990+RANDBETWEEN(0,1),7),1,2,3,5,8,13,21)+$B990)</f>
        <v>20</v>
      </c>
      <c r="I990" s="14">
        <f>INT(CHOOSE(1+MOD($C990+RANDBETWEEN(0,1),7),1,2,3,5,8,13,21)+$B990)</f>
        <v>15</v>
      </c>
      <c r="J990" s="14">
        <f>AVERAGE(G990:I990)</f>
        <v>18.33333333333333</v>
      </c>
      <c r="K990" s="14">
        <f>IF(OR(AND(D990,IF($C990&lt;80,1,0)),AND(E990,IF($C990&lt;20,1,0))),1,0)*$J990</f>
        <v>18.33333333333333</v>
      </c>
      <c r="L990" s="14">
        <f>IF(AND(K990=0,E990=1),1,0)*$J990</f>
        <v>0</v>
      </c>
      <c r="M990" s="14">
        <f>IF(K990+L990=0,1,0)*$J990</f>
        <v>0</v>
      </c>
      <c r="N990" s="14">
        <f>MATCH(C990,INDEX('Task Durations - Poisson'!$B$2:$AZ$73,,5),-1)</f>
        <v>4</v>
      </c>
      <c r="O990" s="14">
        <f>INT(SUMPRODUCT(B990:N990,'Task Durations - Table 1'!$A$3:$M$3))</f>
        <v>28</v>
      </c>
      <c r="P990" s="14">
        <f>MATCH(100-C990,INDEX('Task Durations - Poisson'!$B$2:$AZ$73,,O990),-1)</f>
        <v>37</v>
      </c>
    </row>
    <row r="991" ht="20.05" customHeight="1">
      <c r="A991" s="12">
        <v>989</v>
      </c>
      <c r="B991" s="13">
        <f>2*EXP(A991/750)</f>
        <v>7.476866949530254</v>
      </c>
      <c r="C991" s="14">
        <f t="shared" si="11476"/>
        <v>53</v>
      </c>
      <c r="D991" s="14">
        <f>IF(C991&lt;33,1,0)</f>
        <v>0</v>
      </c>
      <c r="E991" s="14">
        <f>IF(AND(C991&gt;=33,C991&lt;66),1,0)</f>
        <v>1</v>
      </c>
      <c r="F991" s="14">
        <f>IF(D991+E991&gt;0,0,1)</f>
        <v>0</v>
      </c>
      <c r="G991" s="14">
        <f>INT(CHOOSE(1+MOD($C991+RANDBETWEEN(0,1),7),1,2,3,5,8,13,21)+$B991)</f>
        <v>20</v>
      </c>
      <c r="H991" s="14">
        <f>INT(CHOOSE(1+MOD($C991+RANDBETWEEN(0,1),7),1,2,3,5,8,13,21)+$B991)</f>
        <v>15</v>
      </c>
      <c r="I991" s="14">
        <f>INT(CHOOSE(1+MOD($C991+RANDBETWEEN(0,1),7),1,2,3,5,8,13,21)+$B991)</f>
        <v>15</v>
      </c>
      <c r="J991" s="14">
        <f>AVERAGE(G991:I991)</f>
        <v>16.66666666666667</v>
      </c>
      <c r="K991" s="14">
        <f>IF(OR(AND(D991,IF($C991&lt;80,1,0)),AND(E991,IF($C991&lt;20,1,0))),1,0)*$J991</f>
        <v>0</v>
      </c>
      <c r="L991" s="14">
        <f>IF(AND(K991=0,E991=1),1,0)*$J991</f>
        <v>16.66666666666667</v>
      </c>
      <c r="M991" s="14">
        <f>IF(K991+L991=0,1,0)*$J991</f>
        <v>0</v>
      </c>
      <c r="N991" s="14">
        <f>MATCH(C991,INDEX('Task Durations - Poisson'!$B$2:$AZ$73,,5),-1)</f>
        <v>7</v>
      </c>
      <c r="O991" s="14">
        <f>INT(SUMPRODUCT(B991:N991,'Task Durations - Table 1'!$A$3:$M$3))</f>
        <v>21</v>
      </c>
      <c r="P991" s="14">
        <f>MATCH(100-C991,INDEX('Task Durations - Poisson'!$B$2:$AZ$73,,O991),-1)</f>
        <v>22</v>
      </c>
    </row>
    <row r="992" ht="20.05" customHeight="1">
      <c r="A992" s="12">
        <v>990</v>
      </c>
      <c r="B992" s="13">
        <f>2*EXP(A992/750)</f>
        <v>7.486842754521725</v>
      </c>
      <c r="C992" s="14">
        <f t="shared" si="11476"/>
        <v>21</v>
      </c>
      <c r="D992" s="14">
        <f>IF(C992&lt;33,1,0)</f>
        <v>1</v>
      </c>
      <c r="E992" s="14">
        <f>IF(AND(C992&gt;=33,C992&lt;66),1,0)</f>
        <v>0</v>
      </c>
      <c r="F992" s="14">
        <f>IF(D992+E992&gt;0,0,1)</f>
        <v>0</v>
      </c>
      <c r="G992" s="14">
        <f>INT(CHOOSE(1+MOD($C992+RANDBETWEEN(0,1),7),1,2,3,5,8,13,21)+$B992)</f>
        <v>9</v>
      </c>
      <c r="H992" s="14">
        <f>INT(CHOOSE(1+MOD($C992+RANDBETWEEN(0,1),7),1,2,3,5,8,13,21)+$B992)</f>
        <v>9</v>
      </c>
      <c r="I992" s="14">
        <f>INT(CHOOSE(1+MOD($C992+RANDBETWEEN(0,1),7),1,2,3,5,8,13,21)+$B992)</f>
        <v>8</v>
      </c>
      <c r="J992" s="14">
        <f>AVERAGE(G992:I992)</f>
        <v>8.666666666666666</v>
      </c>
      <c r="K992" s="14">
        <f>IF(OR(AND(D992,IF($C992&lt;80,1,0)),AND(E992,IF($C992&lt;20,1,0))),1,0)*$J992</f>
        <v>8.666666666666666</v>
      </c>
      <c r="L992" s="14">
        <f>IF(AND(K992=0,E992=1),1,0)*$J992</f>
        <v>0</v>
      </c>
      <c r="M992" s="14">
        <f>IF(K992+L992=0,1,0)*$J992</f>
        <v>0</v>
      </c>
      <c r="N992" s="14">
        <f>MATCH(C992,INDEX('Task Durations - Poisson'!$B$2:$AZ$73,,5),-1)</f>
        <v>5</v>
      </c>
      <c r="O992" s="14">
        <f>INT(SUMPRODUCT(B992:N992,'Task Durations - Table 1'!$A$3:$M$3))</f>
        <v>18</v>
      </c>
      <c r="P992" s="14">
        <f>MATCH(100-C992,INDEX('Task Durations - Poisson'!$B$2:$AZ$73,,O992),-1)</f>
        <v>23</v>
      </c>
    </row>
    <row r="993" ht="20.05" customHeight="1">
      <c r="A993" s="12">
        <v>991</v>
      </c>
      <c r="B993" s="13">
        <f>2*EXP(A993/750)</f>
        <v>7.496831869457842</v>
      </c>
      <c r="C993" s="14">
        <f t="shared" si="11476"/>
        <v>87</v>
      </c>
      <c r="D993" s="14">
        <f>IF(C993&lt;33,1,0)</f>
        <v>0</v>
      </c>
      <c r="E993" s="14">
        <f>IF(AND(C993&gt;=33,C993&lt;66),1,0)</f>
        <v>0</v>
      </c>
      <c r="F993" s="14">
        <f>IF(D993+E993&gt;0,0,1)</f>
        <v>1</v>
      </c>
      <c r="G993" s="14">
        <f>INT(CHOOSE(1+MOD($C993+RANDBETWEEN(0,1),7),1,2,3,5,8,13,21)+$B993)</f>
        <v>12</v>
      </c>
      <c r="H993" s="14">
        <f>INT(CHOOSE(1+MOD($C993+RANDBETWEEN(0,1),7),1,2,3,5,8,13,21)+$B993)</f>
        <v>12</v>
      </c>
      <c r="I993" s="14">
        <f>INT(CHOOSE(1+MOD($C993+RANDBETWEEN(0,1),7),1,2,3,5,8,13,21)+$B993)</f>
        <v>15</v>
      </c>
      <c r="J993" s="14">
        <f>AVERAGE(G993:I993)</f>
        <v>13</v>
      </c>
      <c r="K993" s="14">
        <f>IF(OR(AND(D993,IF($C993&lt;80,1,0)),AND(E993,IF($C993&lt;20,1,0))),1,0)*$J993</f>
        <v>0</v>
      </c>
      <c r="L993" s="14">
        <f>IF(AND(K993=0,E993=1),1,0)*$J993</f>
        <v>0</v>
      </c>
      <c r="M993" s="14">
        <f>IF(K993+L993=0,1,0)*$J993</f>
        <v>13</v>
      </c>
      <c r="N993" s="14">
        <f>MATCH(C993,INDEX('Task Durations - Poisson'!$B$2:$AZ$73,,5),-1)</f>
        <v>10</v>
      </c>
      <c r="O993" s="14">
        <f>INT(SUMPRODUCT(B993:N993,'Task Durations - Table 1'!$A$3:$M$3))</f>
        <v>25</v>
      </c>
      <c r="P993" s="14">
        <f>MATCH(100-C993,INDEX('Task Durations - Poisson'!$B$2:$AZ$73,,O993),-1)</f>
        <v>21</v>
      </c>
    </row>
    <row r="994" ht="20.05" customHeight="1">
      <c r="A994" s="12">
        <v>992</v>
      </c>
      <c r="B994" s="13">
        <f>2*EXP(A994/750)</f>
        <v>7.506834312097036</v>
      </c>
      <c r="C994" s="14">
        <f t="shared" si="11476"/>
        <v>27</v>
      </c>
      <c r="D994" s="14">
        <f>IF(C994&lt;33,1,0)</f>
        <v>1</v>
      </c>
      <c r="E994" s="14">
        <f>IF(AND(C994&gt;=33,C994&lt;66),1,0)</f>
        <v>0</v>
      </c>
      <c r="F994" s="14">
        <f>IF(D994+E994&gt;0,0,1)</f>
        <v>0</v>
      </c>
      <c r="G994" s="14">
        <f>INT(CHOOSE(1+MOD($C994+RANDBETWEEN(0,1),7),1,2,3,5,8,13,21)+$B994)</f>
        <v>8</v>
      </c>
      <c r="H994" s="14">
        <f>INT(CHOOSE(1+MOD($C994+RANDBETWEEN(0,1),7),1,2,3,5,8,13,21)+$B994)</f>
        <v>8</v>
      </c>
      <c r="I994" s="14">
        <f>INT(CHOOSE(1+MOD($C994+RANDBETWEEN(0,1),7),1,2,3,5,8,13,21)+$B994)</f>
        <v>8</v>
      </c>
      <c r="J994" s="14">
        <f>AVERAGE(G994:I994)</f>
        <v>8</v>
      </c>
      <c r="K994" s="14">
        <f>IF(OR(AND(D994,IF($C994&lt;80,1,0)),AND(E994,IF($C994&lt;20,1,0))),1,0)*$J994</f>
        <v>8</v>
      </c>
      <c r="L994" s="14">
        <f>IF(AND(K994=0,E994=1),1,0)*$J994</f>
        <v>0</v>
      </c>
      <c r="M994" s="14">
        <f>IF(K994+L994=0,1,0)*$J994</f>
        <v>0</v>
      </c>
      <c r="N994" s="14">
        <f>MATCH(C994,INDEX('Task Durations - Poisson'!$B$2:$AZ$73,,5),-1)</f>
        <v>6</v>
      </c>
      <c r="O994" s="14">
        <f>INT(SUMPRODUCT(B994:N994,'Task Durations - Table 1'!$A$3:$M$3))</f>
        <v>18</v>
      </c>
      <c r="P994" s="14">
        <f>MATCH(100-C994,INDEX('Task Durations - Poisson'!$B$2:$AZ$73,,O994),-1)</f>
        <v>22</v>
      </c>
    </row>
    <row r="995" ht="20.05" customHeight="1">
      <c r="A995" s="12">
        <v>993</v>
      </c>
      <c r="B995" s="13">
        <f>2*EXP(A995/750)</f>
        <v>7.516850100221428</v>
      </c>
      <c r="C995" s="14">
        <f t="shared" si="11476"/>
        <v>77</v>
      </c>
      <c r="D995" s="14">
        <f>IF(C995&lt;33,1,0)</f>
        <v>0</v>
      </c>
      <c r="E995" s="14">
        <f>IF(AND(C995&gt;=33,C995&lt;66),1,0)</f>
        <v>0</v>
      </c>
      <c r="F995" s="14">
        <f>IF(D995+E995&gt;0,0,1)</f>
        <v>1</v>
      </c>
      <c r="G995" s="14">
        <f>INT(CHOOSE(1+MOD($C995+RANDBETWEEN(0,1),7),1,2,3,5,8,13,21)+$B995)</f>
        <v>9</v>
      </c>
      <c r="H995" s="14">
        <f>INT(CHOOSE(1+MOD($C995+RANDBETWEEN(0,1),7),1,2,3,5,8,13,21)+$B995)</f>
        <v>8</v>
      </c>
      <c r="I995" s="14">
        <f>INT(CHOOSE(1+MOD($C995+RANDBETWEEN(0,1),7),1,2,3,5,8,13,21)+$B995)</f>
        <v>9</v>
      </c>
      <c r="J995" s="14">
        <f>AVERAGE(G995:I995)</f>
        <v>8.666666666666666</v>
      </c>
      <c r="K995" s="14">
        <f>IF(OR(AND(D995,IF($C995&lt;80,1,0)),AND(E995,IF($C995&lt;20,1,0))),1,0)*$J995</f>
        <v>0</v>
      </c>
      <c r="L995" s="14">
        <f>IF(AND(K995=0,E995=1),1,0)*$J995</f>
        <v>0</v>
      </c>
      <c r="M995" s="14">
        <f>IF(K995+L995=0,1,0)*$J995</f>
        <v>8.666666666666666</v>
      </c>
      <c r="N995" s="14">
        <f>MATCH(C995,INDEX('Task Durations - Poisson'!$B$2:$AZ$73,,5),-1)</f>
        <v>9</v>
      </c>
      <c r="O995" s="14">
        <f>INT(SUMPRODUCT(B995:N995,'Task Durations - Table 1'!$A$3:$M$3))</f>
        <v>20</v>
      </c>
      <c r="P995" s="14">
        <f>MATCH(100-C995,INDEX('Task Durations - Poisson'!$B$2:$AZ$73,,O995),-1)</f>
        <v>19</v>
      </c>
    </row>
    <row r="996" ht="20.05" customHeight="1">
      <c r="A996" s="12">
        <v>994</v>
      </c>
      <c r="B996" s="13">
        <f>2*EXP(A996/750)</f>
        <v>7.526879251636866</v>
      </c>
      <c r="C996" s="14">
        <f t="shared" si="11476"/>
        <v>24</v>
      </c>
      <c r="D996" s="14">
        <f>IF(C996&lt;33,1,0)</f>
        <v>1</v>
      </c>
      <c r="E996" s="14">
        <f>IF(AND(C996&gt;=33,C996&lt;66),1,0)</f>
        <v>0</v>
      </c>
      <c r="F996" s="14">
        <f>IF(D996+E996&gt;0,0,1)</f>
        <v>0</v>
      </c>
      <c r="G996" s="14">
        <f>INT(CHOOSE(1+MOD($C996+RANDBETWEEN(0,1),7),1,2,3,5,8,13,21)+$B996)</f>
        <v>15</v>
      </c>
      <c r="H996" s="14">
        <f>INT(CHOOSE(1+MOD($C996+RANDBETWEEN(0,1),7),1,2,3,5,8,13,21)+$B996)</f>
        <v>12</v>
      </c>
      <c r="I996" s="14">
        <f>INT(CHOOSE(1+MOD($C996+RANDBETWEEN(0,1),7),1,2,3,5,8,13,21)+$B996)</f>
        <v>12</v>
      </c>
      <c r="J996" s="14">
        <f>AVERAGE(G996:I996)</f>
        <v>13</v>
      </c>
      <c r="K996" s="14">
        <f>IF(OR(AND(D996,IF($C996&lt;80,1,0)),AND(E996,IF($C996&lt;20,1,0))),1,0)*$J996</f>
        <v>13</v>
      </c>
      <c r="L996" s="14">
        <f>IF(AND(K996=0,E996=1),1,0)*$J996</f>
        <v>0</v>
      </c>
      <c r="M996" s="14">
        <f>IF(K996+L996=0,1,0)*$J996</f>
        <v>0</v>
      </c>
      <c r="N996" s="14">
        <f>MATCH(C996,INDEX('Task Durations - Poisson'!$B$2:$AZ$73,,5),-1)</f>
        <v>5</v>
      </c>
      <c r="O996" s="14">
        <f>INT(SUMPRODUCT(B996:N996,'Task Durations - Table 1'!$A$3:$M$3))</f>
        <v>23</v>
      </c>
      <c r="P996" s="14">
        <f>MATCH(100-C996,INDEX('Task Durations - Poisson'!$B$2:$AZ$73,,O996),-1)</f>
        <v>28</v>
      </c>
    </row>
    <row r="997" ht="20.05" customHeight="1">
      <c r="A997" s="12">
        <v>995</v>
      </c>
      <c r="B997" s="13">
        <f>2*EXP(A997/750)</f>
        <v>7.536921784172957</v>
      </c>
      <c r="C997" s="14">
        <f t="shared" si="11476"/>
        <v>7</v>
      </c>
      <c r="D997" s="14">
        <f>IF(C997&lt;33,1,0)</f>
        <v>1</v>
      </c>
      <c r="E997" s="14">
        <f>IF(AND(C997&gt;=33,C997&lt;66),1,0)</f>
        <v>0</v>
      </c>
      <c r="F997" s="14">
        <f>IF(D997+E997&gt;0,0,1)</f>
        <v>0</v>
      </c>
      <c r="G997" s="14">
        <f>INT(CHOOSE(1+MOD($C997+RANDBETWEEN(0,1),7),1,2,3,5,8,13,21)+$B997)</f>
        <v>9</v>
      </c>
      <c r="H997" s="14">
        <f>INT(CHOOSE(1+MOD($C997+RANDBETWEEN(0,1),7),1,2,3,5,8,13,21)+$B997)</f>
        <v>9</v>
      </c>
      <c r="I997" s="14">
        <f>INT(CHOOSE(1+MOD($C997+RANDBETWEEN(0,1),7),1,2,3,5,8,13,21)+$B997)</f>
        <v>8</v>
      </c>
      <c r="J997" s="14">
        <f>AVERAGE(G997:I997)</f>
        <v>8.666666666666666</v>
      </c>
      <c r="K997" s="14">
        <f>IF(OR(AND(D997,IF($C997&lt;80,1,0)),AND(E997,IF($C997&lt;20,1,0))),1,0)*$J997</f>
        <v>8.666666666666666</v>
      </c>
      <c r="L997" s="14">
        <f>IF(AND(K997=0,E997=1),1,0)*$J997</f>
        <v>0</v>
      </c>
      <c r="M997" s="14">
        <f>IF(K997+L997=0,1,0)*$J997</f>
        <v>0</v>
      </c>
      <c r="N997" s="14">
        <f>MATCH(C997,INDEX('Task Durations - Poisson'!$B$2:$AZ$73,,5),-1)</f>
        <v>4</v>
      </c>
      <c r="O997" s="14">
        <f>INT(SUMPRODUCT(B997:N997,'Task Durations - Table 1'!$A$3:$M$3))</f>
        <v>17</v>
      </c>
      <c r="P997" s="14">
        <f>MATCH(100-C997,INDEX('Task Durations - Poisson'!$B$2:$AZ$73,,O997),-1)</f>
        <v>25</v>
      </c>
    </row>
    <row r="998" ht="20.05" customHeight="1">
      <c r="A998" s="12">
        <v>996</v>
      </c>
      <c r="B998" s="13">
        <f>2*EXP(A998/750)</f>
        <v>7.546977715683094</v>
      </c>
      <c r="C998" s="14">
        <f t="shared" si="11476"/>
        <v>93</v>
      </c>
      <c r="D998" s="14">
        <f>IF(C998&lt;33,1,0)</f>
        <v>0</v>
      </c>
      <c r="E998" s="14">
        <f>IF(AND(C998&gt;=33,C998&lt;66),1,0)</f>
        <v>0</v>
      </c>
      <c r="F998" s="14">
        <f>IF(D998+E998&gt;0,0,1)</f>
        <v>1</v>
      </c>
      <c r="G998" s="14">
        <f>INT(CHOOSE(1+MOD($C998+RANDBETWEEN(0,1),7),1,2,3,5,8,13,21)+$B998)</f>
        <v>10</v>
      </c>
      <c r="H998" s="14">
        <f>INT(CHOOSE(1+MOD($C998+RANDBETWEEN(0,1),7),1,2,3,5,8,13,21)+$B998)</f>
        <v>10</v>
      </c>
      <c r="I998" s="14">
        <f>INT(CHOOSE(1+MOD($C998+RANDBETWEEN(0,1),7),1,2,3,5,8,13,21)+$B998)</f>
        <v>12</v>
      </c>
      <c r="J998" s="14">
        <f>AVERAGE(G998:I998)</f>
        <v>10.66666666666667</v>
      </c>
      <c r="K998" s="14">
        <f>IF(OR(AND(D998,IF($C998&lt;80,1,0)),AND(E998,IF($C998&lt;20,1,0))),1,0)*$J998</f>
        <v>0</v>
      </c>
      <c r="L998" s="14">
        <f>IF(AND(K998=0,E998=1),1,0)*$J998</f>
        <v>0</v>
      </c>
      <c r="M998" s="14">
        <f>IF(K998+L998=0,1,0)*$J998</f>
        <v>10.66666666666667</v>
      </c>
      <c r="N998" s="14">
        <f>MATCH(C998,INDEX('Task Durations - Poisson'!$B$2:$AZ$73,,5),-1)</f>
        <v>10</v>
      </c>
      <c r="O998" s="14">
        <f>INT(SUMPRODUCT(B998:N998,'Task Durations - Table 1'!$A$3:$M$3))</f>
        <v>23</v>
      </c>
      <c r="P998" s="14">
        <f>MATCH(100-C998,INDEX('Task Durations - Poisson'!$B$2:$AZ$73,,O998),-1)</f>
        <v>18</v>
      </c>
    </row>
    <row r="999" ht="20.05" customHeight="1">
      <c r="A999" s="12">
        <v>997</v>
      </c>
      <c r="B999" s="13">
        <f>2*EXP(A999/750)</f>
        <v>7.55704706404449</v>
      </c>
      <c r="C999" s="14">
        <f t="shared" si="11476"/>
        <v>32</v>
      </c>
      <c r="D999" s="14">
        <f>IF(C999&lt;33,1,0)</f>
        <v>1</v>
      </c>
      <c r="E999" s="14">
        <f>IF(AND(C999&gt;=33,C999&lt;66),1,0)</f>
        <v>0</v>
      </c>
      <c r="F999" s="14">
        <f>IF(D999+E999&gt;0,0,1)</f>
        <v>0</v>
      </c>
      <c r="G999" s="14">
        <f>INT(CHOOSE(1+MOD($C999+RANDBETWEEN(0,1),7),1,2,3,5,8,13,21)+$B999)</f>
        <v>15</v>
      </c>
      <c r="H999" s="14">
        <f>INT(CHOOSE(1+MOD($C999+RANDBETWEEN(0,1),7),1,2,3,5,8,13,21)+$B999)</f>
        <v>20</v>
      </c>
      <c r="I999" s="14">
        <f>INT(CHOOSE(1+MOD($C999+RANDBETWEEN(0,1),7),1,2,3,5,8,13,21)+$B999)</f>
        <v>20</v>
      </c>
      <c r="J999" s="14">
        <f>AVERAGE(G999:I999)</f>
        <v>18.33333333333333</v>
      </c>
      <c r="K999" s="14">
        <f>IF(OR(AND(D999,IF($C999&lt;80,1,0)),AND(E999,IF($C999&lt;20,1,0))),1,0)*$J999</f>
        <v>18.33333333333333</v>
      </c>
      <c r="L999" s="14">
        <f>IF(AND(K999=0,E999=1),1,0)*$J999</f>
        <v>0</v>
      </c>
      <c r="M999" s="14">
        <f>IF(K999+L999=0,1,0)*$J999</f>
        <v>0</v>
      </c>
      <c r="N999" s="14">
        <f>MATCH(C999,INDEX('Task Durations - Poisson'!$B$2:$AZ$73,,5),-1)</f>
        <v>6</v>
      </c>
      <c r="O999" s="14">
        <f>INT(SUMPRODUCT(B999:N999,'Task Durations - Table 1'!$A$3:$M$3))</f>
        <v>30</v>
      </c>
      <c r="P999" s="14">
        <f>MATCH(100-C999,INDEX('Task Durations - Poisson'!$B$2:$AZ$73,,O999),-1)</f>
        <v>34</v>
      </c>
    </row>
    <row r="1000" ht="20.05" customHeight="1">
      <c r="A1000" s="12">
        <v>998</v>
      </c>
      <c r="B1000" s="13">
        <f>2*EXP(A1000/750)</f>
        <v>7.567129847158213</v>
      </c>
      <c r="C1000" s="14">
        <f t="shared" si="11476"/>
        <v>46</v>
      </c>
      <c r="D1000" s="14">
        <f>IF(C1000&lt;33,1,0)</f>
        <v>0</v>
      </c>
      <c r="E1000" s="14">
        <f>IF(AND(C1000&gt;=33,C1000&lt;66),1,0)</f>
        <v>1</v>
      </c>
      <c r="F1000" s="14">
        <f>IF(D1000+E1000&gt;0,0,1)</f>
        <v>0</v>
      </c>
      <c r="G1000" s="14">
        <f>INT(CHOOSE(1+MOD($C1000+RANDBETWEEN(0,1),7),1,2,3,5,8,13,21)+$B1000)</f>
        <v>15</v>
      </c>
      <c r="H1000" s="14">
        <f>INT(CHOOSE(1+MOD($C1000+RANDBETWEEN(0,1),7),1,2,3,5,8,13,21)+$B1000)</f>
        <v>20</v>
      </c>
      <c r="I1000" s="14">
        <f>INT(CHOOSE(1+MOD($C1000+RANDBETWEEN(0,1),7),1,2,3,5,8,13,21)+$B1000)</f>
        <v>20</v>
      </c>
      <c r="J1000" s="14">
        <f>AVERAGE(G1000:I1000)</f>
        <v>18.33333333333333</v>
      </c>
      <c r="K1000" s="14">
        <f>IF(OR(AND(D1000,IF($C1000&lt;80,1,0)),AND(E1000,IF($C1000&lt;20,1,0))),1,0)*$J1000</f>
        <v>0</v>
      </c>
      <c r="L1000" s="14">
        <f>IF(AND(K1000=0,E1000=1),1,0)*$J1000</f>
        <v>18.33333333333333</v>
      </c>
      <c r="M1000" s="14">
        <f>IF(K1000+L1000=0,1,0)*$J1000</f>
        <v>0</v>
      </c>
      <c r="N1000" s="14">
        <f>MATCH(C1000,INDEX('Task Durations - Poisson'!$B$2:$AZ$73,,5),-1)</f>
        <v>7</v>
      </c>
      <c r="O1000" s="14">
        <f>INT(SUMPRODUCT(B1000:N1000,'Task Durations - Table 1'!$A$3:$M$3))</f>
        <v>23</v>
      </c>
      <c r="P1000" s="14">
        <f>MATCH(100-C1000,INDEX('Task Durations - Poisson'!$B$2:$AZ$73,,O1000),-1)</f>
        <v>25</v>
      </c>
    </row>
    <row r="1001" ht="20.05" customHeight="1">
      <c r="A1001" s="12">
        <v>999</v>
      </c>
      <c r="B1001" s="13">
        <f>2*EXP(A1001/750)</f>
        <v>7.577226082949213</v>
      </c>
      <c r="C1001" s="14">
        <f t="shared" si="11476"/>
        <v>29</v>
      </c>
      <c r="D1001" s="14">
        <f>IF(C1001&lt;33,1,0)</f>
        <v>1</v>
      </c>
      <c r="E1001" s="14">
        <f>IF(AND(C1001&gt;=33,C1001&lt;66),1,0)</f>
        <v>0</v>
      </c>
      <c r="F1001" s="14">
        <f>IF(D1001+E1001&gt;0,0,1)</f>
        <v>0</v>
      </c>
      <c r="G1001" s="14">
        <f>INT(CHOOSE(1+MOD($C1001+RANDBETWEEN(0,1),7),1,2,3,5,8,13,21)+$B1001)</f>
        <v>9</v>
      </c>
      <c r="H1001" s="14">
        <f>INT(CHOOSE(1+MOD($C1001+RANDBETWEEN(0,1),7),1,2,3,5,8,13,21)+$B1001)</f>
        <v>9</v>
      </c>
      <c r="I1001" s="14">
        <f>INT(CHOOSE(1+MOD($C1001+RANDBETWEEN(0,1),7),1,2,3,5,8,13,21)+$B1001)</f>
        <v>9</v>
      </c>
      <c r="J1001" s="14">
        <f>AVERAGE(G1001:I1001)</f>
        <v>9</v>
      </c>
      <c r="K1001" s="14">
        <f>IF(OR(AND(D1001,IF($C1001&lt;80,1,0)),AND(E1001,IF($C1001&lt;20,1,0))),1,0)*$J1001</f>
        <v>9</v>
      </c>
      <c r="L1001" s="14">
        <f>IF(AND(K1001=0,E1001=1),1,0)*$J1001</f>
        <v>0</v>
      </c>
      <c r="M1001" s="14">
        <f>IF(K1001+L1001=0,1,0)*$J1001</f>
        <v>0</v>
      </c>
      <c r="N1001" s="14">
        <f>MATCH(C1001,INDEX('Task Durations - Poisson'!$B$2:$AZ$73,,5),-1)</f>
        <v>6</v>
      </c>
      <c r="O1001" s="14">
        <f>INT(SUMPRODUCT(B1001:N1001,'Task Durations - Table 1'!$A$3:$M$3))</f>
        <v>19</v>
      </c>
      <c r="P1001" s="14">
        <f>MATCH(100-C1001,INDEX('Task Durations - Poisson'!$B$2:$AZ$73,,O1001),-1)</f>
        <v>23</v>
      </c>
    </row>
    <row r="1002" ht="20.05" customHeight="1">
      <c r="A1002" s="12">
        <v>1000</v>
      </c>
      <c r="B1002" s="13">
        <f>2*EXP(A1002/750)</f>
        <v>7.587335789366355</v>
      </c>
      <c r="C1002" s="14">
        <f t="shared" si="11476"/>
        <v>19</v>
      </c>
      <c r="D1002" s="14">
        <f>IF(C1002&lt;33,1,0)</f>
        <v>1</v>
      </c>
      <c r="E1002" s="14">
        <f>IF(AND(C1002&gt;=33,C1002&lt;66),1,0)</f>
        <v>0</v>
      </c>
      <c r="F1002" s="14">
        <f>IF(D1002+E1002&gt;0,0,1)</f>
        <v>0</v>
      </c>
      <c r="G1002" s="14">
        <f>INT(CHOOSE(1+MOD($C1002+RANDBETWEEN(0,1),7),1,2,3,5,8,13,21)+$B1002)</f>
        <v>20</v>
      </c>
      <c r="H1002" s="14">
        <f>INT(CHOOSE(1+MOD($C1002+RANDBETWEEN(0,1),7),1,2,3,5,8,13,21)+$B1002)</f>
        <v>20</v>
      </c>
      <c r="I1002" s="14">
        <f>INT(CHOOSE(1+MOD($C1002+RANDBETWEEN(0,1),7),1,2,3,5,8,13,21)+$B1002)</f>
        <v>20</v>
      </c>
      <c r="J1002" s="14">
        <f>AVERAGE(G1002:I1002)</f>
        <v>20</v>
      </c>
      <c r="K1002" s="14">
        <f>IF(OR(AND(D1002,IF($C1002&lt;80,1,0)),AND(E1002,IF($C1002&lt;20,1,0))),1,0)*$J1002</f>
        <v>20</v>
      </c>
      <c r="L1002" s="14">
        <f>IF(AND(K1002=0,E1002=1),1,0)*$J1002</f>
        <v>0</v>
      </c>
      <c r="M1002" s="14">
        <f>IF(K1002+L1002=0,1,0)*$J1002</f>
        <v>0</v>
      </c>
      <c r="N1002" s="14">
        <f>MATCH(C1002,INDEX('Task Durations - Poisson'!$B$2:$AZ$73,,5),-1)</f>
        <v>5</v>
      </c>
      <c r="O1002" s="14">
        <f>INT(SUMPRODUCT(B1002:N1002,'Task Durations - Table 1'!$A$3:$M$3))</f>
        <v>31</v>
      </c>
      <c r="P1002" s="14">
        <f>MATCH(100-C1002,INDEX('Task Durations - Poisson'!$B$2:$AZ$73,,O1002),-1)</f>
        <v>38</v>
      </c>
    </row>
    <row r="1003" ht="20.05" customHeight="1">
      <c r="A1003" s="12">
        <v>1001</v>
      </c>
      <c r="B1003" s="13">
        <f>2*EXP(A1003/750)</f>
        <v>7.597458984382455</v>
      </c>
      <c r="C1003" s="14">
        <f t="shared" si="11476"/>
        <v>53</v>
      </c>
      <c r="D1003" s="14">
        <f>IF(C1003&lt;33,1,0)</f>
        <v>0</v>
      </c>
      <c r="E1003" s="14">
        <f>IF(AND(C1003&gt;=33,C1003&lt;66),1,0)</f>
        <v>1</v>
      </c>
      <c r="F1003" s="14">
        <f>IF(D1003+E1003&gt;0,0,1)</f>
        <v>0</v>
      </c>
      <c r="G1003" s="14">
        <f>INT(CHOOSE(1+MOD($C1003+RANDBETWEEN(0,1),7),1,2,3,5,8,13,21)+$B1003)</f>
        <v>15</v>
      </c>
      <c r="H1003" s="14">
        <f>INT(CHOOSE(1+MOD($C1003+RANDBETWEEN(0,1),7),1,2,3,5,8,13,21)+$B1003)</f>
        <v>20</v>
      </c>
      <c r="I1003" s="14">
        <f>INT(CHOOSE(1+MOD($C1003+RANDBETWEEN(0,1),7),1,2,3,5,8,13,21)+$B1003)</f>
        <v>15</v>
      </c>
      <c r="J1003" s="14">
        <f>AVERAGE(G1003:I1003)</f>
        <v>16.66666666666667</v>
      </c>
      <c r="K1003" s="14">
        <f>IF(OR(AND(D1003,IF($C1003&lt;80,1,0)),AND(E1003,IF($C1003&lt;20,1,0))),1,0)*$J1003</f>
        <v>0</v>
      </c>
      <c r="L1003" s="14">
        <f>IF(AND(K1003=0,E1003=1),1,0)*$J1003</f>
        <v>16.66666666666667</v>
      </c>
      <c r="M1003" s="14">
        <f>IF(K1003+L1003=0,1,0)*$J1003</f>
        <v>0</v>
      </c>
      <c r="N1003" s="14">
        <f>MATCH(C1003,INDEX('Task Durations - Poisson'!$B$2:$AZ$73,,5),-1)</f>
        <v>7</v>
      </c>
      <c r="O1003" s="14">
        <f>INT(SUMPRODUCT(B1003:N1003,'Task Durations - Table 1'!$A$3:$M$3))</f>
        <v>21</v>
      </c>
      <c r="P1003" s="14">
        <f>MATCH(100-C1003,INDEX('Task Durations - Poisson'!$B$2:$AZ$73,,O1003),-1)</f>
        <v>22</v>
      </c>
    </row>
    <row r="1004" ht="20.05" customHeight="1">
      <c r="A1004" s="12">
        <v>1002</v>
      </c>
      <c r="B1004" s="13">
        <f>2*EXP(A1004/750)</f>
        <v>7.607595685994307</v>
      </c>
      <c r="C1004" s="14">
        <f t="shared" si="11476"/>
        <v>74</v>
      </c>
      <c r="D1004" s="14">
        <f>IF(C1004&lt;33,1,0)</f>
        <v>0</v>
      </c>
      <c r="E1004" s="14">
        <f>IF(AND(C1004&gt;=33,C1004&lt;66),1,0)</f>
        <v>0</v>
      </c>
      <c r="F1004" s="14">
        <f>IF(D1004+E1004&gt;0,0,1)</f>
        <v>1</v>
      </c>
      <c r="G1004" s="14">
        <f>INT(CHOOSE(1+MOD($C1004+RANDBETWEEN(0,1),7),1,2,3,5,8,13,21)+$B1004)</f>
        <v>15</v>
      </c>
      <c r="H1004" s="14">
        <f>INT(CHOOSE(1+MOD($C1004+RANDBETWEEN(0,1),7),1,2,3,5,8,13,21)+$B1004)</f>
        <v>20</v>
      </c>
      <c r="I1004" s="14">
        <f>INT(CHOOSE(1+MOD($C1004+RANDBETWEEN(0,1),7),1,2,3,5,8,13,21)+$B1004)</f>
        <v>20</v>
      </c>
      <c r="J1004" s="14">
        <f>AVERAGE(G1004:I1004)</f>
        <v>18.33333333333333</v>
      </c>
      <c r="K1004" s="14">
        <f>IF(OR(AND(D1004,IF($C1004&lt;80,1,0)),AND(E1004,IF($C1004&lt;20,1,0))),1,0)*$J1004</f>
        <v>0</v>
      </c>
      <c r="L1004" s="14">
        <f>IF(AND(K1004=0,E1004=1),1,0)*$J1004</f>
        <v>0</v>
      </c>
      <c r="M1004" s="14">
        <f>IF(K1004+L1004=0,1,0)*$J1004</f>
        <v>18.33333333333333</v>
      </c>
      <c r="N1004" s="14">
        <f>MATCH(C1004,INDEX('Task Durations - Poisson'!$B$2:$AZ$73,,5),-1)</f>
        <v>8</v>
      </c>
      <c r="O1004" s="14">
        <f>INT(SUMPRODUCT(B1004:N1004,'Task Durations - Table 1'!$A$3:$M$3))</f>
        <v>29</v>
      </c>
      <c r="P1004" s="14">
        <f>MATCH(100-C1004,INDEX('Task Durations - Poisson'!$B$2:$AZ$73,,O1004),-1)</f>
        <v>27</v>
      </c>
    </row>
    <row r="1005" ht="20.05" customHeight="1">
      <c r="A1005" s="12">
        <v>1003</v>
      </c>
      <c r="B1005" s="13">
        <f>2*EXP(A1005/750)</f>
        <v>7.617745912222714</v>
      </c>
      <c r="C1005" s="14">
        <f t="shared" si="11476"/>
        <v>61</v>
      </c>
      <c r="D1005" s="14">
        <f>IF(C1005&lt;33,1,0)</f>
        <v>0</v>
      </c>
      <c r="E1005" s="14">
        <f>IF(AND(C1005&gt;=33,C1005&lt;66),1,0)</f>
        <v>1</v>
      </c>
      <c r="F1005" s="14">
        <f>IF(D1005+E1005&gt;0,0,1)</f>
        <v>0</v>
      </c>
      <c r="G1005" s="14">
        <f>INT(CHOOSE(1+MOD($C1005+RANDBETWEEN(0,1),7),1,2,3,5,8,13,21)+$B1005)</f>
        <v>20</v>
      </c>
      <c r="H1005" s="14">
        <f>INT(CHOOSE(1+MOD($C1005+RANDBETWEEN(0,1),7),1,2,3,5,8,13,21)+$B1005)</f>
        <v>28</v>
      </c>
      <c r="I1005" s="14">
        <f>INT(CHOOSE(1+MOD($C1005+RANDBETWEEN(0,1),7),1,2,3,5,8,13,21)+$B1005)</f>
        <v>28</v>
      </c>
      <c r="J1005" s="14">
        <f>AVERAGE(G1005:I1005)</f>
        <v>25.33333333333333</v>
      </c>
      <c r="K1005" s="14">
        <f>IF(OR(AND(D1005,IF($C1005&lt;80,1,0)),AND(E1005,IF($C1005&lt;20,1,0))),1,0)*$J1005</f>
        <v>0</v>
      </c>
      <c r="L1005" s="14">
        <f>IF(AND(K1005=0,E1005=1),1,0)*$J1005</f>
        <v>25.33333333333333</v>
      </c>
      <c r="M1005" s="14">
        <f>IF(K1005+L1005=0,1,0)*$J1005</f>
        <v>0</v>
      </c>
      <c r="N1005" s="14">
        <f>MATCH(C1005,INDEX('Task Durations - Poisson'!$B$2:$AZ$73,,5),-1)</f>
        <v>7</v>
      </c>
      <c r="O1005" s="14">
        <f>INT(SUMPRODUCT(B1005:N1005,'Task Durations - Table 1'!$A$3:$M$3))</f>
        <v>28</v>
      </c>
      <c r="P1005" s="14">
        <f>MATCH(100-C1005,INDEX('Task Durations - Poisson'!$B$2:$AZ$73,,O1005),-1)</f>
        <v>28</v>
      </c>
    </row>
    <row r="1006" ht="20.05" customHeight="1">
      <c r="A1006" s="12">
        <v>1004</v>
      </c>
      <c r="B1006" s="13">
        <f>2*EXP(A1006/750)</f>
        <v>7.627909681112527</v>
      </c>
      <c r="C1006" s="14">
        <f t="shared" si="11476"/>
        <v>43</v>
      </c>
      <c r="D1006" s="14">
        <f>IF(C1006&lt;33,1,0)</f>
        <v>0</v>
      </c>
      <c r="E1006" s="14">
        <f>IF(AND(C1006&gt;=33,C1006&lt;66),1,0)</f>
        <v>1</v>
      </c>
      <c r="F1006" s="14">
        <f>IF(D1006+E1006&gt;0,0,1)</f>
        <v>0</v>
      </c>
      <c r="G1006" s="14">
        <f>INT(CHOOSE(1+MOD($C1006+RANDBETWEEN(0,1),7),1,2,3,5,8,13,21)+$B1006)</f>
        <v>10</v>
      </c>
      <c r="H1006" s="14">
        <f>INT(CHOOSE(1+MOD($C1006+RANDBETWEEN(0,1),7),1,2,3,5,8,13,21)+$B1006)</f>
        <v>10</v>
      </c>
      <c r="I1006" s="14">
        <f>INT(CHOOSE(1+MOD($C1006+RANDBETWEEN(0,1),7),1,2,3,5,8,13,21)+$B1006)</f>
        <v>9</v>
      </c>
      <c r="J1006" s="14">
        <f>AVERAGE(G1006:I1006)</f>
        <v>9.666666666666666</v>
      </c>
      <c r="K1006" s="14">
        <f>IF(OR(AND(D1006,IF($C1006&lt;80,1,0)),AND(E1006,IF($C1006&lt;20,1,0))),1,0)*$J1006</f>
        <v>0</v>
      </c>
      <c r="L1006" s="14">
        <f>IF(AND(K1006=0,E1006=1),1,0)*$J1006</f>
        <v>9.666666666666666</v>
      </c>
      <c r="M1006" s="14">
        <f>IF(K1006+L1006=0,1,0)*$J1006</f>
        <v>0</v>
      </c>
      <c r="N1006" s="14">
        <f>MATCH(C1006,INDEX('Task Durations - Poisson'!$B$2:$AZ$73,,5),-1)</f>
        <v>6</v>
      </c>
      <c r="O1006" s="14">
        <f>INT(SUMPRODUCT(B1006:N1006,'Task Durations - Table 1'!$A$3:$M$3))</f>
        <v>15</v>
      </c>
      <c r="P1006" s="14">
        <f>MATCH(100-C1006,INDEX('Task Durations - Poisson'!$B$2:$AZ$73,,O1006),-1)</f>
        <v>18</v>
      </c>
    </row>
    <row r="1007" ht="20.05" customHeight="1">
      <c r="A1007" s="12">
        <v>1005</v>
      </c>
      <c r="B1007" s="13">
        <f>2*EXP(A1007/750)</f>
        <v>7.638087010732672</v>
      </c>
      <c r="C1007" s="14">
        <f t="shared" si="11476"/>
        <v>93</v>
      </c>
      <c r="D1007" s="14">
        <f>IF(C1007&lt;33,1,0)</f>
        <v>0</v>
      </c>
      <c r="E1007" s="14">
        <f>IF(AND(C1007&gt;=33,C1007&lt;66),1,0)</f>
        <v>0</v>
      </c>
      <c r="F1007" s="14">
        <f>IF(D1007+E1007&gt;0,0,1)</f>
        <v>1</v>
      </c>
      <c r="G1007" s="14">
        <f>INT(CHOOSE(1+MOD($C1007+RANDBETWEEN(0,1),7),1,2,3,5,8,13,21)+$B1007)</f>
        <v>10</v>
      </c>
      <c r="H1007" s="14">
        <f>INT(CHOOSE(1+MOD($C1007+RANDBETWEEN(0,1),7),1,2,3,5,8,13,21)+$B1007)</f>
        <v>10</v>
      </c>
      <c r="I1007" s="14">
        <f>INT(CHOOSE(1+MOD($C1007+RANDBETWEEN(0,1),7),1,2,3,5,8,13,21)+$B1007)</f>
        <v>10</v>
      </c>
      <c r="J1007" s="14">
        <f>AVERAGE(G1007:I1007)</f>
        <v>10</v>
      </c>
      <c r="K1007" s="14">
        <f>IF(OR(AND(D1007,IF($C1007&lt;80,1,0)),AND(E1007,IF($C1007&lt;20,1,0))),1,0)*$J1007</f>
        <v>0</v>
      </c>
      <c r="L1007" s="14">
        <f>IF(AND(K1007=0,E1007=1),1,0)*$J1007</f>
        <v>0</v>
      </c>
      <c r="M1007" s="14">
        <f>IF(K1007+L1007=0,1,0)*$J1007</f>
        <v>10</v>
      </c>
      <c r="N1007" s="14">
        <f>MATCH(C1007,INDEX('Task Durations - Poisson'!$B$2:$AZ$73,,5),-1)</f>
        <v>10</v>
      </c>
      <c r="O1007" s="14">
        <f>INT(SUMPRODUCT(B1007:N1007,'Task Durations - Table 1'!$A$3:$M$3))</f>
        <v>22</v>
      </c>
      <c r="P1007" s="14">
        <f>MATCH(100-C1007,INDEX('Task Durations - Poisson'!$B$2:$AZ$73,,O1007),-1)</f>
        <v>17</v>
      </c>
    </row>
    <row r="1008" ht="20.05" customHeight="1">
      <c r="A1008" s="12">
        <v>1006</v>
      </c>
      <c r="B1008" s="13">
        <f>2*EXP(A1008/750)</f>
        <v>7.64827791917618</v>
      </c>
      <c r="C1008" s="14">
        <f t="shared" si="11476"/>
        <v>97</v>
      </c>
      <c r="D1008" s="14">
        <f>IF(C1008&lt;33,1,0)</f>
        <v>0</v>
      </c>
      <c r="E1008" s="14">
        <f>IF(AND(C1008&gt;=33,C1008&lt;66),1,0)</f>
        <v>0</v>
      </c>
      <c r="F1008" s="14">
        <f>IF(D1008+E1008&gt;0,0,1)</f>
        <v>1</v>
      </c>
      <c r="G1008" s="14">
        <f>INT(CHOOSE(1+MOD($C1008+RANDBETWEEN(0,1),7),1,2,3,5,8,13,21)+$B1008)</f>
        <v>28</v>
      </c>
      <c r="H1008" s="14">
        <f>INT(CHOOSE(1+MOD($C1008+RANDBETWEEN(0,1),7),1,2,3,5,8,13,21)+$B1008)</f>
        <v>8</v>
      </c>
      <c r="I1008" s="14">
        <f>INT(CHOOSE(1+MOD($C1008+RANDBETWEEN(0,1),7),1,2,3,5,8,13,21)+$B1008)</f>
        <v>28</v>
      </c>
      <c r="J1008" s="14">
        <f>AVERAGE(G1008:I1008)</f>
        <v>21.33333333333333</v>
      </c>
      <c r="K1008" s="14">
        <f>IF(OR(AND(D1008,IF($C1008&lt;80,1,0)),AND(E1008,IF($C1008&lt;20,1,0))),1,0)*$J1008</f>
        <v>0</v>
      </c>
      <c r="L1008" s="14">
        <f>IF(AND(K1008=0,E1008=1),1,0)*$J1008</f>
        <v>0</v>
      </c>
      <c r="M1008" s="14">
        <f>IF(K1008+L1008=0,1,0)*$J1008</f>
        <v>21.33333333333333</v>
      </c>
      <c r="N1008" s="14">
        <f>MATCH(C1008,INDEX('Task Durations - Poisson'!$B$2:$AZ$73,,5),-1)</f>
        <v>12</v>
      </c>
      <c r="O1008" s="14">
        <f>INT(SUMPRODUCT(B1008:N1008,'Task Durations - Table 1'!$A$3:$M$3))</f>
        <v>35</v>
      </c>
      <c r="P1008" s="14">
        <f>MATCH(100-C1008,INDEX('Task Durations - Poisson'!$B$2:$AZ$73,,O1008),-1)</f>
        <v>26</v>
      </c>
    </row>
    <row r="1009" ht="20.05" customHeight="1">
      <c r="A1009" s="12">
        <v>1007</v>
      </c>
      <c r="B1009" s="13">
        <f>2*EXP(A1009/750)</f>
        <v>7.658482424560225</v>
      </c>
      <c r="C1009" s="14">
        <f t="shared" si="11476"/>
        <v>21</v>
      </c>
      <c r="D1009" s="14">
        <f>IF(C1009&lt;33,1,0)</f>
        <v>1</v>
      </c>
      <c r="E1009" s="14">
        <f>IF(AND(C1009&gt;=33,C1009&lt;66),1,0)</f>
        <v>0</v>
      </c>
      <c r="F1009" s="14">
        <f>IF(D1009+E1009&gt;0,0,1)</f>
        <v>0</v>
      </c>
      <c r="G1009" s="14">
        <f>INT(CHOOSE(1+MOD($C1009+RANDBETWEEN(0,1),7),1,2,3,5,8,13,21)+$B1009)</f>
        <v>9</v>
      </c>
      <c r="H1009" s="14">
        <f>INT(CHOOSE(1+MOD($C1009+RANDBETWEEN(0,1),7),1,2,3,5,8,13,21)+$B1009)</f>
        <v>9</v>
      </c>
      <c r="I1009" s="14">
        <f>INT(CHOOSE(1+MOD($C1009+RANDBETWEEN(0,1),7),1,2,3,5,8,13,21)+$B1009)</f>
        <v>8</v>
      </c>
      <c r="J1009" s="14">
        <f>AVERAGE(G1009:I1009)</f>
        <v>8.666666666666666</v>
      </c>
      <c r="K1009" s="14">
        <f>IF(OR(AND(D1009,IF($C1009&lt;80,1,0)),AND(E1009,IF($C1009&lt;20,1,0))),1,0)*$J1009</f>
        <v>8.666666666666666</v>
      </c>
      <c r="L1009" s="14">
        <f>IF(AND(K1009=0,E1009=1),1,0)*$J1009</f>
        <v>0</v>
      </c>
      <c r="M1009" s="14">
        <f>IF(K1009+L1009=0,1,0)*$J1009</f>
        <v>0</v>
      </c>
      <c r="N1009" s="14">
        <f>MATCH(C1009,INDEX('Task Durations - Poisson'!$B$2:$AZ$73,,5),-1)</f>
        <v>5</v>
      </c>
      <c r="O1009" s="14">
        <f>INT(SUMPRODUCT(B1009:N1009,'Task Durations - Table 1'!$A$3:$M$3))</f>
        <v>18</v>
      </c>
      <c r="P1009" s="14">
        <f>MATCH(100-C1009,INDEX('Task Durations - Poisson'!$B$2:$AZ$73,,O1009),-1)</f>
        <v>23</v>
      </c>
    </row>
    <row r="1010" ht="20.05" customHeight="1">
      <c r="A1010" s="12">
        <v>1008</v>
      </c>
      <c r="B1010" s="13">
        <f>2*EXP(A1010/750)</f>
        <v>7.668700545026155</v>
      </c>
      <c r="C1010" s="14">
        <f t="shared" si="11476"/>
        <v>93</v>
      </c>
      <c r="D1010" s="14">
        <f>IF(C1010&lt;33,1,0)</f>
        <v>0</v>
      </c>
      <c r="E1010" s="14">
        <f>IF(AND(C1010&gt;=33,C1010&lt;66),1,0)</f>
        <v>0</v>
      </c>
      <c r="F1010" s="14">
        <f>IF(D1010+E1010&gt;0,0,1)</f>
        <v>1</v>
      </c>
      <c r="G1010" s="14">
        <f>INT(CHOOSE(1+MOD($C1010+RANDBETWEEN(0,1),7),1,2,3,5,8,13,21)+$B1010)</f>
        <v>10</v>
      </c>
      <c r="H1010" s="14">
        <f>INT(CHOOSE(1+MOD($C1010+RANDBETWEEN(0,1),7),1,2,3,5,8,13,21)+$B1010)</f>
        <v>12</v>
      </c>
      <c r="I1010" s="14">
        <f>INT(CHOOSE(1+MOD($C1010+RANDBETWEEN(0,1),7),1,2,3,5,8,13,21)+$B1010)</f>
        <v>12</v>
      </c>
      <c r="J1010" s="14">
        <f>AVERAGE(G1010:I1010)</f>
        <v>11.33333333333333</v>
      </c>
      <c r="K1010" s="14">
        <f>IF(OR(AND(D1010,IF($C1010&lt;80,1,0)),AND(E1010,IF($C1010&lt;20,1,0))),1,0)*$J1010</f>
        <v>0</v>
      </c>
      <c r="L1010" s="14">
        <f>IF(AND(K1010=0,E1010=1),1,0)*$J1010</f>
        <v>0</v>
      </c>
      <c r="M1010" s="14">
        <f>IF(K1010+L1010=0,1,0)*$J1010</f>
        <v>11.33333333333333</v>
      </c>
      <c r="N1010" s="14">
        <f>MATCH(C1010,INDEX('Task Durations - Poisson'!$B$2:$AZ$73,,5),-1)</f>
        <v>10</v>
      </c>
      <c r="O1010" s="14">
        <f>INT(SUMPRODUCT(B1010:N1010,'Task Durations - Table 1'!$A$3:$M$3))</f>
        <v>23</v>
      </c>
      <c r="P1010" s="14">
        <f>MATCH(100-C1010,INDEX('Task Durations - Poisson'!$B$2:$AZ$73,,O1010),-1)</f>
        <v>18</v>
      </c>
    </row>
    <row r="1011" ht="20.05" customHeight="1">
      <c r="A1011" s="12">
        <v>1009</v>
      </c>
      <c r="B1011" s="13">
        <f>2*EXP(A1011/750)</f>
        <v>7.678932298739515</v>
      </c>
      <c r="C1011" s="14">
        <f t="shared" si="11476"/>
        <v>81</v>
      </c>
      <c r="D1011" s="14">
        <f>IF(C1011&lt;33,1,0)</f>
        <v>0</v>
      </c>
      <c r="E1011" s="14">
        <f>IF(AND(C1011&gt;=33,C1011&lt;66),1,0)</f>
        <v>0</v>
      </c>
      <c r="F1011" s="14">
        <f>IF(D1011+E1011&gt;0,0,1)</f>
        <v>1</v>
      </c>
      <c r="G1011" s="14">
        <f>INT(CHOOSE(1+MOD($C1011+RANDBETWEEN(0,1),7),1,2,3,5,8,13,21)+$B1011)</f>
        <v>20</v>
      </c>
      <c r="H1011" s="14">
        <f>INT(CHOOSE(1+MOD($C1011+RANDBETWEEN(0,1),7),1,2,3,5,8,13,21)+$B1011)</f>
        <v>20</v>
      </c>
      <c r="I1011" s="14">
        <f>INT(CHOOSE(1+MOD($C1011+RANDBETWEEN(0,1),7),1,2,3,5,8,13,21)+$B1011)</f>
        <v>20</v>
      </c>
      <c r="J1011" s="14">
        <f>AVERAGE(G1011:I1011)</f>
        <v>20</v>
      </c>
      <c r="K1011" s="14">
        <f>IF(OR(AND(D1011,IF($C1011&lt;80,1,0)),AND(E1011,IF($C1011&lt;20,1,0))),1,0)*$J1011</f>
        <v>0</v>
      </c>
      <c r="L1011" s="14">
        <f>IF(AND(K1011=0,E1011=1),1,0)*$J1011</f>
        <v>0</v>
      </c>
      <c r="M1011" s="14">
        <f>IF(K1011+L1011=0,1,0)*$J1011</f>
        <v>20</v>
      </c>
      <c r="N1011" s="14">
        <f>MATCH(C1011,INDEX('Task Durations - Poisson'!$B$2:$AZ$73,,5),-1)</f>
        <v>9</v>
      </c>
      <c r="O1011" s="14">
        <f>INT(SUMPRODUCT(B1011:N1011,'Task Durations - Table 1'!$A$3:$M$3))</f>
        <v>31</v>
      </c>
      <c r="P1011" s="14">
        <f>MATCH(100-C1011,INDEX('Task Durations - Poisson'!$B$2:$AZ$73,,O1011),-1)</f>
        <v>28</v>
      </c>
    </row>
    <row r="1012" ht="20.05" customHeight="1">
      <c r="A1012" s="12">
        <v>1010</v>
      </c>
      <c r="B1012" s="13">
        <f>2*EXP(A1012/750)</f>
        <v>7.689177703890098</v>
      </c>
      <c r="C1012" s="14">
        <f t="shared" si="11476"/>
        <v>95</v>
      </c>
      <c r="D1012" s="14">
        <f>IF(C1012&lt;33,1,0)</f>
        <v>0</v>
      </c>
      <c r="E1012" s="14">
        <f>IF(AND(C1012&gt;=33,C1012&lt;66),1,0)</f>
        <v>0</v>
      </c>
      <c r="F1012" s="14">
        <f>IF(D1012+E1012&gt;0,0,1)</f>
        <v>1</v>
      </c>
      <c r="G1012" s="14">
        <f>INT(CHOOSE(1+MOD($C1012+RANDBETWEEN(0,1),7),1,2,3,5,8,13,21)+$B1012)</f>
        <v>20</v>
      </c>
      <c r="H1012" s="14">
        <f>INT(CHOOSE(1+MOD($C1012+RANDBETWEEN(0,1),7),1,2,3,5,8,13,21)+$B1012)</f>
        <v>15</v>
      </c>
      <c r="I1012" s="14">
        <f>INT(CHOOSE(1+MOD($C1012+RANDBETWEEN(0,1),7),1,2,3,5,8,13,21)+$B1012)</f>
        <v>15</v>
      </c>
      <c r="J1012" s="14">
        <f>AVERAGE(G1012:I1012)</f>
        <v>16.66666666666667</v>
      </c>
      <c r="K1012" s="14">
        <f>IF(OR(AND(D1012,IF($C1012&lt;80,1,0)),AND(E1012,IF($C1012&lt;20,1,0))),1,0)*$J1012</f>
        <v>0</v>
      </c>
      <c r="L1012" s="14">
        <f>IF(AND(K1012=0,E1012=1),1,0)*$J1012</f>
        <v>0</v>
      </c>
      <c r="M1012" s="14">
        <f>IF(K1012+L1012=0,1,0)*$J1012</f>
        <v>16.66666666666667</v>
      </c>
      <c r="N1012" s="14">
        <f>MATCH(C1012,INDEX('Task Durations - Poisson'!$B$2:$AZ$73,,5),-1)</f>
        <v>11</v>
      </c>
      <c r="O1012" s="14">
        <f>INT(SUMPRODUCT(B1012:N1012,'Task Durations - Table 1'!$A$3:$M$3))</f>
        <v>29</v>
      </c>
      <c r="P1012" s="14">
        <f>MATCH(100-C1012,INDEX('Task Durations - Poisson'!$B$2:$AZ$73,,O1012),-1)</f>
        <v>22</v>
      </c>
    </row>
    <row r="1013" ht="20.05" customHeight="1">
      <c r="A1013" s="12">
        <v>1011</v>
      </c>
      <c r="B1013" s="13">
        <f>2*EXP(A1013/750)</f>
        <v>7.699436778691958</v>
      </c>
      <c r="C1013" s="14">
        <f t="shared" si="11476"/>
        <v>64</v>
      </c>
      <c r="D1013" s="14">
        <f>IF(C1013&lt;33,1,0)</f>
        <v>0</v>
      </c>
      <c r="E1013" s="14">
        <f>IF(AND(C1013&gt;=33,C1013&lt;66),1,0)</f>
        <v>1</v>
      </c>
      <c r="F1013" s="14">
        <f>IF(D1013+E1013&gt;0,0,1)</f>
        <v>0</v>
      </c>
      <c r="G1013" s="14">
        <f>INT(CHOOSE(1+MOD($C1013+RANDBETWEEN(0,1),7),1,2,3,5,8,13,21)+$B1013)</f>
        <v>10</v>
      </c>
      <c r="H1013" s="14">
        <f>INT(CHOOSE(1+MOD($C1013+RANDBETWEEN(0,1),7),1,2,3,5,8,13,21)+$B1013)</f>
        <v>10</v>
      </c>
      <c r="I1013" s="14">
        <f>INT(CHOOSE(1+MOD($C1013+RANDBETWEEN(0,1),7),1,2,3,5,8,13,21)+$B1013)</f>
        <v>9</v>
      </c>
      <c r="J1013" s="14">
        <f>AVERAGE(G1013:I1013)</f>
        <v>9.666666666666666</v>
      </c>
      <c r="K1013" s="14">
        <f>IF(OR(AND(D1013,IF($C1013&lt;80,1,0)),AND(E1013,IF($C1013&lt;20,1,0))),1,0)*$J1013</f>
        <v>0</v>
      </c>
      <c r="L1013" s="14">
        <f>IF(AND(K1013=0,E1013=1),1,0)*$J1013</f>
        <v>9.666666666666666</v>
      </c>
      <c r="M1013" s="14">
        <f>IF(K1013+L1013=0,1,0)*$J1013</f>
        <v>0</v>
      </c>
      <c r="N1013" s="14">
        <f>MATCH(C1013,INDEX('Task Durations - Poisson'!$B$2:$AZ$73,,5),-1)</f>
        <v>8</v>
      </c>
      <c r="O1013" s="14">
        <f>INT(SUMPRODUCT(B1013:N1013,'Task Durations - Table 1'!$A$3:$M$3))</f>
        <v>16</v>
      </c>
      <c r="P1013" s="14">
        <f>MATCH(100-C1013,INDEX('Task Durations - Poisson'!$B$2:$AZ$73,,O1013),-1)</f>
        <v>16</v>
      </c>
    </row>
    <row r="1014" ht="20.05" customHeight="1">
      <c r="A1014" s="12">
        <v>1012</v>
      </c>
      <c r="B1014" s="13">
        <f>2*EXP(A1014/750)</f>
        <v>7.709709541383449</v>
      </c>
      <c r="C1014" s="14">
        <f t="shared" si="11476"/>
        <v>58</v>
      </c>
      <c r="D1014" s="14">
        <f>IF(C1014&lt;33,1,0)</f>
        <v>0</v>
      </c>
      <c r="E1014" s="14">
        <f>IF(AND(C1014&gt;=33,C1014&lt;66),1,0)</f>
        <v>1</v>
      </c>
      <c r="F1014" s="14">
        <f>IF(D1014+E1014&gt;0,0,1)</f>
        <v>0</v>
      </c>
      <c r="G1014" s="14">
        <f>INT(CHOOSE(1+MOD($C1014+RANDBETWEEN(0,1),7),1,2,3,5,8,13,21)+$B1014)</f>
        <v>12</v>
      </c>
      <c r="H1014" s="14">
        <f>INT(CHOOSE(1+MOD($C1014+RANDBETWEEN(0,1),7),1,2,3,5,8,13,21)+$B1014)</f>
        <v>12</v>
      </c>
      <c r="I1014" s="14">
        <f>INT(CHOOSE(1+MOD($C1014+RANDBETWEEN(0,1),7),1,2,3,5,8,13,21)+$B1014)</f>
        <v>10</v>
      </c>
      <c r="J1014" s="14">
        <f>AVERAGE(G1014:I1014)</f>
        <v>11.33333333333333</v>
      </c>
      <c r="K1014" s="14">
        <f>IF(OR(AND(D1014,IF($C1014&lt;80,1,0)),AND(E1014,IF($C1014&lt;20,1,0))),1,0)*$J1014</f>
        <v>0</v>
      </c>
      <c r="L1014" s="14">
        <f>IF(AND(K1014=0,E1014=1),1,0)*$J1014</f>
        <v>11.33333333333333</v>
      </c>
      <c r="M1014" s="14">
        <f>IF(K1014+L1014=0,1,0)*$J1014</f>
        <v>0</v>
      </c>
      <c r="N1014" s="14">
        <f>MATCH(C1014,INDEX('Task Durations - Poisson'!$B$2:$AZ$73,,5),-1)</f>
        <v>7</v>
      </c>
      <c r="O1014" s="14">
        <f>INT(SUMPRODUCT(B1014:N1014,'Task Durations - Table 1'!$A$3:$M$3))</f>
        <v>17</v>
      </c>
      <c r="P1014" s="14">
        <f>MATCH(100-C1014,INDEX('Task Durations - Poisson'!$B$2:$AZ$73,,O1014),-1)</f>
        <v>18</v>
      </c>
    </row>
    <row r="1015" ht="20.05" customHeight="1">
      <c r="A1015" s="12">
        <v>1013</v>
      </c>
      <c r="B1015" s="13">
        <f>2*EXP(A1015/750)</f>
        <v>7.719996010227269</v>
      </c>
      <c r="C1015" s="14">
        <f t="shared" si="11476"/>
        <v>56</v>
      </c>
      <c r="D1015" s="14">
        <f>IF(C1015&lt;33,1,0)</f>
        <v>0</v>
      </c>
      <c r="E1015" s="14">
        <f>IF(AND(C1015&gt;=33,C1015&lt;66),1,0)</f>
        <v>1</v>
      </c>
      <c r="F1015" s="14">
        <f>IF(D1015+E1015&gt;0,0,1)</f>
        <v>0</v>
      </c>
      <c r="G1015" s="14">
        <f>INT(CHOOSE(1+MOD($C1015+RANDBETWEEN(0,1),7),1,2,3,5,8,13,21)+$B1015)</f>
        <v>9</v>
      </c>
      <c r="H1015" s="14">
        <f>INT(CHOOSE(1+MOD($C1015+RANDBETWEEN(0,1),7),1,2,3,5,8,13,21)+$B1015)</f>
        <v>9</v>
      </c>
      <c r="I1015" s="14">
        <f>INT(CHOOSE(1+MOD($C1015+RANDBETWEEN(0,1),7),1,2,3,5,8,13,21)+$B1015)</f>
        <v>9</v>
      </c>
      <c r="J1015" s="14">
        <f>AVERAGE(G1015:I1015)</f>
        <v>9</v>
      </c>
      <c r="K1015" s="14">
        <f>IF(OR(AND(D1015,IF($C1015&lt;80,1,0)),AND(E1015,IF($C1015&lt;20,1,0))),1,0)*$J1015</f>
        <v>0</v>
      </c>
      <c r="L1015" s="14">
        <f>IF(AND(K1015=0,E1015=1),1,0)*$J1015</f>
        <v>9</v>
      </c>
      <c r="M1015" s="14">
        <f>IF(K1015+L1015=0,1,0)*$J1015</f>
        <v>0</v>
      </c>
      <c r="N1015" s="14">
        <f>MATCH(C1015,INDEX('Task Durations - Poisson'!$B$2:$AZ$73,,5),-1)</f>
        <v>7</v>
      </c>
      <c r="O1015" s="14">
        <f>INT(SUMPRODUCT(B1015:N1015,'Task Durations - Table 1'!$A$3:$M$3))</f>
        <v>15</v>
      </c>
      <c r="P1015" s="14">
        <f>MATCH(100-C1015,INDEX('Task Durations - Poisson'!$B$2:$AZ$73,,O1015),-1)</f>
        <v>16</v>
      </c>
    </row>
    <row r="1016" ht="20.05" customHeight="1">
      <c r="A1016" s="12">
        <v>1014</v>
      </c>
      <c r="B1016" s="13">
        <f>2*EXP(A1016/750)</f>
        <v>7.730296203510473</v>
      </c>
      <c r="C1016" s="14">
        <f t="shared" si="11476"/>
        <v>63</v>
      </c>
      <c r="D1016" s="14">
        <f>IF(C1016&lt;33,1,0)</f>
        <v>0</v>
      </c>
      <c r="E1016" s="14">
        <f>IF(AND(C1016&gt;=33,C1016&lt;66),1,0)</f>
        <v>1</v>
      </c>
      <c r="F1016" s="14">
        <f>IF(D1016+E1016&gt;0,0,1)</f>
        <v>0</v>
      </c>
      <c r="G1016" s="14">
        <f>INT(CHOOSE(1+MOD($C1016+RANDBETWEEN(0,1),7),1,2,3,5,8,13,21)+$B1016)</f>
        <v>8</v>
      </c>
      <c r="H1016" s="14">
        <f>INT(CHOOSE(1+MOD($C1016+RANDBETWEEN(0,1),7),1,2,3,5,8,13,21)+$B1016)</f>
        <v>9</v>
      </c>
      <c r="I1016" s="14">
        <f>INT(CHOOSE(1+MOD($C1016+RANDBETWEEN(0,1),7),1,2,3,5,8,13,21)+$B1016)</f>
        <v>9</v>
      </c>
      <c r="J1016" s="14">
        <f>AVERAGE(G1016:I1016)</f>
        <v>8.666666666666666</v>
      </c>
      <c r="K1016" s="14">
        <f>IF(OR(AND(D1016,IF($C1016&lt;80,1,0)),AND(E1016,IF($C1016&lt;20,1,0))),1,0)*$J1016</f>
        <v>0</v>
      </c>
      <c r="L1016" s="14">
        <f>IF(AND(K1016=0,E1016=1),1,0)*$J1016</f>
        <v>8.666666666666666</v>
      </c>
      <c r="M1016" s="14">
        <f>IF(K1016+L1016=0,1,0)*$J1016</f>
        <v>0</v>
      </c>
      <c r="N1016" s="14">
        <f>MATCH(C1016,INDEX('Task Durations - Poisson'!$B$2:$AZ$73,,5),-1)</f>
        <v>8</v>
      </c>
      <c r="O1016" s="14">
        <f>INT(SUMPRODUCT(B1016:N1016,'Task Durations - Table 1'!$A$3:$M$3))</f>
        <v>16</v>
      </c>
      <c r="P1016" s="14">
        <f>MATCH(100-C1016,INDEX('Task Durations - Poisson'!$B$2:$AZ$73,,O1016),-1)</f>
        <v>17</v>
      </c>
    </row>
    <row r="1017" ht="20.05" customHeight="1">
      <c r="A1017" s="12">
        <v>1015</v>
      </c>
      <c r="B1017" s="13">
        <f>2*EXP(A1017/750)</f>
        <v>7.740610139544518</v>
      </c>
      <c r="C1017" s="14">
        <f t="shared" si="11476"/>
        <v>0</v>
      </c>
      <c r="D1017" s="14">
        <f>IF(C1017&lt;33,1,0)</f>
        <v>1</v>
      </c>
      <c r="E1017" s="14">
        <f>IF(AND(C1017&gt;=33,C1017&lt;66),1,0)</f>
        <v>0</v>
      </c>
      <c r="F1017" s="14">
        <f>IF(D1017+E1017&gt;0,0,1)</f>
        <v>0</v>
      </c>
      <c r="G1017" s="14">
        <f>INT(CHOOSE(1+MOD($C1017+RANDBETWEEN(0,1),7),1,2,3,5,8,13,21)+$B1017)</f>
        <v>8</v>
      </c>
      <c r="H1017" s="14">
        <f>INT(CHOOSE(1+MOD($C1017+RANDBETWEEN(0,1),7),1,2,3,5,8,13,21)+$B1017)</f>
        <v>9</v>
      </c>
      <c r="I1017" s="14">
        <f>INT(CHOOSE(1+MOD($C1017+RANDBETWEEN(0,1),7),1,2,3,5,8,13,21)+$B1017)</f>
        <v>9</v>
      </c>
      <c r="J1017" s="14">
        <f>AVERAGE(G1017:I1017)</f>
        <v>8.666666666666666</v>
      </c>
      <c r="K1017" s="14">
        <f>IF(OR(AND(D1017,IF($C1017&lt;80,1,0)),AND(E1017,IF($C1017&lt;20,1,0))),1,0)*$J1017</f>
        <v>8.666666666666666</v>
      </c>
      <c r="L1017" s="14">
        <f>IF(AND(K1017=0,E1017=1),1,0)*$J1017</f>
        <v>0</v>
      </c>
      <c r="M1017" s="14">
        <f>IF(K1017+L1017=0,1,0)*$J1017</f>
        <v>0</v>
      </c>
      <c r="N1017" s="14">
        <f>MATCH(C1017,INDEX('Task Durations - Poisson'!$B$2:$AZ$73,,5),-1)</f>
        <v>2</v>
      </c>
      <c r="O1017" s="14">
        <f>INT(SUMPRODUCT(B1017:N1017,'Task Durations - Table 1'!$A$3:$M$3))</f>
        <v>16</v>
      </c>
      <c r="P1017" s="14">
        <f>MATCH(100-C1017,INDEX('Task Durations - Poisson'!$B$2:$AZ$73,,O1017),-1)</f>
        <v>34</v>
      </c>
    </row>
    <row r="1018" ht="20.05" customHeight="1">
      <c r="A1018" s="12">
        <v>1016</v>
      </c>
      <c r="B1018" s="13">
        <f>2*EXP(A1018/750)</f>
        <v>7.750937836665297</v>
      </c>
      <c r="C1018" s="14">
        <f t="shared" si="11476"/>
        <v>2</v>
      </c>
      <c r="D1018" s="14">
        <f>IF(C1018&lt;33,1,0)</f>
        <v>1</v>
      </c>
      <c r="E1018" s="14">
        <f>IF(AND(C1018&gt;=33,C1018&lt;66),1,0)</f>
        <v>0</v>
      </c>
      <c r="F1018" s="14">
        <f>IF(D1018+E1018&gt;0,0,1)</f>
        <v>0</v>
      </c>
      <c r="G1018" s="14">
        <f>INT(CHOOSE(1+MOD($C1018+RANDBETWEEN(0,1),7),1,2,3,5,8,13,21)+$B1018)</f>
        <v>12</v>
      </c>
      <c r="H1018" s="14">
        <f>INT(CHOOSE(1+MOD($C1018+RANDBETWEEN(0,1),7),1,2,3,5,8,13,21)+$B1018)</f>
        <v>10</v>
      </c>
      <c r="I1018" s="14">
        <f>INT(CHOOSE(1+MOD($C1018+RANDBETWEEN(0,1),7),1,2,3,5,8,13,21)+$B1018)</f>
        <v>10</v>
      </c>
      <c r="J1018" s="14">
        <f>AVERAGE(G1018:I1018)</f>
        <v>10.66666666666667</v>
      </c>
      <c r="K1018" s="14">
        <f>IF(OR(AND(D1018,IF($C1018&lt;80,1,0)),AND(E1018,IF($C1018&lt;20,1,0))),1,0)*$J1018</f>
        <v>10.66666666666667</v>
      </c>
      <c r="L1018" s="14">
        <f>IF(AND(K1018=0,E1018=1),1,0)*$J1018</f>
        <v>0</v>
      </c>
      <c r="M1018" s="14">
        <f>IF(K1018+L1018=0,1,0)*$J1018</f>
        <v>0</v>
      </c>
      <c r="N1018" s="14">
        <f>MATCH(C1018,INDEX('Task Durations - Poisson'!$B$2:$AZ$73,,5),-1)</f>
        <v>3</v>
      </c>
      <c r="O1018" s="14">
        <f>INT(SUMPRODUCT(B1018:N1018,'Task Durations - Table 1'!$A$3:$M$3))</f>
        <v>19</v>
      </c>
      <c r="P1018" s="14">
        <f>MATCH(100-C1018,INDEX('Task Durations - Poisson'!$B$2:$AZ$73,,O1018),-1)</f>
        <v>30</v>
      </c>
    </row>
    <row r="1019" ht="20.05" customHeight="1">
      <c r="A1019" s="12">
        <v>1017</v>
      </c>
      <c r="B1019" s="13">
        <f>2*EXP(A1019/750)</f>
        <v>7.761279313233159</v>
      </c>
      <c r="C1019" s="14">
        <f t="shared" si="11476"/>
        <v>8</v>
      </c>
      <c r="D1019" s="14">
        <f>IF(C1019&lt;33,1,0)</f>
        <v>1</v>
      </c>
      <c r="E1019" s="14">
        <f>IF(AND(C1019&gt;=33,C1019&lt;66),1,0)</f>
        <v>0</v>
      </c>
      <c r="F1019" s="14">
        <f>IF(D1019+E1019&gt;0,0,1)</f>
        <v>0</v>
      </c>
      <c r="G1019" s="14">
        <f>INT(CHOOSE(1+MOD($C1019+RANDBETWEEN(0,1),7),1,2,3,5,8,13,21)+$B1019)</f>
        <v>10</v>
      </c>
      <c r="H1019" s="14">
        <f>INT(CHOOSE(1+MOD($C1019+RANDBETWEEN(0,1),7),1,2,3,5,8,13,21)+$B1019)</f>
        <v>10</v>
      </c>
      <c r="I1019" s="14">
        <f>INT(CHOOSE(1+MOD($C1019+RANDBETWEEN(0,1),7),1,2,3,5,8,13,21)+$B1019)</f>
        <v>10</v>
      </c>
      <c r="J1019" s="14">
        <f>AVERAGE(G1019:I1019)</f>
        <v>10</v>
      </c>
      <c r="K1019" s="14">
        <f>IF(OR(AND(D1019,IF($C1019&lt;80,1,0)),AND(E1019,IF($C1019&lt;20,1,0))),1,0)*$J1019</f>
        <v>10</v>
      </c>
      <c r="L1019" s="14">
        <f>IF(AND(K1019=0,E1019=1),1,0)*$J1019</f>
        <v>0</v>
      </c>
      <c r="M1019" s="14">
        <f>IF(K1019+L1019=0,1,0)*$J1019</f>
        <v>0</v>
      </c>
      <c r="N1019" s="14">
        <f>MATCH(C1019,INDEX('Task Durations - Poisson'!$B$2:$AZ$73,,5),-1)</f>
        <v>4</v>
      </c>
      <c r="O1019" s="14">
        <f>INT(SUMPRODUCT(B1019:N1019,'Task Durations - Table 1'!$A$3:$M$3))</f>
        <v>19</v>
      </c>
      <c r="P1019" s="14">
        <f>MATCH(100-C1019,INDEX('Task Durations - Poisson'!$B$2:$AZ$73,,O1019),-1)</f>
        <v>27</v>
      </c>
    </row>
    <row r="1020" ht="20.05" customHeight="1">
      <c r="A1020" s="12">
        <v>1018</v>
      </c>
      <c r="B1020" s="13">
        <f>2*EXP(A1020/750)</f>
        <v>7.771634587632954</v>
      </c>
      <c r="C1020" s="14">
        <f t="shared" si="11476"/>
        <v>34</v>
      </c>
      <c r="D1020" s="14">
        <f>IF(C1020&lt;33,1,0)</f>
        <v>0</v>
      </c>
      <c r="E1020" s="14">
        <f>IF(AND(C1020&gt;=33,C1020&lt;66),1,0)</f>
        <v>1</v>
      </c>
      <c r="F1020" s="14">
        <f>IF(D1020+E1020&gt;0,0,1)</f>
        <v>0</v>
      </c>
      <c r="G1020" s="14">
        <f>INT(CHOOSE(1+MOD($C1020+RANDBETWEEN(0,1),7),1,2,3,5,8,13,21)+$B1020)</f>
        <v>8</v>
      </c>
      <c r="H1020" s="14">
        <f>INT(CHOOSE(1+MOD($C1020+RANDBETWEEN(0,1),7),1,2,3,5,8,13,21)+$B1020)</f>
        <v>8</v>
      </c>
      <c r="I1020" s="14">
        <f>INT(CHOOSE(1+MOD($C1020+RANDBETWEEN(0,1),7),1,2,3,5,8,13,21)+$B1020)</f>
        <v>28</v>
      </c>
      <c r="J1020" s="14">
        <f>AVERAGE(G1020:I1020)</f>
        <v>14.66666666666667</v>
      </c>
      <c r="K1020" s="14">
        <f>IF(OR(AND(D1020,IF($C1020&lt;80,1,0)),AND(E1020,IF($C1020&lt;20,1,0))),1,0)*$J1020</f>
        <v>0</v>
      </c>
      <c r="L1020" s="14">
        <f>IF(AND(K1020=0,E1020=1),1,0)*$J1020</f>
        <v>14.66666666666667</v>
      </c>
      <c r="M1020" s="14">
        <f>IF(K1020+L1020=0,1,0)*$J1020</f>
        <v>0</v>
      </c>
      <c r="N1020" s="14">
        <f>MATCH(C1020,INDEX('Task Durations - Poisson'!$B$2:$AZ$73,,5),-1)</f>
        <v>6</v>
      </c>
      <c r="O1020" s="14">
        <f>INT(SUMPRODUCT(B1020:N1020,'Task Durations - Table 1'!$A$3:$M$3))</f>
        <v>20</v>
      </c>
      <c r="P1020" s="14">
        <f>MATCH(100-C1020,INDEX('Task Durations - Poisson'!$B$2:$AZ$73,,O1020),-1)</f>
        <v>24</v>
      </c>
    </row>
    <row r="1021" ht="20.05" customHeight="1">
      <c r="A1021" s="12">
        <v>1019</v>
      </c>
      <c r="B1021" s="13">
        <f>2*EXP(A1021/750)</f>
        <v>7.782003678274064</v>
      </c>
      <c r="C1021" s="14">
        <f t="shared" si="11476"/>
        <v>30</v>
      </c>
      <c r="D1021" s="14">
        <f>IF(C1021&lt;33,1,0)</f>
        <v>1</v>
      </c>
      <c r="E1021" s="14">
        <f>IF(AND(C1021&gt;=33,C1021&lt;66),1,0)</f>
        <v>0</v>
      </c>
      <c r="F1021" s="14">
        <f>IF(D1021+E1021&gt;0,0,1)</f>
        <v>0</v>
      </c>
      <c r="G1021" s="14">
        <f>INT(CHOOSE(1+MOD($C1021+RANDBETWEEN(0,1),7),1,2,3,5,8,13,21)+$B1021)</f>
        <v>12</v>
      </c>
      <c r="H1021" s="14">
        <f>INT(CHOOSE(1+MOD($C1021+RANDBETWEEN(0,1),7),1,2,3,5,8,13,21)+$B1021)</f>
        <v>12</v>
      </c>
      <c r="I1021" s="14">
        <f>INT(CHOOSE(1+MOD($C1021+RANDBETWEEN(0,1),7),1,2,3,5,8,13,21)+$B1021)</f>
        <v>10</v>
      </c>
      <c r="J1021" s="14">
        <f>AVERAGE(G1021:I1021)</f>
        <v>11.33333333333333</v>
      </c>
      <c r="K1021" s="14">
        <f>IF(OR(AND(D1021,IF($C1021&lt;80,1,0)),AND(E1021,IF($C1021&lt;20,1,0))),1,0)*$J1021</f>
        <v>11.33333333333333</v>
      </c>
      <c r="L1021" s="14">
        <f>IF(AND(K1021=0,E1021=1),1,0)*$J1021</f>
        <v>0</v>
      </c>
      <c r="M1021" s="14">
        <f>IF(K1021+L1021=0,1,0)*$J1021</f>
        <v>0</v>
      </c>
      <c r="N1021" s="14">
        <f>MATCH(C1021,INDEX('Task Durations - Poisson'!$B$2:$AZ$73,,5),-1)</f>
        <v>6</v>
      </c>
      <c r="O1021" s="14">
        <f>INT(SUMPRODUCT(B1021:N1021,'Task Durations - Table 1'!$A$3:$M$3))</f>
        <v>22</v>
      </c>
      <c r="P1021" s="14">
        <f>MATCH(100-C1021,INDEX('Task Durations - Poisson'!$B$2:$AZ$73,,O1021),-1)</f>
        <v>26</v>
      </c>
    </row>
    <row r="1022" ht="20.05" customHeight="1">
      <c r="A1022" s="12">
        <v>1020</v>
      </c>
      <c r="B1022" s="13">
        <f>2*EXP(A1022/750)</f>
        <v>7.79238660359043</v>
      </c>
      <c r="C1022" s="14">
        <f t="shared" si="11476"/>
        <v>60</v>
      </c>
      <c r="D1022" s="14">
        <f>IF(C1022&lt;33,1,0)</f>
        <v>0</v>
      </c>
      <c r="E1022" s="14">
        <f>IF(AND(C1022&gt;=33,C1022&lt;66),1,0)</f>
        <v>1</v>
      </c>
      <c r="F1022" s="14">
        <f>IF(D1022+E1022&gt;0,0,1)</f>
        <v>0</v>
      </c>
      <c r="G1022" s="14">
        <f>INT(CHOOSE(1+MOD($C1022+RANDBETWEEN(0,1),7),1,2,3,5,8,13,21)+$B1022)</f>
        <v>15</v>
      </c>
      <c r="H1022" s="14">
        <f>INT(CHOOSE(1+MOD($C1022+RANDBETWEEN(0,1),7),1,2,3,5,8,13,21)+$B1022)</f>
        <v>15</v>
      </c>
      <c r="I1022" s="14">
        <f>INT(CHOOSE(1+MOD($C1022+RANDBETWEEN(0,1),7),1,2,3,5,8,13,21)+$B1022)</f>
        <v>20</v>
      </c>
      <c r="J1022" s="14">
        <f>AVERAGE(G1022:I1022)</f>
        <v>16.66666666666667</v>
      </c>
      <c r="K1022" s="14">
        <f>IF(OR(AND(D1022,IF($C1022&lt;80,1,0)),AND(E1022,IF($C1022&lt;20,1,0))),1,0)*$J1022</f>
        <v>0</v>
      </c>
      <c r="L1022" s="14">
        <f>IF(AND(K1022=0,E1022=1),1,0)*$J1022</f>
        <v>16.66666666666667</v>
      </c>
      <c r="M1022" s="14">
        <f>IF(K1022+L1022=0,1,0)*$J1022</f>
        <v>0</v>
      </c>
      <c r="N1022" s="14">
        <f>MATCH(C1022,INDEX('Task Durations - Poisson'!$B$2:$AZ$73,,5),-1)</f>
        <v>7</v>
      </c>
      <c r="O1022" s="14">
        <f>INT(SUMPRODUCT(B1022:N1022,'Task Durations - Table 1'!$A$3:$M$3))</f>
        <v>22</v>
      </c>
      <c r="P1022" s="14">
        <f>MATCH(100-C1022,INDEX('Task Durations - Poisson'!$B$2:$AZ$73,,O1022),-1)</f>
        <v>23</v>
      </c>
    </row>
    <row r="1023" ht="20.05" customHeight="1">
      <c r="A1023" s="12">
        <v>1021</v>
      </c>
      <c r="B1023" s="13">
        <f>2*EXP(A1023/750)</f>
        <v>7.802783382040586</v>
      </c>
      <c r="C1023" s="14">
        <f t="shared" si="15301" ref="C1023:C1277">RANDBETWEEN(0,100)</f>
        <v>31</v>
      </c>
      <c r="D1023" s="14">
        <f>IF(C1023&lt;33,1,0)</f>
        <v>1</v>
      </c>
      <c r="E1023" s="14">
        <f>IF(AND(C1023&gt;=33,C1023&lt;66),1,0)</f>
        <v>0</v>
      </c>
      <c r="F1023" s="14">
        <f>IF(D1023+E1023&gt;0,0,1)</f>
        <v>0</v>
      </c>
      <c r="G1023" s="14">
        <f>INT(CHOOSE(1+MOD($C1023+RANDBETWEEN(0,1),7),1,2,3,5,8,13,21)+$B1023)</f>
        <v>12</v>
      </c>
      <c r="H1023" s="14">
        <f>INT(CHOOSE(1+MOD($C1023+RANDBETWEEN(0,1),7),1,2,3,5,8,13,21)+$B1023)</f>
        <v>15</v>
      </c>
      <c r="I1023" s="14">
        <f>INT(CHOOSE(1+MOD($C1023+RANDBETWEEN(0,1),7),1,2,3,5,8,13,21)+$B1023)</f>
        <v>15</v>
      </c>
      <c r="J1023" s="14">
        <f>AVERAGE(G1023:I1023)</f>
        <v>14</v>
      </c>
      <c r="K1023" s="14">
        <f>IF(OR(AND(D1023,IF($C1023&lt;80,1,0)),AND(E1023,IF($C1023&lt;20,1,0))),1,0)*$J1023</f>
        <v>14</v>
      </c>
      <c r="L1023" s="14">
        <f>IF(AND(K1023=0,E1023=1),1,0)*$J1023</f>
        <v>0</v>
      </c>
      <c r="M1023" s="14">
        <f>IF(K1023+L1023=0,1,0)*$J1023</f>
        <v>0</v>
      </c>
      <c r="N1023" s="14">
        <f>MATCH(C1023,INDEX('Task Durations - Poisson'!$B$2:$AZ$73,,5),-1)</f>
        <v>6</v>
      </c>
      <c r="O1023" s="14">
        <f>INT(SUMPRODUCT(B1023:N1023,'Task Durations - Table 1'!$A$3:$M$3))</f>
        <v>25</v>
      </c>
      <c r="P1023" s="14">
        <f>MATCH(100-C1023,INDEX('Task Durations - Poisson'!$B$2:$AZ$73,,O1023),-1)</f>
        <v>29</v>
      </c>
    </row>
    <row r="1024" ht="20.05" customHeight="1">
      <c r="A1024" s="12">
        <v>1022</v>
      </c>
      <c r="B1024" s="13">
        <f>2*EXP(A1024/750)</f>
        <v>7.813194032107701</v>
      </c>
      <c r="C1024" s="14">
        <f t="shared" si="15301"/>
        <v>19</v>
      </c>
      <c r="D1024" s="14">
        <f>IF(C1024&lt;33,1,0)</f>
        <v>1</v>
      </c>
      <c r="E1024" s="14">
        <f>IF(AND(C1024&gt;=33,C1024&lt;66),1,0)</f>
        <v>0</v>
      </c>
      <c r="F1024" s="14">
        <f>IF(D1024+E1024&gt;0,0,1)</f>
        <v>0</v>
      </c>
      <c r="G1024" s="14">
        <f>INT(CHOOSE(1+MOD($C1024+RANDBETWEEN(0,1),7),1,2,3,5,8,13,21)+$B1024)</f>
        <v>20</v>
      </c>
      <c r="H1024" s="14">
        <f>INT(CHOOSE(1+MOD($C1024+RANDBETWEEN(0,1),7),1,2,3,5,8,13,21)+$B1024)</f>
        <v>20</v>
      </c>
      <c r="I1024" s="14">
        <f>INT(CHOOSE(1+MOD($C1024+RANDBETWEEN(0,1),7),1,2,3,5,8,13,21)+$B1024)</f>
        <v>28</v>
      </c>
      <c r="J1024" s="14">
        <f>AVERAGE(G1024:I1024)</f>
        <v>22.66666666666667</v>
      </c>
      <c r="K1024" s="14">
        <f>IF(OR(AND(D1024,IF($C1024&lt;80,1,0)),AND(E1024,IF($C1024&lt;20,1,0))),1,0)*$J1024</f>
        <v>22.66666666666667</v>
      </c>
      <c r="L1024" s="14">
        <f>IF(AND(K1024=0,E1024=1),1,0)*$J1024</f>
        <v>0</v>
      </c>
      <c r="M1024" s="14">
        <f>IF(K1024+L1024=0,1,0)*$J1024</f>
        <v>0</v>
      </c>
      <c r="N1024" s="14">
        <f>MATCH(C1024,INDEX('Task Durations - Poisson'!$B$2:$AZ$73,,5),-1)</f>
        <v>5</v>
      </c>
      <c r="O1024" s="14">
        <f>INT(SUMPRODUCT(B1024:N1024,'Task Durations - Table 1'!$A$3:$M$3))</f>
        <v>35</v>
      </c>
      <c r="P1024" s="14">
        <f>MATCH(100-C1024,INDEX('Task Durations - Poisson'!$B$2:$AZ$73,,O1024),-1)</f>
        <v>42</v>
      </c>
    </row>
    <row r="1025" ht="20.05" customHeight="1">
      <c r="A1025" s="12">
        <v>1023</v>
      </c>
      <c r="B1025" s="13">
        <f>2*EXP(A1025/750)</f>
        <v>7.823618572299596</v>
      </c>
      <c r="C1025" s="14">
        <f t="shared" si="15301"/>
        <v>72</v>
      </c>
      <c r="D1025" s="14">
        <f>IF(C1025&lt;33,1,0)</f>
        <v>0</v>
      </c>
      <c r="E1025" s="14">
        <f>IF(AND(C1025&gt;=33,C1025&lt;66),1,0)</f>
        <v>0</v>
      </c>
      <c r="F1025" s="14">
        <f>IF(D1025+E1025&gt;0,0,1)</f>
        <v>1</v>
      </c>
      <c r="G1025" s="14">
        <f>INT(CHOOSE(1+MOD($C1025+RANDBETWEEN(0,1),7),1,2,3,5,8,13,21)+$B1025)</f>
        <v>12</v>
      </c>
      <c r="H1025" s="14">
        <f>INT(CHOOSE(1+MOD($C1025+RANDBETWEEN(0,1),7),1,2,3,5,8,13,21)+$B1025)</f>
        <v>12</v>
      </c>
      <c r="I1025" s="14">
        <f>INT(CHOOSE(1+MOD($C1025+RANDBETWEEN(0,1),7),1,2,3,5,8,13,21)+$B1025)</f>
        <v>12</v>
      </c>
      <c r="J1025" s="14">
        <f>AVERAGE(G1025:I1025)</f>
        <v>12</v>
      </c>
      <c r="K1025" s="14">
        <f>IF(OR(AND(D1025,IF($C1025&lt;80,1,0)),AND(E1025,IF($C1025&lt;20,1,0))),1,0)*$J1025</f>
        <v>0</v>
      </c>
      <c r="L1025" s="14">
        <f>IF(AND(K1025=0,E1025=1),1,0)*$J1025</f>
        <v>0</v>
      </c>
      <c r="M1025" s="14">
        <f>IF(K1025+L1025=0,1,0)*$J1025</f>
        <v>12</v>
      </c>
      <c r="N1025" s="14">
        <f>MATCH(C1025,INDEX('Task Durations - Poisson'!$B$2:$AZ$73,,5),-1)</f>
        <v>8</v>
      </c>
      <c r="O1025" s="14">
        <f>INT(SUMPRODUCT(B1025:N1025,'Task Durations - Table 1'!$A$3:$M$3))</f>
        <v>23</v>
      </c>
      <c r="P1025" s="14">
        <f>MATCH(100-C1025,INDEX('Task Durations - Poisson'!$B$2:$AZ$73,,O1025),-1)</f>
        <v>22</v>
      </c>
    </row>
    <row r="1026" ht="20.05" customHeight="1">
      <c r="A1026" s="12">
        <v>1024</v>
      </c>
      <c r="B1026" s="13">
        <f>2*EXP(A1026/750)</f>
        <v>7.834057021148791</v>
      </c>
      <c r="C1026" s="14">
        <f t="shared" si="15301"/>
        <v>88</v>
      </c>
      <c r="D1026" s="14">
        <f>IF(C1026&lt;33,1,0)</f>
        <v>0</v>
      </c>
      <c r="E1026" s="14">
        <f>IF(AND(C1026&gt;=33,C1026&lt;66),1,0)</f>
        <v>0</v>
      </c>
      <c r="F1026" s="14">
        <f>IF(D1026+E1026&gt;0,0,1)</f>
        <v>1</v>
      </c>
      <c r="G1026" s="14">
        <f>INT(CHOOSE(1+MOD($C1026+RANDBETWEEN(0,1),7),1,2,3,5,8,13,21)+$B1026)</f>
        <v>15</v>
      </c>
      <c r="H1026" s="14">
        <f>INT(CHOOSE(1+MOD($C1026+RANDBETWEEN(0,1),7),1,2,3,5,8,13,21)+$B1026)</f>
        <v>20</v>
      </c>
      <c r="I1026" s="14">
        <f>INT(CHOOSE(1+MOD($C1026+RANDBETWEEN(0,1),7),1,2,3,5,8,13,21)+$B1026)</f>
        <v>20</v>
      </c>
      <c r="J1026" s="14">
        <f>AVERAGE(G1026:I1026)</f>
        <v>18.33333333333333</v>
      </c>
      <c r="K1026" s="14">
        <f>IF(OR(AND(D1026,IF($C1026&lt;80,1,0)),AND(E1026,IF($C1026&lt;20,1,0))),1,0)*$J1026</f>
        <v>0</v>
      </c>
      <c r="L1026" s="14">
        <f>IF(AND(K1026=0,E1026=1),1,0)*$J1026</f>
        <v>0</v>
      </c>
      <c r="M1026" s="14">
        <f>IF(K1026+L1026=0,1,0)*$J1026</f>
        <v>18.33333333333333</v>
      </c>
      <c r="N1026" s="14">
        <f>MATCH(C1026,INDEX('Task Durations - Poisson'!$B$2:$AZ$73,,5),-1)</f>
        <v>10</v>
      </c>
      <c r="O1026" s="14">
        <f>INT(SUMPRODUCT(B1026:N1026,'Task Durations - Table 1'!$A$3:$M$3))</f>
        <v>30</v>
      </c>
      <c r="P1026" s="14">
        <f>MATCH(100-C1026,INDEX('Task Durations - Poisson'!$B$2:$AZ$73,,O1026),-1)</f>
        <v>26</v>
      </c>
    </row>
    <row r="1027" ht="20.05" customHeight="1">
      <c r="A1027" s="12">
        <v>1025</v>
      </c>
      <c r="B1027" s="13">
        <f>2*EXP(A1027/750)</f>
        <v>7.844509397212532</v>
      </c>
      <c r="C1027" s="14">
        <f t="shared" si="15301"/>
        <v>12</v>
      </c>
      <c r="D1027" s="14">
        <f>IF(C1027&lt;33,1,0)</f>
        <v>1</v>
      </c>
      <c r="E1027" s="14">
        <f>IF(AND(C1027&gt;=33,C1027&lt;66),1,0)</f>
        <v>0</v>
      </c>
      <c r="F1027" s="14">
        <f>IF(D1027+E1027&gt;0,0,1)</f>
        <v>0</v>
      </c>
      <c r="G1027" s="14">
        <f>INT(CHOOSE(1+MOD($C1027+RANDBETWEEN(0,1),7),1,2,3,5,8,13,21)+$B1027)</f>
        <v>28</v>
      </c>
      <c r="H1027" s="14">
        <f>INT(CHOOSE(1+MOD($C1027+RANDBETWEEN(0,1),7),1,2,3,5,8,13,21)+$B1027)</f>
        <v>28</v>
      </c>
      <c r="I1027" s="14">
        <f>INT(CHOOSE(1+MOD($C1027+RANDBETWEEN(0,1),7),1,2,3,5,8,13,21)+$B1027)</f>
        <v>28</v>
      </c>
      <c r="J1027" s="14">
        <f>AVERAGE(G1027:I1027)</f>
        <v>28</v>
      </c>
      <c r="K1027" s="14">
        <f>IF(OR(AND(D1027,IF($C1027&lt;80,1,0)),AND(E1027,IF($C1027&lt;20,1,0))),1,0)*$J1027</f>
        <v>28</v>
      </c>
      <c r="L1027" s="14">
        <f>IF(AND(K1027=0,E1027=1),1,0)*$J1027</f>
        <v>0</v>
      </c>
      <c r="M1027" s="14">
        <f>IF(K1027+L1027=0,1,0)*$J1027</f>
        <v>0</v>
      </c>
      <c r="N1027" s="14">
        <f>MATCH(C1027,INDEX('Task Durations - Poisson'!$B$2:$AZ$73,,5),-1)</f>
        <v>4</v>
      </c>
      <c r="O1027" s="14">
        <f>INT(SUMPRODUCT(B1027:N1027,'Task Durations - Table 1'!$A$3:$M$3))</f>
        <v>40</v>
      </c>
      <c r="P1027" s="14">
        <f>MATCH(100-C1027,INDEX('Task Durations - Poisson'!$B$2:$AZ$73,,O1027),-1)</f>
        <v>49</v>
      </c>
    </row>
    <row r="1028" ht="20.05" customHeight="1">
      <c r="A1028" s="12">
        <v>1026</v>
      </c>
      <c r="B1028" s="13">
        <f>2*EXP(A1028/750)</f>
        <v>7.854975719072823</v>
      </c>
      <c r="C1028" s="14">
        <f t="shared" si="15301"/>
        <v>94</v>
      </c>
      <c r="D1028" s="14">
        <f>IF(C1028&lt;33,1,0)</f>
        <v>0</v>
      </c>
      <c r="E1028" s="14">
        <f>IF(AND(C1028&gt;=33,C1028&lt;66),1,0)</f>
        <v>0</v>
      </c>
      <c r="F1028" s="14">
        <f>IF(D1028+E1028&gt;0,0,1)</f>
        <v>1</v>
      </c>
      <c r="G1028" s="14">
        <f>INT(CHOOSE(1+MOD($C1028+RANDBETWEEN(0,1),7),1,2,3,5,8,13,21)+$B1028)</f>
        <v>12</v>
      </c>
      <c r="H1028" s="14">
        <f>INT(CHOOSE(1+MOD($C1028+RANDBETWEEN(0,1),7),1,2,3,5,8,13,21)+$B1028)</f>
        <v>12</v>
      </c>
      <c r="I1028" s="14">
        <f>INT(CHOOSE(1+MOD($C1028+RANDBETWEEN(0,1),7),1,2,3,5,8,13,21)+$B1028)</f>
        <v>12</v>
      </c>
      <c r="J1028" s="14">
        <f>AVERAGE(G1028:I1028)</f>
        <v>12</v>
      </c>
      <c r="K1028" s="14">
        <f>IF(OR(AND(D1028,IF($C1028&lt;80,1,0)),AND(E1028,IF($C1028&lt;20,1,0))),1,0)*$J1028</f>
        <v>0</v>
      </c>
      <c r="L1028" s="14">
        <f>IF(AND(K1028=0,E1028=1),1,0)*$J1028</f>
        <v>0</v>
      </c>
      <c r="M1028" s="14">
        <f>IF(K1028+L1028=0,1,0)*$J1028</f>
        <v>12</v>
      </c>
      <c r="N1028" s="14">
        <f>MATCH(C1028,INDEX('Task Durations - Poisson'!$B$2:$AZ$73,,5),-1)</f>
        <v>11</v>
      </c>
      <c r="O1028" s="14">
        <f>INT(SUMPRODUCT(B1028:N1028,'Task Durations - Table 1'!$A$3:$M$3))</f>
        <v>24</v>
      </c>
      <c r="P1028" s="14">
        <f>MATCH(100-C1028,INDEX('Task Durations - Poisson'!$B$2:$AZ$73,,O1028),-1)</f>
        <v>19</v>
      </c>
    </row>
    <row r="1029" ht="20.05" customHeight="1">
      <c r="A1029" s="12">
        <v>1027</v>
      </c>
      <c r="B1029" s="13">
        <f>2*EXP(A1029/750)</f>
        <v>7.86545600533646</v>
      </c>
      <c r="C1029" s="14">
        <f t="shared" si="15301"/>
        <v>95</v>
      </c>
      <c r="D1029" s="14">
        <f>IF(C1029&lt;33,1,0)</f>
        <v>0</v>
      </c>
      <c r="E1029" s="14">
        <f>IF(AND(C1029&gt;=33,C1029&lt;66),1,0)</f>
        <v>0</v>
      </c>
      <c r="F1029" s="14">
        <f>IF(D1029+E1029&gt;0,0,1)</f>
        <v>1</v>
      </c>
      <c r="G1029" s="14">
        <f>INT(CHOOSE(1+MOD($C1029+RANDBETWEEN(0,1),7),1,2,3,5,8,13,21)+$B1029)</f>
        <v>15</v>
      </c>
      <c r="H1029" s="14">
        <f>INT(CHOOSE(1+MOD($C1029+RANDBETWEEN(0,1),7),1,2,3,5,8,13,21)+$B1029)</f>
        <v>15</v>
      </c>
      <c r="I1029" s="14">
        <f>INT(CHOOSE(1+MOD($C1029+RANDBETWEEN(0,1),7),1,2,3,5,8,13,21)+$B1029)</f>
        <v>20</v>
      </c>
      <c r="J1029" s="14">
        <f>AVERAGE(G1029:I1029)</f>
        <v>16.66666666666667</v>
      </c>
      <c r="K1029" s="14">
        <f>IF(OR(AND(D1029,IF($C1029&lt;80,1,0)),AND(E1029,IF($C1029&lt;20,1,0))),1,0)*$J1029</f>
        <v>0</v>
      </c>
      <c r="L1029" s="14">
        <f>IF(AND(K1029=0,E1029=1),1,0)*$J1029</f>
        <v>0</v>
      </c>
      <c r="M1029" s="14">
        <f>IF(K1029+L1029=0,1,0)*$J1029</f>
        <v>16.66666666666667</v>
      </c>
      <c r="N1029" s="14">
        <f>MATCH(C1029,INDEX('Task Durations - Poisson'!$B$2:$AZ$73,,5),-1)</f>
        <v>11</v>
      </c>
      <c r="O1029" s="14">
        <f>INT(SUMPRODUCT(B1029:N1029,'Task Durations - Table 1'!$A$3:$M$3))</f>
        <v>29</v>
      </c>
      <c r="P1029" s="14">
        <f>MATCH(100-C1029,INDEX('Task Durations - Poisson'!$B$2:$AZ$73,,O1029),-1)</f>
        <v>22</v>
      </c>
    </row>
    <row r="1030" ht="20.05" customHeight="1">
      <c r="A1030" s="12">
        <v>1028</v>
      </c>
      <c r="B1030" s="13">
        <f>2*EXP(A1030/750)</f>
        <v>7.875950274635068</v>
      </c>
      <c r="C1030" s="14">
        <f t="shared" si="15301"/>
        <v>59</v>
      </c>
      <c r="D1030" s="14">
        <f>IF(C1030&lt;33,1,0)</f>
        <v>0</v>
      </c>
      <c r="E1030" s="14">
        <f>IF(AND(C1030&gt;=33,C1030&lt;66),1,0)</f>
        <v>1</v>
      </c>
      <c r="F1030" s="14">
        <f>IF(D1030+E1030&gt;0,0,1)</f>
        <v>0</v>
      </c>
      <c r="G1030" s="14">
        <f>INT(CHOOSE(1+MOD($C1030+RANDBETWEEN(0,1),7),1,2,3,5,8,13,21)+$B1030)</f>
        <v>15</v>
      </c>
      <c r="H1030" s="14">
        <f>INT(CHOOSE(1+MOD($C1030+RANDBETWEEN(0,1),7),1,2,3,5,8,13,21)+$B1030)</f>
        <v>15</v>
      </c>
      <c r="I1030" s="14">
        <f>INT(CHOOSE(1+MOD($C1030+RANDBETWEEN(0,1),7),1,2,3,5,8,13,21)+$B1030)</f>
        <v>12</v>
      </c>
      <c r="J1030" s="14">
        <f>AVERAGE(G1030:I1030)</f>
        <v>14</v>
      </c>
      <c r="K1030" s="14">
        <f>IF(OR(AND(D1030,IF($C1030&lt;80,1,0)),AND(E1030,IF($C1030&lt;20,1,0))),1,0)*$J1030</f>
        <v>0</v>
      </c>
      <c r="L1030" s="14">
        <f>IF(AND(K1030=0,E1030=1),1,0)*$J1030</f>
        <v>14</v>
      </c>
      <c r="M1030" s="14">
        <f>IF(K1030+L1030=0,1,0)*$J1030</f>
        <v>0</v>
      </c>
      <c r="N1030" s="14">
        <f>MATCH(C1030,INDEX('Task Durations - Poisson'!$B$2:$AZ$73,,5),-1)</f>
        <v>7</v>
      </c>
      <c r="O1030" s="14">
        <f>INT(SUMPRODUCT(B1030:N1030,'Task Durations - Table 1'!$A$3:$M$3))</f>
        <v>19</v>
      </c>
      <c r="P1030" s="14">
        <f>MATCH(100-C1030,INDEX('Task Durations - Poisson'!$B$2:$AZ$73,,O1030),-1)</f>
        <v>20</v>
      </c>
    </row>
    <row r="1031" ht="20.05" customHeight="1">
      <c r="A1031" s="12">
        <v>1029</v>
      </c>
      <c r="B1031" s="13">
        <f>2*EXP(A1031/750)</f>
        <v>7.886458545625128</v>
      </c>
      <c r="C1031" s="14">
        <f t="shared" si="15301"/>
        <v>54</v>
      </c>
      <c r="D1031" s="14">
        <f>IF(C1031&lt;33,1,0)</f>
        <v>0</v>
      </c>
      <c r="E1031" s="14">
        <f>IF(AND(C1031&gt;=33,C1031&lt;66),1,0)</f>
        <v>1</v>
      </c>
      <c r="F1031" s="14">
        <f>IF(D1031+E1031&gt;0,0,1)</f>
        <v>0</v>
      </c>
      <c r="G1031" s="14">
        <f>INT(CHOOSE(1+MOD($C1031+RANDBETWEEN(0,1),7),1,2,3,5,8,13,21)+$B1031)</f>
        <v>28</v>
      </c>
      <c r="H1031" s="14">
        <f>INT(CHOOSE(1+MOD($C1031+RANDBETWEEN(0,1),7),1,2,3,5,8,13,21)+$B1031)</f>
        <v>20</v>
      </c>
      <c r="I1031" s="14">
        <f>INT(CHOOSE(1+MOD($C1031+RANDBETWEEN(0,1),7),1,2,3,5,8,13,21)+$B1031)</f>
        <v>20</v>
      </c>
      <c r="J1031" s="14">
        <f>AVERAGE(G1031:I1031)</f>
        <v>22.66666666666667</v>
      </c>
      <c r="K1031" s="14">
        <f>IF(OR(AND(D1031,IF($C1031&lt;80,1,0)),AND(E1031,IF($C1031&lt;20,1,0))),1,0)*$J1031</f>
        <v>0</v>
      </c>
      <c r="L1031" s="14">
        <f>IF(AND(K1031=0,E1031=1),1,0)*$J1031</f>
        <v>22.66666666666667</v>
      </c>
      <c r="M1031" s="14">
        <f>IF(K1031+L1031=0,1,0)*$J1031</f>
        <v>0</v>
      </c>
      <c r="N1031" s="14">
        <f>MATCH(C1031,INDEX('Task Durations - Poisson'!$B$2:$AZ$73,,5),-1)</f>
        <v>7</v>
      </c>
      <c r="O1031" s="14">
        <f>INT(SUMPRODUCT(B1031:N1031,'Task Durations - Table 1'!$A$3:$M$3))</f>
        <v>26</v>
      </c>
      <c r="P1031" s="14">
        <f>MATCH(100-C1031,INDEX('Task Durations - Poisson'!$B$2:$AZ$73,,O1031),-1)</f>
        <v>27</v>
      </c>
    </row>
    <row r="1032" ht="20.05" customHeight="1">
      <c r="A1032" s="12">
        <v>1030</v>
      </c>
      <c r="B1032" s="13">
        <f>2*EXP(A1032/750)</f>
        <v>7.896980836988011</v>
      </c>
      <c r="C1032" s="14">
        <f t="shared" si="15301"/>
        <v>67</v>
      </c>
      <c r="D1032" s="14">
        <f>IF(C1032&lt;33,1,0)</f>
        <v>0</v>
      </c>
      <c r="E1032" s="14">
        <f>IF(AND(C1032&gt;=33,C1032&lt;66),1,0)</f>
        <v>0</v>
      </c>
      <c r="F1032" s="14">
        <f>IF(D1032+E1032&gt;0,0,1)</f>
        <v>1</v>
      </c>
      <c r="G1032" s="14">
        <f>INT(CHOOSE(1+MOD($C1032+RANDBETWEEN(0,1),7),1,2,3,5,8,13,21)+$B1032)</f>
        <v>15</v>
      </c>
      <c r="H1032" s="14">
        <f>INT(CHOOSE(1+MOD($C1032+RANDBETWEEN(0,1),7),1,2,3,5,8,13,21)+$B1032)</f>
        <v>15</v>
      </c>
      <c r="I1032" s="14">
        <f>INT(CHOOSE(1+MOD($C1032+RANDBETWEEN(0,1),7),1,2,3,5,8,13,21)+$B1032)</f>
        <v>20</v>
      </c>
      <c r="J1032" s="14">
        <f>AVERAGE(G1032:I1032)</f>
        <v>16.66666666666667</v>
      </c>
      <c r="K1032" s="14">
        <f>IF(OR(AND(D1032,IF($C1032&lt;80,1,0)),AND(E1032,IF($C1032&lt;20,1,0))),1,0)*$J1032</f>
        <v>0</v>
      </c>
      <c r="L1032" s="14">
        <f>IF(AND(K1032=0,E1032=1),1,0)*$J1032</f>
        <v>0</v>
      </c>
      <c r="M1032" s="14">
        <f>IF(K1032+L1032=0,1,0)*$J1032</f>
        <v>16.66666666666667</v>
      </c>
      <c r="N1032" s="14">
        <f>MATCH(C1032,INDEX('Task Durations - Poisson'!$B$2:$AZ$73,,5),-1)</f>
        <v>8</v>
      </c>
      <c r="O1032" s="14">
        <f>INT(SUMPRODUCT(B1032:N1032,'Task Durations - Table 1'!$A$3:$M$3))</f>
        <v>28</v>
      </c>
      <c r="P1032" s="14">
        <f>MATCH(100-C1032,INDEX('Task Durations - Poisson'!$B$2:$AZ$73,,O1032),-1)</f>
        <v>28</v>
      </c>
    </row>
    <row r="1033" ht="20.05" customHeight="1">
      <c r="A1033" s="12">
        <v>1031</v>
      </c>
      <c r="B1033" s="13">
        <f>2*EXP(A1033/750)</f>
        <v>7.90751716743002</v>
      </c>
      <c r="C1033" s="14">
        <f t="shared" si="15301"/>
        <v>87</v>
      </c>
      <c r="D1033" s="14">
        <f>IF(C1033&lt;33,1,0)</f>
        <v>0</v>
      </c>
      <c r="E1033" s="14">
        <f>IF(AND(C1033&gt;=33,C1033&lt;66),1,0)</f>
        <v>0</v>
      </c>
      <c r="F1033" s="14">
        <f>IF(D1033+E1033&gt;0,0,1)</f>
        <v>1</v>
      </c>
      <c r="G1033" s="14">
        <f>INT(CHOOSE(1+MOD($C1033+RANDBETWEEN(0,1),7),1,2,3,5,8,13,21)+$B1033)</f>
        <v>12</v>
      </c>
      <c r="H1033" s="14">
        <f>INT(CHOOSE(1+MOD($C1033+RANDBETWEEN(0,1),7),1,2,3,5,8,13,21)+$B1033)</f>
        <v>12</v>
      </c>
      <c r="I1033" s="14">
        <f>INT(CHOOSE(1+MOD($C1033+RANDBETWEEN(0,1),7),1,2,3,5,8,13,21)+$B1033)</f>
        <v>15</v>
      </c>
      <c r="J1033" s="14">
        <f>AVERAGE(G1033:I1033)</f>
        <v>13</v>
      </c>
      <c r="K1033" s="14">
        <f>IF(OR(AND(D1033,IF($C1033&lt;80,1,0)),AND(E1033,IF($C1033&lt;20,1,0))),1,0)*$J1033</f>
        <v>0</v>
      </c>
      <c r="L1033" s="14">
        <f>IF(AND(K1033=0,E1033=1),1,0)*$J1033</f>
        <v>0</v>
      </c>
      <c r="M1033" s="14">
        <f>IF(K1033+L1033=0,1,0)*$J1033</f>
        <v>13</v>
      </c>
      <c r="N1033" s="14">
        <f>MATCH(C1033,INDEX('Task Durations - Poisson'!$B$2:$AZ$73,,5),-1)</f>
        <v>10</v>
      </c>
      <c r="O1033" s="14">
        <f>INT(SUMPRODUCT(B1033:N1033,'Task Durations - Table 1'!$A$3:$M$3))</f>
        <v>25</v>
      </c>
      <c r="P1033" s="14">
        <f>MATCH(100-C1033,INDEX('Task Durations - Poisson'!$B$2:$AZ$73,,O1033),-1)</f>
        <v>21</v>
      </c>
    </row>
    <row r="1034" ht="20.05" customHeight="1">
      <c r="A1034" s="12">
        <v>1032</v>
      </c>
      <c r="B1034" s="13">
        <f>2*EXP(A1034/750)</f>
        <v>7.918067555682406</v>
      </c>
      <c r="C1034" s="14">
        <f t="shared" si="15301"/>
        <v>5</v>
      </c>
      <c r="D1034" s="14">
        <f>IF(C1034&lt;33,1,0)</f>
        <v>1</v>
      </c>
      <c r="E1034" s="14">
        <f>IF(AND(C1034&gt;=33,C1034&lt;66),1,0)</f>
        <v>0</v>
      </c>
      <c r="F1034" s="14">
        <f>IF(D1034+E1034&gt;0,0,1)</f>
        <v>0</v>
      </c>
      <c r="G1034" s="14">
        <f>INT(CHOOSE(1+MOD($C1034+RANDBETWEEN(0,1),7),1,2,3,5,8,13,21)+$B1034)</f>
        <v>20</v>
      </c>
      <c r="H1034" s="14">
        <f>INT(CHOOSE(1+MOD($C1034+RANDBETWEEN(0,1),7),1,2,3,5,8,13,21)+$B1034)</f>
        <v>20</v>
      </c>
      <c r="I1034" s="14">
        <f>INT(CHOOSE(1+MOD($C1034+RANDBETWEEN(0,1),7),1,2,3,5,8,13,21)+$B1034)</f>
        <v>28</v>
      </c>
      <c r="J1034" s="14">
        <f>AVERAGE(G1034:I1034)</f>
        <v>22.66666666666667</v>
      </c>
      <c r="K1034" s="14">
        <f>IF(OR(AND(D1034,IF($C1034&lt;80,1,0)),AND(E1034,IF($C1034&lt;20,1,0))),1,0)*$J1034</f>
        <v>22.66666666666667</v>
      </c>
      <c r="L1034" s="14">
        <f>IF(AND(K1034=0,E1034=1),1,0)*$J1034</f>
        <v>0</v>
      </c>
      <c r="M1034" s="14">
        <f>IF(K1034+L1034=0,1,0)*$J1034</f>
        <v>0</v>
      </c>
      <c r="N1034" s="14">
        <f>MATCH(C1034,INDEX('Task Durations - Poisson'!$B$2:$AZ$73,,5),-1)</f>
        <v>1</v>
      </c>
      <c r="O1034" s="14">
        <f>INT(SUMPRODUCT(B1034:N1034,'Task Durations - Table 1'!$A$3:$M$3))</f>
        <v>32</v>
      </c>
      <c r="P1034" s="14">
        <f>MATCH(100-C1034,INDEX('Task Durations - Poisson'!$B$2:$AZ$73,,O1034),-1)</f>
        <v>44</v>
      </c>
    </row>
    <row r="1035" ht="20.05" customHeight="1">
      <c r="A1035" s="12">
        <v>1033</v>
      </c>
      <c r="B1035" s="13">
        <f>2*EXP(A1035/750)</f>
        <v>7.928632020501423</v>
      </c>
      <c r="C1035" s="14">
        <f t="shared" si="15301"/>
        <v>32</v>
      </c>
      <c r="D1035" s="14">
        <f>IF(C1035&lt;33,1,0)</f>
        <v>1</v>
      </c>
      <c r="E1035" s="14">
        <f>IF(AND(C1035&gt;=33,C1035&lt;66),1,0)</f>
        <v>0</v>
      </c>
      <c r="F1035" s="14">
        <f>IF(D1035+E1035&gt;0,0,1)</f>
        <v>0</v>
      </c>
      <c r="G1035" s="14">
        <f>INT(CHOOSE(1+MOD($C1035+RANDBETWEEN(0,1),7),1,2,3,5,8,13,21)+$B1035)</f>
        <v>15</v>
      </c>
      <c r="H1035" s="14">
        <f>INT(CHOOSE(1+MOD($C1035+RANDBETWEEN(0,1),7),1,2,3,5,8,13,21)+$B1035)</f>
        <v>15</v>
      </c>
      <c r="I1035" s="14">
        <f>INT(CHOOSE(1+MOD($C1035+RANDBETWEEN(0,1),7),1,2,3,5,8,13,21)+$B1035)</f>
        <v>20</v>
      </c>
      <c r="J1035" s="14">
        <f>AVERAGE(G1035:I1035)</f>
        <v>16.66666666666667</v>
      </c>
      <c r="K1035" s="14">
        <f>IF(OR(AND(D1035,IF($C1035&lt;80,1,0)),AND(E1035,IF($C1035&lt;20,1,0))),1,0)*$J1035</f>
        <v>16.66666666666667</v>
      </c>
      <c r="L1035" s="14">
        <f>IF(AND(K1035=0,E1035=1),1,0)*$J1035</f>
        <v>0</v>
      </c>
      <c r="M1035" s="14">
        <f>IF(K1035+L1035=0,1,0)*$J1035</f>
        <v>0</v>
      </c>
      <c r="N1035" s="14">
        <f>MATCH(C1035,INDEX('Task Durations - Poisson'!$B$2:$AZ$73,,5),-1)</f>
        <v>6</v>
      </c>
      <c r="O1035" s="14">
        <f>INT(SUMPRODUCT(B1035:N1035,'Task Durations - Table 1'!$A$3:$M$3))</f>
        <v>28</v>
      </c>
      <c r="P1035" s="14">
        <f>MATCH(100-C1035,INDEX('Task Durations - Poisson'!$B$2:$AZ$73,,O1035),-1)</f>
        <v>32</v>
      </c>
    </row>
    <row r="1036" ht="20.05" customHeight="1">
      <c r="A1036" s="12">
        <v>1034</v>
      </c>
      <c r="B1036" s="13">
        <f>2*EXP(A1036/750)</f>
        <v>7.939210580668343</v>
      </c>
      <c r="C1036" s="14">
        <f t="shared" si="15301"/>
        <v>12</v>
      </c>
      <c r="D1036" s="14">
        <f>IF(C1036&lt;33,1,0)</f>
        <v>1</v>
      </c>
      <c r="E1036" s="14">
        <f>IF(AND(C1036&gt;=33,C1036&lt;66),1,0)</f>
        <v>0</v>
      </c>
      <c r="F1036" s="14">
        <f>IF(D1036+E1036&gt;0,0,1)</f>
        <v>0</v>
      </c>
      <c r="G1036" s="14">
        <f>INT(CHOOSE(1+MOD($C1036+RANDBETWEEN(0,1),7),1,2,3,5,8,13,21)+$B1036)</f>
        <v>28</v>
      </c>
      <c r="H1036" s="14">
        <f>INT(CHOOSE(1+MOD($C1036+RANDBETWEEN(0,1),7),1,2,3,5,8,13,21)+$B1036)</f>
        <v>28</v>
      </c>
      <c r="I1036" s="14">
        <f>INT(CHOOSE(1+MOD($C1036+RANDBETWEEN(0,1),7),1,2,3,5,8,13,21)+$B1036)</f>
        <v>20</v>
      </c>
      <c r="J1036" s="14">
        <f>AVERAGE(G1036:I1036)</f>
        <v>25.33333333333333</v>
      </c>
      <c r="K1036" s="14">
        <f>IF(OR(AND(D1036,IF($C1036&lt;80,1,0)),AND(E1036,IF($C1036&lt;20,1,0))),1,0)*$J1036</f>
        <v>25.33333333333333</v>
      </c>
      <c r="L1036" s="14">
        <f>IF(AND(K1036=0,E1036=1),1,0)*$J1036</f>
        <v>0</v>
      </c>
      <c r="M1036" s="14">
        <f>IF(K1036+L1036=0,1,0)*$J1036</f>
        <v>0</v>
      </c>
      <c r="N1036" s="14">
        <f>MATCH(C1036,INDEX('Task Durations - Poisson'!$B$2:$AZ$73,,5),-1)</f>
        <v>4</v>
      </c>
      <c r="O1036" s="14">
        <f>INT(SUMPRODUCT(B1036:N1036,'Task Durations - Table 1'!$A$3:$M$3))</f>
        <v>36</v>
      </c>
      <c r="P1036" s="14">
        <f>MATCH(100-C1036,INDEX('Task Durations - Poisson'!$B$2:$AZ$73,,O1036),-1)</f>
        <v>45</v>
      </c>
    </row>
    <row r="1037" ht="20.05" customHeight="1">
      <c r="A1037" s="12">
        <v>1035</v>
      </c>
      <c r="B1037" s="13">
        <f>2*EXP(A1037/750)</f>
        <v>7.949803254989495</v>
      </c>
      <c r="C1037" s="14">
        <f t="shared" si="15301"/>
        <v>56</v>
      </c>
      <c r="D1037" s="14">
        <f>IF(C1037&lt;33,1,0)</f>
        <v>0</v>
      </c>
      <c r="E1037" s="14">
        <f>IF(AND(C1037&gt;=33,C1037&lt;66),1,0)</f>
        <v>1</v>
      </c>
      <c r="F1037" s="14">
        <f>IF(D1037+E1037&gt;0,0,1)</f>
        <v>0</v>
      </c>
      <c r="G1037" s="14">
        <f>INT(CHOOSE(1+MOD($C1037+RANDBETWEEN(0,1),7),1,2,3,5,8,13,21)+$B1037)</f>
        <v>8</v>
      </c>
      <c r="H1037" s="14">
        <f>INT(CHOOSE(1+MOD($C1037+RANDBETWEEN(0,1),7),1,2,3,5,8,13,21)+$B1037)</f>
        <v>9</v>
      </c>
      <c r="I1037" s="14">
        <f>INT(CHOOSE(1+MOD($C1037+RANDBETWEEN(0,1),7),1,2,3,5,8,13,21)+$B1037)</f>
        <v>9</v>
      </c>
      <c r="J1037" s="14">
        <f>AVERAGE(G1037:I1037)</f>
        <v>8.666666666666666</v>
      </c>
      <c r="K1037" s="14">
        <f>IF(OR(AND(D1037,IF($C1037&lt;80,1,0)),AND(E1037,IF($C1037&lt;20,1,0))),1,0)*$J1037</f>
        <v>0</v>
      </c>
      <c r="L1037" s="14">
        <f>IF(AND(K1037=0,E1037=1),1,0)*$J1037</f>
        <v>8.666666666666666</v>
      </c>
      <c r="M1037" s="14">
        <f>IF(K1037+L1037=0,1,0)*$J1037</f>
        <v>0</v>
      </c>
      <c r="N1037" s="14">
        <f>MATCH(C1037,INDEX('Task Durations - Poisson'!$B$2:$AZ$73,,5),-1)</f>
        <v>7</v>
      </c>
      <c r="O1037" s="14">
        <f>INT(SUMPRODUCT(B1037:N1037,'Task Durations - Table 1'!$A$3:$M$3))</f>
        <v>15</v>
      </c>
      <c r="P1037" s="14">
        <f>MATCH(100-C1037,INDEX('Task Durations - Poisson'!$B$2:$AZ$73,,O1037),-1)</f>
        <v>16</v>
      </c>
    </row>
    <row r="1038" ht="20.05" customHeight="1">
      <c r="A1038" s="12">
        <v>1036</v>
      </c>
      <c r="B1038" s="13">
        <f>2*EXP(A1038/750)</f>
        <v>7.960410062296308</v>
      </c>
      <c r="C1038" s="14">
        <f t="shared" si="15301"/>
        <v>91</v>
      </c>
      <c r="D1038" s="14">
        <f>IF(C1038&lt;33,1,0)</f>
        <v>0</v>
      </c>
      <c r="E1038" s="14">
        <f>IF(AND(C1038&gt;=33,C1038&lt;66),1,0)</f>
        <v>0</v>
      </c>
      <c r="F1038" s="14">
        <f>IF(D1038+E1038&gt;0,0,1)</f>
        <v>1</v>
      </c>
      <c r="G1038" s="14">
        <f>INT(CHOOSE(1+MOD($C1038+RANDBETWEEN(0,1),7),1,2,3,5,8,13,21)+$B1038)</f>
        <v>8</v>
      </c>
      <c r="H1038" s="14">
        <f>INT(CHOOSE(1+MOD($C1038+RANDBETWEEN(0,1),7),1,2,3,5,8,13,21)+$B1038)</f>
        <v>9</v>
      </c>
      <c r="I1038" s="14">
        <f>INT(CHOOSE(1+MOD($C1038+RANDBETWEEN(0,1),7),1,2,3,5,8,13,21)+$B1038)</f>
        <v>9</v>
      </c>
      <c r="J1038" s="14">
        <f>AVERAGE(G1038:I1038)</f>
        <v>8.666666666666666</v>
      </c>
      <c r="K1038" s="14">
        <f>IF(OR(AND(D1038,IF($C1038&lt;80,1,0)),AND(E1038,IF($C1038&lt;20,1,0))),1,0)*$J1038</f>
        <v>0</v>
      </c>
      <c r="L1038" s="14">
        <f>IF(AND(K1038=0,E1038=1),1,0)*$J1038</f>
        <v>0</v>
      </c>
      <c r="M1038" s="14">
        <f>IF(K1038+L1038=0,1,0)*$J1038</f>
        <v>8.666666666666666</v>
      </c>
      <c r="N1038" s="14">
        <f>MATCH(C1038,INDEX('Task Durations - Poisson'!$B$2:$AZ$73,,5),-1)</f>
        <v>10</v>
      </c>
      <c r="O1038" s="14">
        <f>INT(SUMPRODUCT(B1038:N1038,'Task Durations - Table 1'!$A$3:$M$3))</f>
        <v>21</v>
      </c>
      <c r="P1038" s="14">
        <f>MATCH(100-C1038,INDEX('Task Durations - Poisson'!$B$2:$AZ$73,,O1038),-1)</f>
        <v>17</v>
      </c>
    </row>
    <row r="1039" ht="20.05" customHeight="1">
      <c r="A1039" s="12">
        <v>1037</v>
      </c>
      <c r="B1039" s="13">
        <f>2*EXP(A1039/750)</f>
        <v>7.971031021445327</v>
      </c>
      <c r="C1039" s="14">
        <f t="shared" si="15301"/>
        <v>90</v>
      </c>
      <c r="D1039" s="14">
        <f>IF(C1039&lt;33,1,0)</f>
        <v>0</v>
      </c>
      <c r="E1039" s="14">
        <f>IF(AND(C1039&gt;=33,C1039&lt;66),1,0)</f>
        <v>0</v>
      </c>
      <c r="F1039" s="14">
        <f>IF(D1039+E1039&gt;0,0,1)</f>
        <v>1</v>
      </c>
      <c r="G1039" s="14">
        <f>INT(CHOOSE(1+MOD($C1039+RANDBETWEEN(0,1),7),1,2,3,5,8,13,21)+$B1039)</f>
        <v>8</v>
      </c>
      <c r="H1039" s="14">
        <f>INT(CHOOSE(1+MOD($C1039+RANDBETWEEN(0,1),7),1,2,3,5,8,13,21)+$B1039)</f>
        <v>28</v>
      </c>
      <c r="I1039" s="14">
        <f>INT(CHOOSE(1+MOD($C1039+RANDBETWEEN(0,1),7),1,2,3,5,8,13,21)+$B1039)</f>
        <v>8</v>
      </c>
      <c r="J1039" s="14">
        <f>AVERAGE(G1039:I1039)</f>
        <v>14.66666666666667</v>
      </c>
      <c r="K1039" s="14">
        <f>IF(OR(AND(D1039,IF($C1039&lt;80,1,0)),AND(E1039,IF($C1039&lt;20,1,0))),1,0)*$J1039</f>
        <v>0</v>
      </c>
      <c r="L1039" s="14">
        <f>IF(AND(K1039=0,E1039=1),1,0)*$J1039</f>
        <v>0</v>
      </c>
      <c r="M1039" s="14">
        <f>IF(K1039+L1039=0,1,0)*$J1039</f>
        <v>14.66666666666667</v>
      </c>
      <c r="N1039" s="14">
        <f>MATCH(C1039,INDEX('Task Durations - Poisson'!$B$2:$AZ$73,,5),-1)</f>
        <v>10</v>
      </c>
      <c r="O1039" s="14">
        <f>INT(SUMPRODUCT(B1039:N1039,'Task Durations - Table 1'!$A$3:$M$3))</f>
        <v>26</v>
      </c>
      <c r="P1039" s="14">
        <f>MATCH(100-C1039,INDEX('Task Durations - Poisson'!$B$2:$AZ$73,,O1039),-1)</f>
        <v>22</v>
      </c>
    </row>
    <row r="1040" ht="20.05" customHeight="1">
      <c r="A1040" s="12">
        <v>1038</v>
      </c>
      <c r="B1040" s="13">
        <f>2*EXP(A1040/750)</f>
        <v>7.981666151318261</v>
      </c>
      <c r="C1040" s="14">
        <f t="shared" si="15301"/>
        <v>52</v>
      </c>
      <c r="D1040" s="14">
        <f>IF(C1040&lt;33,1,0)</f>
        <v>0</v>
      </c>
      <c r="E1040" s="14">
        <f>IF(AND(C1040&gt;=33,C1040&lt;66),1,0)</f>
        <v>1</v>
      </c>
      <c r="F1040" s="14">
        <f>IF(D1040+E1040&gt;0,0,1)</f>
        <v>0</v>
      </c>
      <c r="G1040" s="14">
        <f>INT(CHOOSE(1+MOD($C1040+RANDBETWEEN(0,1),7),1,2,3,5,8,13,21)+$B1040)</f>
        <v>15</v>
      </c>
      <c r="H1040" s="14">
        <f>INT(CHOOSE(1+MOD($C1040+RANDBETWEEN(0,1),7),1,2,3,5,8,13,21)+$B1040)</f>
        <v>12</v>
      </c>
      <c r="I1040" s="14">
        <f>INT(CHOOSE(1+MOD($C1040+RANDBETWEEN(0,1),7),1,2,3,5,8,13,21)+$B1040)</f>
        <v>15</v>
      </c>
      <c r="J1040" s="14">
        <f>AVERAGE(G1040:I1040)</f>
        <v>14</v>
      </c>
      <c r="K1040" s="14">
        <f>IF(OR(AND(D1040,IF($C1040&lt;80,1,0)),AND(E1040,IF($C1040&lt;20,1,0))),1,0)*$J1040</f>
        <v>0</v>
      </c>
      <c r="L1040" s="14">
        <f>IF(AND(K1040=0,E1040=1),1,0)*$J1040</f>
        <v>14</v>
      </c>
      <c r="M1040" s="14">
        <f>IF(K1040+L1040=0,1,0)*$J1040</f>
        <v>0</v>
      </c>
      <c r="N1040" s="14">
        <f>MATCH(C1040,INDEX('Task Durations - Poisson'!$B$2:$AZ$73,,5),-1)</f>
        <v>7</v>
      </c>
      <c r="O1040" s="14">
        <f>INT(SUMPRODUCT(B1040:N1040,'Task Durations - Table 1'!$A$3:$M$3))</f>
        <v>20</v>
      </c>
      <c r="P1040" s="14">
        <f>MATCH(100-C1040,INDEX('Task Durations - Poisson'!$B$2:$AZ$73,,O1040),-1)</f>
        <v>22</v>
      </c>
    </row>
    <row r="1041" ht="20.05" customHeight="1">
      <c r="A1041" s="12">
        <v>1039</v>
      </c>
      <c r="B1041" s="13">
        <f>2*EXP(A1041/750)</f>
        <v>7.992315470822011</v>
      </c>
      <c r="C1041" s="14">
        <f t="shared" si="15301"/>
        <v>69</v>
      </c>
      <c r="D1041" s="14">
        <f>IF(C1041&lt;33,1,0)</f>
        <v>0</v>
      </c>
      <c r="E1041" s="14">
        <f>IF(AND(C1041&gt;=33,C1041&lt;66),1,0)</f>
        <v>0</v>
      </c>
      <c r="F1041" s="14">
        <f>IF(D1041+E1041&gt;0,0,1)</f>
        <v>1</v>
      </c>
      <c r="G1041" s="14">
        <f>INT(CHOOSE(1+MOD($C1041+RANDBETWEEN(0,1),7),1,2,3,5,8,13,21)+$B1041)</f>
        <v>8</v>
      </c>
      <c r="H1041" s="14">
        <f>INT(CHOOSE(1+MOD($C1041+RANDBETWEEN(0,1),7),1,2,3,5,8,13,21)+$B1041)</f>
        <v>8</v>
      </c>
      <c r="I1041" s="14">
        <f>INT(CHOOSE(1+MOD($C1041+RANDBETWEEN(0,1),7),1,2,3,5,8,13,21)+$B1041)</f>
        <v>8</v>
      </c>
      <c r="J1041" s="14">
        <f>AVERAGE(G1041:I1041)</f>
        <v>8</v>
      </c>
      <c r="K1041" s="14">
        <f>IF(OR(AND(D1041,IF($C1041&lt;80,1,0)),AND(E1041,IF($C1041&lt;20,1,0))),1,0)*$J1041</f>
        <v>0</v>
      </c>
      <c r="L1041" s="14">
        <f>IF(AND(K1041=0,E1041=1),1,0)*$J1041</f>
        <v>0</v>
      </c>
      <c r="M1041" s="14">
        <f>IF(K1041+L1041=0,1,0)*$J1041</f>
        <v>8</v>
      </c>
      <c r="N1041" s="14">
        <f>MATCH(C1041,INDEX('Task Durations - Poisson'!$B$2:$AZ$73,,5),-1)</f>
        <v>8</v>
      </c>
      <c r="O1041" s="14">
        <f>INT(SUMPRODUCT(B1041:N1041,'Task Durations - Table 1'!$A$3:$M$3))</f>
        <v>19</v>
      </c>
      <c r="P1041" s="14">
        <f>MATCH(100-C1041,INDEX('Task Durations - Poisson'!$B$2:$AZ$73,,O1041),-1)</f>
        <v>19</v>
      </c>
    </row>
    <row r="1042" ht="20.05" customHeight="1">
      <c r="A1042" s="12">
        <v>1040</v>
      </c>
      <c r="B1042" s="13">
        <f>2*EXP(A1042/750)</f>
        <v>8.002978998888704</v>
      </c>
      <c r="C1042" s="14">
        <f t="shared" si="15301"/>
        <v>77</v>
      </c>
      <c r="D1042" s="14">
        <f>IF(C1042&lt;33,1,0)</f>
        <v>0</v>
      </c>
      <c r="E1042" s="14">
        <f>IF(AND(C1042&gt;=33,C1042&lt;66),1,0)</f>
        <v>0</v>
      </c>
      <c r="F1042" s="14">
        <f>IF(D1042+E1042&gt;0,0,1)</f>
        <v>1</v>
      </c>
      <c r="G1042" s="14">
        <f>INT(CHOOSE(1+MOD($C1042+RANDBETWEEN(0,1),7),1,2,3,5,8,13,21)+$B1042)</f>
        <v>10</v>
      </c>
      <c r="H1042" s="14">
        <f>INT(CHOOSE(1+MOD($C1042+RANDBETWEEN(0,1),7),1,2,3,5,8,13,21)+$B1042)</f>
        <v>9</v>
      </c>
      <c r="I1042" s="14">
        <f>INT(CHOOSE(1+MOD($C1042+RANDBETWEEN(0,1),7),1,2,3,5,8,13,21)+$B1042)</f>
        <v>10</v>
      </c>
      <c r="J1042" s="14">
        <f>AVERAGE(G1042:I1042)</f>
        <v>9.666666666666666</v>
      </c>
      <c r="K1042" s="14">
        <f>IF(OR(AND(D1042,IF($C1042&lt;80,1,0)),AND(E1042,IF($C1042&lt;20,1,0))),1,0)*$J1042</f>
        <v>0</v>
      </c>
      <c r="L1042" s="14">
        <f>IF(AND(K1042=0,E1042=1),1,0)*$J1042</f>
        <v>0</v>
      </c>
      <c r="M1042" s="14">
        <f>IF(K1042+L1042=0,1,0)*$J1042</f>
        <v>9.666666666666666</v>
      </c>
      <c r="N1042" s="14">
        <f>MATCH(C1042,INDEX('Task Durations - Poisson'!$B$2:$AZ$73,,5),-1)</f>
        <v>9</v>
      </c>
      <c r="O1042" s="14">
        <f>INT(SUMPRODUCT(B1042:N1042,'Task Durations - Table 1'!$A$3:$M$3))</f>
        <v>21</v>
      </c>
      <c r="P1042" s="14">
        <f>MATCH(100-C1042,INDEX('Task Durations - Poisson'!$B$2:$AZ$73,,O1042),-1)</f>
        <v>20</v>
      </c>
    </row>
    <row r="1043" ht="20.05" customHeight="1">
      <c r="A1043" s="12">
        <v>1041</v>
      </c>
      <c r="B1043" s="13">
        <f>2*EXP(A1043/750)</f>
        <v>8.013656754475722</v>
      </c>
      <c r="C1043" s="14">
        <f t="shared" si="15301"/>
        <v>77</v>
      </c>
      <c r="D1043" s="14">
        <f>IF(C1043&lt;33,1,0)</f>
        <v>0</v>
      </c>
      <c r="E1043" s="14">
        <f>IF(AND(C1043&gt;=33,C1043&lt;66),1,0)</f>
        <v>0</v>
      </c>
      <c r="F1043" s="14">
        <f>IF(D1043+E1043&gt;0,0,1)</f>
        <v>1</v>
      </c>
      <c r="G1043" s="14">
        <f>INT(CHOOSE(1+MOD($C1043+RANDBETWEEN(0,1),7),1,2,3,5,8,13,21)+$B1043)</f>
        <v>9</v>
      </c>
      <c r="H1043" s="14">
        <f>INT(CHOOSE(1+MOD($C1043+RANDBETWEEN(0,1),7),1,2,3,5,8,13,21)+$B1043)</f>
        <v>9</v>
      </c>
      <c r="I1043" s="14">
        <f>INT(CHOOSE(1+MOD($C1043+RANDBETWEEN(0,1),7),1,2,3,5,8,13,21)+$B1043)</f>
        <v>9</v>
      </c>
      <c r="J1043" s="14">
        <f>AVERAGE(G1043:I1043)</f>
        <v>9</v>
      </c>
      <c r="K1043" s="14">
        <f>IF(OR(AND(D1043,IF($C1043&lt;80,1,0)),AND(E1043,IF($C1043&lt;20,1,0))),1,0)*$J1043</f>
        <v>0</v>
      </c>
      <c r="L1043" s="14">
        <f>IF(AND(K1043=0,E1043=1),1,0)*$J1043</f>
        <v>0</v>
      </c>
      <c r="M1043" s="14">
        <f>IF(K1043+L1043=0,1,0)*$J1043</f>
        <v>9</v>
      </c>
      <c r="N1043" s="14">
        <f>MATCH(C1043,INDEX('Task Durations - Poisson'!$B$2:$AZ$73,,5),-1)</f>
        <v>9</v>
      </c>
      <c r="O1043" s="14">
        <f>INT(SUMPRODUCT(B1043:N1043,'Task Durations - Table 1'!$A$3:$M$3))</f>
        <v>20</v>
      </c>
      <c r="P1043" s="14">
        <f>MATCH(100-C1043,INDEX('Task Durations - Poisson'!$B$2:$AZ$73,,O1043),-1)</f>
        <v>19</v>
      </c>
    </row>
    <row r="1044" ht="20.05" customHeight="1">
      <c r="A1044" s="12">
        <v>1042</v>
      </c>
      <c r="B1044" s="13">
        <f>2*EXP(A1044/750)</f>
        <v>8.02434875656575</v>
      </c>
      <c r="C1044" s="14">
        <f t="shared" si="15301"/>
        <v>24</v>
      </c>
      <c r="D1044" s="14">
        <f>IF(C1044&lt;33,1,0)</f>
        <v>1</v>
      </c>
      <c r="E1044" s="14">
        <f>IF(AND(C1044&gt;=33,C1044&lt;66),1,0)</f>
        <v>0</v>
      </c>
      <c r="F1044" s="14">
        <f>IF(D1044+E1044&gt;0,0,1)</f>
        <v>0</v>
      </c>
      <c r="G1044" s="14">
        <f>INT(CHOOSE(1+MOD($C1044+RANDBETWEEN(0,1),7),1,2,3,5,8,13,21)+$B1044)</f>
        <v>16</v>
      </c>
      <c r="H1044" s="14">
        <f>INT(CHOOSE(1+MOD($C1044+RANDBETWEEN(0,1),7),1,2,3,5,8,13,21)+$B1044)</f>
        <v>13</v>
      </c>
      <c r="I1044" s="14">
        <f>INT(CHOOSE(1+MOD($C1044+RANDBETWEEN(0,1),7),1,2,3,5,8,13,21)+$B1044)</f>
        <v>16</v>
      </c>
      <c r="J1044" s="14">
        <f>AVERAGE(G1044:I1044)</f>
        <v>15</v>
      </c>
      <c r="K1044" s="14">
        <f>IF(OR(AND(D1044,IF($C1044&lt;80,1,0)),AND(E1044,IF($C1044&lt;20,1,0))),1,0)*$J1044</f>
        <v>15</v>
      </c>
      <c r="L1044" s="14">
        <f>IF(AND(K1044=0,E1044=1),1,0)*$J1044</f>
        <v>0</v>
      </c>
      <c r="M1044" s="14">
        <f>IF(K1044+L1044=0,1,0)*$J1044</f>
        <v>0</v>
      </c>
      <c r="N1044" s="14">
        <f>MATCH(C1044,INDEX('Task Durations - Poisson'!$B$2:$AZ$73,,5),-1)</f>
        <v>5</v>
      </c>
      <c r="O1044" s="14">
        <f>INT(SUMPRODUCT(B1044:N1044,'Task Durations - Table 1'!$A$3:$M$3))</f>
        <v>26</v>
      </c>
      <c r="P1044" s="14">
        <f>MATCH(100-C1044,INDEX('Task Durations - Poisson'!$B$2:$AZ$73,,O1044),-1)</f>
        <v>32</v>
      </c>
    </row>
    <row r="1045" ht="20.05" customHeight="1">
      <c r="A1045" s="12">
        <v>1043</v>
      </c>
      <c r="B1045" s="13">
        <f>2*EXP(A1045/750)</f>
        <v>8.035055024166793</v>
      </c>
      <c r="C1045" s="14">
        <f t="shared" si="15301"/>
        <v>50</v>
      </c>
      <c r="D1045" s="14">
        <f>IF(C1045&lt;33,1,0)</f>
        <v>0</v>
      </c>
      <c r="E1045" s="14">
        <f>IF(AND(C1045&gt;=33,C1045&lt;66),1,0)</f>
        <v>1</v>
      </c>
      <c r="F1045" s="14">
        <f>IF(D1045+E1045&gt;0,0,1)</f>
        <v>0</v>
      </c>
      <c r="G1045" s="14">
        <f>INT(CHOOSE(1+MOD($C1045+RANDBETWEEN(0,1),7),1,2,3,5,8,13,21)+$B1045)</f>
        <v>10</v>
      </c>
      <c r="H1045" s="14">
        <f>INT(CHOOSE(1+MOD($C1045+RANDBETWEEN(0,1),7),1,2,3,5,8,13,21)+$B1045)</f>
        <v>11</v>
      </c>
      <c r="I1045" s="14">
        <f>INT(CHOOSE(1+MOD($C1045+RANDBETWEEN(0,1),7),1,2,3,5,8,13,21)+$B1045)</f>
        <v>10</v>
      </c>
      <c r="J1045" s="14">
        <f>AVERAGE(G1045:I1045)</f>
        <v>10.33333333333333</v>
      </c>
      <c r="K1045" s="14">
        <f>IF(OR(AND(D1045,IF($C1045&lt;80,1,0)),AND(E1045,IF($C1045&lt;20,1,0))),1,0)*$J1045</f>
        <v>0</v>
      </c>
      <c r="L1045" s="14">
        <f>IF(AND(K1045=0,E1045=1),1,0)*$J1045</f>
        <v>10.33333333333333</v>
      </c>
      <c r="M1045" s="14">
        <f>IF(K1045+L1045=0,1,0)*$J1045</f>
        <v>0</v>
      </c>
      <c r="N1045" s="14">
        <f>MATCH(C1045,INDEX('Task Durations - Poisson'!$B$2:$AZ$73,,5),-1)</f>
        <v>7</v>
      </c>
      <c r="O1045" s="14">
        <f>INT(SUMPRODUCT(B1045:N1045,'Task Durations - Table 1'!$A$3:$M$3))</f>
        <v>17</v>
      </c>
      <c r="P1045" s="14">
        <f>MATCH(100-C1045,INDEX('Task Durations - Poisson'!$B$2:$AZ$73,,O1045),-1)</f>
        <v>19</v>
      </c>
    </row>
    <row r="1046" ht="20.05" customHeight="1">
      <c r="A1046" s="12">
        <v>1044</v>
      </c>
      <c r="B1046" s="13">
        <f>2*EXP(A1046/750)</f>
        <v>8.045775576312215</v>
      </c>
      <c r="C1046" s="14">
        <f t="shared" si="15301"/>
        <v>46</v>
      </c>
      <c r="D1046" s="14">
        <f>IF(C1046&lt;33,1,0)</f>
        <v>0</v>
      </c>
      <c r="E1046" s="14">
        <f>IF(AND(C1046&gt;=33,C1046&lt;66),1,0)</f>
        <v>1</v>
      </c>
      <c r="F1046" s="14">
        <f>IF(D1046+E1046&gt;0,0,1)</f>
        <v>0</v>
      </c>
      <c r="G1046" s="14">
        <f>INT(CHOOSE(1+MOD($C1046+RANDBETWEEN(0,1),7),1,2,3,5,8,13,21)+$B1046)</f>
        <v>21</v>
      </c>
      <c r="H1046" s="14">
        <f>INT(CHOOSE(1+MOD($C1046+RANDBETWEEN(0,1),7),1,2,3,5,8,13,21)+$B1046)</f>
        <v>21</v>
      </c>
      <c r="I1046" s="14">
        <f>INT(CHOOSE(1+MOD($C1046+RANDBETWEEN(0,1),7),1,2,3,5,8,13,21)+$B1046)</f>
        <v>16</v>
      </c>
      <c r="J1046" s="14">
        <f>AVERAGE(G1046:I1046)</f>
        <v>19.33333333333333</v>
      </c>
      <c r="K1046" s="14">
        <f>IF(OR(AND(D1046,IF($C1046&lt;80,1,0)),AND(E1046,IF($C1046&lt;20,1,0))),1,0)*$J1046</f>
        <v>0</v>
      </c>
      <c r="L1046" s="14">
        <f>IF(AND(K1046=0,E1046=1),1,0)*$J1046</f>
        <v>19.33333333333333</v>
      </c>
      <c r="M1046" s="14">
        <f>IF(K1046+L1046=0,1,0)*$J1046</f>
        <v>0</v>
      </c>
      <c r="N1046" s="14">
        <f>MATCH(C1046,INDEX('Task Durations - Poisson'!$B$2:$AZ$73,,5),-1)</f>
        <v>7</v>
      </c>
      <c r="O1046" s="14">
        <f>INT(SUMPRODUCT(B1046:N1046,'Task Durations - Table 1'!$A$3:$M$3))</f>
        <v>24</v>
      </c>
      <c r="P1046" s="14">
        <f>MATCH(100-C1046,INDEX('Task Durations - Poisson'!$B$2:$AZ$73,,O1046),-1)</f>
        <v>26</v>
      </c>
    </row>
    <row r="1047" ht="20.05" customHeight="1">
      <c r="A1047" s="12">
        <v>1045</v>
      </c>
      <c r="B1047" s="13">
        <f>2*EXP(A1047/750)</f>
        <v>8.056510432060781</v>
      </c>
      <c r="C1047" s="14">
        <f t="shared" si="15301"/>
        <v>96</v>
      </c>
      <c r="D1047" s="14">
        <f>IF(C1047&lt;33,1,0)</f>
        <v>0</v>
      </c>
      <c r="E1047" s="14">
        <f>IF(AND(C1047&gt;=33,C1047&lt;66),1,0)</f>
        <v>0</v>
      </c>
      <c r="F1047" s="14">
        <f>IF(D1047+E1047&gt;0,0,1)</f>
        <v>1</v>
      </c>
      <c r="G1047" s="14">
        <f>INT(CHOOSE(1+MOD($C1047+RANDBETWEEN(0,1),7),1,2,3,5,8,13,21)+$B1047)</f>
        <v>29</v>
      </c>
      <c r="H1047" s="14">
        <f>INT(CHOOSE(1+MOD($C1047+RANDBETWEEN(0,1),7),1,2,3,5,8,13,21)+$B1047)</f>
        <v>29</v>
      </c>
      <c r="I1047" s="14">
        <f>INT(CHOOSE(1+MOD($C1047+RANDBETWEEN(0,1),7),1,2,3,5,8,13,21)+$B1047)</f>
        <v>29</v>
      </c>
      <c r="J1047" s="14">
        <f>AVERAGE(G1047:I1047)</f>
        <v>29</v>
      </c>
      <c r="K1047" s="14">
        <f>IF(OR(AND(D1047,IF($C1047&lt;80,1,0)),AND(E1047,IF($C1047&lt;20,1,0))),1,0)*$J1047</f>
        <v>0</v>
      </c>
      <c r="L1047" s="14">
        <f>IF(AND(K1047=0,E1047=1),1,0)*$J1047</f>
        <v>0</v>
      </c>
      <c r="M1047" s="14">
        <f>IF(K1047+L1047=0,1,0)*$J1047</f>
        <v>29</v>
      </c>
      <c r="N1047" s="14">
        <f>MATCH(C1047,INDEX('Task Durations - Poisson'!$B$2:$AZ$73,,5),-1)</f>
        <v>11</v>
      </c>
      <c r="O1047" s="14">
        <f>INT(SUMPRODUCT(B1047:N1047,'Task Durations - Table 1'!$A$3:$M$3))</f>
        <v>42</v>
      </c>
      <c r="P1047" s="14">
        <f>MATCH(100-C1047,INDEX('Task Durations - Poisson'!$B$2:$AZ$73,,O1047),-1)</f>
        <v>33</v>
      </c>
    </row>
    <row r="1048" ht="20.05" customHeight="1">
      <c r="A1048" s="12">
        <v>1046</v>
      </c>
      <c r="B1048" s="13">
        <f>2*EXP(A1048/750)</f>
        <v>8.067259610496682</v>
      </c>
      <c r="C1048" s="14">
        <f t="shared" si="15301"/>
        <v>65</v>
      </c>
      <c r="D1048" s="14">
        <f>IF(C1048&lt;33,1,0)</f>
        <v>0</v>
      </c>
      <c r="E1048" s="14">
        <f>IF(AND(C1048&gt;=33,C1048&lt;66),1,0)</f>
        <v>1</v>
      </c>
      <c r="F1048" s="14">
        <f>IF(D1048+E1048&gt;0,0,1)</f>
        <v>0</v>
      </c>
      <c r="G1048" s="14">
        <f>INT(CHOOSE(1+MOD($C1048+RANDBETWEEN(0,1),7),1,2,3,5,8,13,21)+$B1048)</f>
        <v>11</v>
      </c>
      <c r="H1048" s="14">
        <f>INT(CHOOSE(1+MOD($C1048+RANDBETWEEN(0,1),7),1,2,3,5,8,13,21)+$B1048)</f>
        <v>11</v>
      </c>
      <c r="I1048" s="14">
        <f>INT(CHOOSE(1+MOD($C1048+RANDBETWEEN(0,1),7),1,2,3,5,8,13,21)+$B1048)</f>
        <v>11</v>
      </c>
      <c r="J1048" s="14">
        <f>AVERAGE(G1048:I1048)</f>
        <v>11</v>
      </c>
      <c r="K1048" s="14">
        <f>IF(OR(AND(D1048,IF($C1048&lt;80,1,0)),AND(E1048,IF($C1048&lt;20,1,0))),1,0)*$J1048</f>
        <v>0</v>
      </c>
      <c r="L1048" s="14">
        <f>IF(AND(K1048=0,E1048=1),1,0)*$J1048</f>
        <v>11</v>
      </c>
      <c r="M1048" s="14">
        <f>IF(K1048+L1048=0,1,0)*$J1048</f>
        <v>0</v>
      </c>
      <c r="N1048" s="14">
        <f>MATCH(C1048,INDEX('Task Durations - Poisson'!$B$2:$AZ$73,,5),-1)</f>
        <v>8</v>
      </c>
      <c r="O1048" s="14">
        <f>INT(SUMPRODUCT(B1048:N1048,'Task Durations - Table 1'!$A$3:$M$3))</f>
        <v>18</v>
      </c>
      <c r="P1048" s="14">
        <f>MATCH(100-C1048,INDEX('Task Durations - Poisson'!$B$2:$AZ$73,,O1048),-1)</f>
        <v>18</v>
      </c>
    </row>
    <row r="1049" ht="20.05" customHeight="1">
      <c r="A1049" s="12">
        <v>1047</v>
      </c>
      <c r="B1049" s="13">
        <f>2*EXP(A1049/750)</f>
        <v>8.078023130729569</v>
      </c>
      <c r="C1049" s="14">
        <f t="shared" si="15301"/>
        <v>28</v>
      </c>
      <c r="D1049" s="14">
        <f>IF(C1049&lt;33,1,0)</f>
        <v>1</v>
      </c>
      <c r="E1049" s="14">
        <f>IF(AND(C1049&gt;=33,C1049&lt;66),1,0)</f>
        <v>0</v>
      </c>
      <c r="F1049" s="14">
        <f>IF(D1049+E1049&gt;0,0,1)</f>
        <v>0</v>
      </c>
      <c r="G1049" s="14">
        <f>INT(CHOOSE(1+MOD($C1049+RANDBETWEEN(0,1),7),1,2,3,5,8,13,21)+$B1049)</f>
        <v>10</v>
      </c>
      <c r="H1049" s="14">
        <f>INT(CHOOSE(1+MOD($C1049+RANDBETWEEN(0,1),7),1,2,3,5,8,13,21)+$B1049)</f>
        <v>10</v>
      </c>
      <c r="I1049" s="14">
        <f>INT(CHOOSE(1+MOD($C1049+RANDBETWEEN(0,1),7),1,2,3,5,8,13,21)+$B1049)</f>
        <v>9</v>
      </c>
      <c r="J1049" s="14">
        <f>AVERAGE(G1049:I1049)</f>
        <v>9.666666666666666</v>
      </c>
      <c r="K1049" s="14">
        <f>IF(OR(AND(D1049,IF($C1049&lt;80,1,0)),AND(E1049,IF($C1049&lt;20,1,0))),1,0)*$J1049</f>
        <v>9.666666666666666</v>
      </c>
      <c r="L1049" s="14">
        <f>IF(AND(K1049=0,E1049=1),1,0)*$J1049</f>
        <v>0</v>
      </c>
      <c r="M1049" s="14">
        <f>IF(K1049+L1049=0,1,0)*$J1049</f>
        <v>0</v>
      </c>
      <c r="N1049" s="14">
        <f>MATCH(C1049,INDEX('Task Durations - Poisson'!$B$2:$AZ$73,,5),-1)</f>
        <v>6</v>
      </c>
      <c r="O1049" s="14">
        <f>INT(SUMPRODUCT(B1049:N1049,'Task Durations - Table 1'!$A$3:$M$3))</f>
        <v>20</v>
      </c>
      <c r="P1049" s="14">
        <f>MATCH(100-C1049,INDEX('Task Durations - Poisson'!$B$2:$AZ$73,,O1049),-1)</f>
        <v>24</v>
      </c>
    </row>
    <row r="1050" ht="20.05" customHeight="1">
      <c r="A1050" s="12">
        <v>1048</v>
      </c>
      <c r="B1050" s="13">
        <f>2*EXP(A1050/750)</f>
        <v>8.088801011894597</v>
      </c>
      <c r="C1050" s="14">
        <f t="shared" si="15301"/>
        <v>49</v>
      </c>
      <c r="D1050" s="14">
        <f>IF(C1050&lt;33,1,0)</f>
        <v>0</v>
      </c>
      <c r="E1050" s="14">
        <f>IF(AND(C1050&gt;=33,C1050&lt;66),1,0)</f>
        <v>1</v>
      </c>
      <c r="F1050" s="14">
        <f>IF(D1050+E1050&gt;0,0,1)</f>
        <v>0</v>
      </c>
      <c r="G1050" s="14">
        <f>INT(CHOOSE(1+MOD($C1050+RANDBETWEEN(0,1),7),1,2,3,5,8,13,21)+$B1050)</f>
        <v>9</v>
      </c>
      <c r="H1050" s="14">
        <f>INT(CHOOSE(1+MOD($C1050+RANDBETWEEN(0,1),7),1,2,3,5,8,13,21)+$B1050)</f>
        <v>10</v>
      </c>
      <c r="I1050" s="14">
        <f>INT(CHOOSE(1+MOD($C1050+RANDBETWEEN(0,1),7),1,2,3,5,8,13,21)+$B1050)</f>
        <v>9</v>
      </c>
      <c r="J1050" s="14">
        <f>AVERAGE(G1050:I1050)</f>
        <v>9.333333333333334</v>
      </c>
      <c r="K1050" s="14">
        <f>IF(OR(AND(D1050,IF($C1050&lt;80,1,0)),AND(E1050,IF($C1050&lt;20,1,0))),1,0)*$J1050</f>
        <v>0</v>
      </c>
      <c r="L1050" s="14">
        <f>IF(AND(K1050=0,E1050=1),1,0)*$J1050</f>
        <v>9.333333333333334</v>
      </c>
      <c r="M1050" s="14">
        <f>IF(K1050+L1050=0,1,0)*$J1050</f>
        <v>0</v>
      </c>
      <c r="N1050" s="14">
        <f>MATCH(C1050,INDEX('Task Durations - Poisson'!$B$2:$AZ$73,,5),-1)</f>
        <v>7</v>
      </c>
      <c r="O1050" s="14">
        <f>INT(SUMPRODUCT(B1050:N1050,'Task Durations - Table 1'!$A$3:$M$3))</f>
        <v>16</v>
      </c>
      <c r="P1050" s="14">
        <f>MATCH(100-C1050,INDEX('Task Durations - Poisson'!$B$2:$AZ$73,,O1050),-1)</f>
        <v>18</v>
      </c>
    </row>
    <row r="1051" ht="20.05" customHeight="1">
      <c r="A1051" s="12">
        <v>1049</v>
      </c>
      <c r="B1051" s="13">
        <f>2*EXP(A1051/750)</f>
        <v>8.099593273152442</v>
      </c>
      <c r="C1051" s="14">
        <f t="shared" si="15301"/>
        <v>51</v>
      </c>
      <c r="D1051" s="14">
        <f>IF(C1051&lt;33,1,0)</f>
        <v>0</v>
      </c>
      <c r="E1051" s="14">
        <f>IF(AND(C1051&gt;=33,C1051&lt;66),1,0)</f>
        <v>1</v>
      </c>
      <c r="F1051" s="14">
        <f>IF(D1051+E1051&gt;0,0,1)</f>
        <v>0</v>
      </c>
      <c r="G1051" s="14">
        <f>INT(CHOOSE(1+MOD($C1051+RANDBETWEEN(0,1),7),1,2,3,5,8,13,21)+$B1051)</f>
        <v>13</v>
      </c>
      <c r="H1051" s="14">
        <f>INT(CHOOSE(1+MOD($C1051+RANDBETWEEN(0,1),7),1,2,3,5,8,13,21)+$B1051)</f>
        <v>11</v>
      </c>
      <c r="I1051" s="14">
        <f>INT(CHOOSE(1+MOD($C1051+RANDBETWEEN(0,1),7),1,2,3,5,8,13,21)+$B1051)</f>
        <v>13</v>
      </c>
      <c r="J1051" s="14">
        <f>AVERAGE(G1051:I1051)</f>
        <v>12.33333333333333</v>
      </c>
      <c r="K1051" s="14">
        <f>IF(OR(AND(D1051,IF($C1051&lt;80,1,0)),AND(E1051,IF($C1051&lt;20,1,0))),1,0)*$J1051</f>
        <v>0</v>
      </c>
      <c r="L1051" s="14">
        <f>IF(AND(K1051=0,E1051=1),1,0)*$J1051</f>
        <v>12.33333333333333</v>
      </c>
      <c r="M1051" s="14">
        <f>IF(K1051+L1051=0,1,0)*$J1051</f>
        <v>0</v>
      </c>
      <c r="N1051" s="14">
        <f>MATCH(C1051,INDEX('Task Durations - Poisson'!$B$2:$AZ$73,,5),-1)</f>
        <v>7</v>
      </c>
      <c r="O1051" s="14">
        <f>INT(SUMPRODUCT(B1051:N1051,'Task Durations - Table 1'!$A$3:$M$3))</f>
        <v>18</v>
      </c>
      <c r="P1051" s="14">
        <f>MATCH(100-C1051,INDEX('Task Durations - Poisson'!$B$2:$AZ$73,,O1051),-1)</f>
        <v>20</v>
      </c>
    </row>
    <row r="1052" ht="20.05" customHeight="1">
      <c r="A1052" s="12">
        <v>1050</v>
      </c>
      <c r="B1052" s="13">
        <f>2*EXP(A1052/750)</f>
        <v>8.110399933689349</v>
      </c>
      <c r="C1052" s="14">
        <f t="shared" si="15301"/>
        <v>81</v>
      </c>
      <c r="D1052" s="14">
        <f>IF(C1052&lt;33,1,0)</f>
        <v>0</v>
      </c>
      <c r="E1052" s="14">
        <f>IF(AND(C1052&gt;=33,C1052&lt;66),1,0)</f>
        <v>0</v>
      </c>
      <c r="F1052" s="14">
        <f>IF(D1052+E1052&gt;0,0,1)</f>
        <v>1</v>
      </c>
      <c r="G1052" s="14">
        <f>INT(CHOOSE(1+MOD($C1052+RANDBETWEEN(0,1),7),1,2,3,5,8,13,21)+$B1052)</f>
        <v>21</v>
      </c>
      <c r="H1052" s="14">
        <f>INT(CHOOSE(1+MOD($C1052+RANDBETWEEN(0,1),7),1,2,3,5,8,13,21)+$B1052)</f>
        <v>21</v>
      </c>
      <c r="I1052" s="14">
        <f>INT(CHOOSE(1+MOD($C1052+RANDBETWEEN(0,1),7),1,2,3,5,8,13,21)+$B1052)</f>
        <v>16</v>
      </c>
      <c r="J1052" s="14">
        <f>AVERAGE(G1052:I1052)</f>
        <v>19.33333333333333</v>
      </c>
      <c r="K1052" s="14">
        <f>IF(OR(AND(D1052,IF($C1052&lt;80,1,0)),AND(E1052,IF($C1052&lt;20,1,0))),1,0)*$J1052</f>
        <v>0</v>
      </c>
      <c r="L1052" s="14">
        <f>IF(AND(K1052=0,E1052=1),1,0)*$J1052</f>
        <v>0</v>
      </c>
      <c r="M1052" s="14">
        <f>IF(K1052+L1052=0,1,0)*$J1052</f>
        <v>19.33333333333333</v>
      </c>
      <c r="N1052" s="14">
        <f>MATCH(C1052,INDEX('Task Durations - Poisson'!$B$2:$AZ$73,,5),-1)</f>
        <v>9</v>
      </c>
      <c r="O1052" s="14">
        <f>INT(SUMPRODUCT(B1052:N1052,'Task Durations - Table 1'!$A$3:$M$3))</f>
        <v>31</v>
      </c>
      <c r="P1052" s="14">
        <f>MATCH(100-C1052,INDEX('Task Durations - Poisson'!$B$2:$AZ$73,,O1052),-1)</f>
        <v>28</v>
      </c>
    </row>
    <row r="1053" ht="20.05" customHeight="1">
      <c r="A1053" s="12">
        <v>1051</v>
      </c>
      <c r="B1053" s="13">
        <f>2*EXP(A1053/750)</f>
        <v>8.121221012717164</v>
      </c>
      <c r="C1053" s="14">
        <f t="shared" si="15301"/>
        <v>77</v>
      </c>
      <c r="D1053" s="14">
        <f>IF(C1053&lt;33,1,0)</f>
        <v>0</v>
      </c>
      <c r="E1053" s="14">
        <f>IF(AND(C1053&gt;=33,C1053&lt;66),1,0)</f>
        <v>0</v>
      </c>
      <c r="F1053" s="14">
        <f>IF(D1053+E1053&gt;0,0,1)</f>
        <v>1</v>
      </c>
      <c r="G1053" s="14">
        <f>INT(CHOOSE(1+MOD($C1053+RANDBETWEEN(0,1),7),1,2,3,5,8,13,21)+$B1053)</f>
        <v>10</v>
      </c>
      <c r="H1053" s="14">
        <f>INT(CHOOSE(1+MOD($C1053+RANDBETWEEN(0,1),7),1,2,3,5,8,13,21)+$B1053)</f>
        <v>10</v>
      </c>
      <c r="I1053" s="14">
        <f>INT(CHOOSE(1+MOD($C1053+RANDBETWEEN(0,1),7),1,2,3,5,8,13,21)+$B1053)</f>
        <v>9</v>
      </c>
      <c r="J1053" s="14">
        <f>AVERAGE(G1053:I1053)</f>
        <v>9.666666666666666</v>
      </c>
      <c r="K1053" s="14">
        <f>IF(OR(AND(D1053,IF($C1053&lt;80,1,0)),AND(E1053,IF($C1053&lt;20,1,0))),1,0)*$J1053</f>
        <v>0</v>
      </c>
      <c r="L1053" s="14">
        <f>IF(AND(K1053=0,E1053=1),1,0)*$J1053</f>
        <v>0</v>
      </c>
      <c r="M1053" s="14">
        <f>IF(K1053+L1053=0,1,0)*$J1053</f>
        <v>9.666666666666666</v>
      </c>
      <c r="N1053" s="14">
        <f>MATCH(C1053,INDEX('Task Durations - Poisson'!$B$2:$AZ$73,,5),-1)</f>
        <v>9</v>
      </c>
      <c r="O1053" s="14">
        <f>INT(SUMPRODUCT(B1053:N1053,'Task Durations - Table 1'!$A$3:$M$3))</f>
        <v>21</v>
      </c>
      <c r="P1053" s="14">
        <f>MATCH(100-C1053,INDEX('Task Durations - Poisson'!$B$2:$AZ$73,,O1053),-1)</f>
        <v>20</v>
      </c>
    </row>
    <row r="1054" ht="20.05" customHeight="1">
      <c r="A1054" s="12">
        <v>1052</v>
      </c>
      <c r="B1054" s="13">
        <f>2*EXP(A1054/750)</f>
        <v>8.132056529473363</v>
      </c>
      <c r="C1054" s="14">
        <f t="shared" si="15301"/>
        <v>44</v>
      </c>
      <c r="D1054" s="14">
        <f>IF(C1054&lt;33,1,0)</f>
        <v>0</v>
      </c>
      <c r="E1054" s="14">
        <f>IF(AND(C1054&gt;=33,C1054&lt;66),1,0)</f>
        <v>1</v>
      </c>
      <c r="F1054" s="14">
        <f>IF(D1054+E1054&gt;0,0,1)</f>
        <v>0</v>
      </c>
      <c r="G1054" s="14">
        <f>INT(CHOOSE(1+MOD($C1054+RANDBETWEEN(0,1),7),1,2,3,5,8,13,21)+$B1054)</f>
        <v>11</v>
      </c>
      <c r="H1054" s="14">
        <f>INT(CHOOSE(1+MOD($C1054+RANDBETWEEN(0,1),7),1,2,3,5,8,13,21)+$B1054)</f>
        <v>13</v>
      </c>
      <c r="I1054" s="14">
        <f>INT(CHOOSE(1+MOD($C1054+RANDBETWEEN(0,1),7),1,2,3,5,8,13,21)+$B1054)</f>
        <v>11</v>
      </c>
      <c r="J1054" s="14">
        <f>AVERAGE(G1054:I1054)</f>
        <v>11.66666666666667</v>
      </c>
      <c r="K1054" s="14">
        <f>IF(OR(AND(D1054,IF($C1054&lt;80,1,0)),AND(E1054,IF($C1054&lt;20,1,0))),1,0)*$J1054</f>
        <v>0</v>
      </c>
      <c r="L1054" s="14">
        <f>IF(AND(K1054=0,E1054=1),1,0)*$J1054</f>
        <v>11.66666666666667</v>
      </c>
      <c r="M1054" s="14">
        <f>IF(K1054+L1054=0,1,0)*$J1054</f>
        <v>0</v>
      </c>
      <c r="N1054" s="14">
        <f>MATCH(C1054,INDEX('Task Durations - Poisson'!$B$2:$AZ$73,,5),-1)</f>
        <v>6</v>
      </c>
      <c r="O1054" s="14">
        <f>INT(SUMPRODUCT(B1054:N1054,'Task Durations - Table 1'!$A$3:$M$3))</f>
        <v>17</v>
      </c>
      <c r="P1054" s="14">
        <f>MATCH(100-C1054,INDEX('Task Durations - Poisson'!$B$2:$AZ$73,,O1054),-1)</f>
        <v>19</v>
      </c>
    </row>
    <row r="1055" ht="20.05" customHeight="1">
      <c r="A1055" s="12">
        <v>1053</v>
      </c>
      <c r="B1055" s="13">
        <f>2*EXP(A1055/750)</f>
        <v>8.142906503221088</v>
      </c>
      <c r="C1055" s="14">
        <f t="shared" si="15301"/>
        <v>85</v>
      </c>
      <c r="D1055" s="14">
        <f>IF(C1055&lt;33,1,0)</f>
        <v>0</v>
      </c>
      <c r="E1055" s="14">
        <f>IF(AND(C1055&gt;=33,C1055&lt;66),1,0)</f>
        <v>0</v>
      </c>
      <c r="F1055" s="14">
        <f>IF(D1055+E1055&gt;0,0,1)</f>
        <v>1</v>
      </c>
      <c r="G1055" s="14">
        <f>INT(CHOOSE(1+MOD($C1055+RANDBETWEEN(0,1),7),1,2,3,5,8,13,21)+$B1055)</f>
        <v>11</v>
      </c>
      <c r="H1055" s="14">
        <f>INT(CHOOSE(1+MOD($C1055+RANDBETWEEN(0,1),7),1,2,3,5,8,13,21)+$B1055)</f>
        <v>10</v>
      </c>
      <c r="I1055" s="14">
        <f>INT(CHOOSE(1+MOD($C1055+RANDBETWEEN(0,1),7),1,2,3,5,8,13,21)+$B1055)</f>
        <v>10</v>
      </c>
      <c r="J1055" s="14">
        <f>AVERAGE(G1055:I1055)</f>
        <v>10.33333333333333</v>
      </c>
      <c r="K1055" s="14">
        <f>IF(OR(AND(D1055,IF($C1055&lt;80,1,0)),AND(E1055,IF($C1055&lt;20,1,0))),1,0)*$J1055</f>
        <v>0</v>
      </c>
      <c r="L1055" s="14">
        <f>IF(AND(K1055=0,E1055=1),1,0)*$J1055</f>
        <v>0</v>
      </c>
      <c r="M1055" s="14">
        <f>IF(K1055+L1055=0,1,0)*$J1055</f>
        <v>10.33333333333333</v>
      </c>
      <c r="N1055" s="14">
        <f>MATCH(C1055,INDEX('Task Durations - Poisson'!$B$2:$AZ$73,,5),-1)</f>
        <v>9</v>
      </c>
      <c r="O1055" s="14">
        <f>INT(SUMPRODUCT(B1055:N1055,'Task Durations - Table 1'!$A$3:$M$3))</f>
        <v>22</v>
      </c>
      <c r="P1055" s="14">
        <f>MATCH(100-C1055,INDEX('Task Durations - Poisson'!$B$2:$AZ$73,,O1055),-1)</f>
        <v>19</v>
      </c>
    </row>
    <row r="1056" ht="20.05" customHeight="1">
      <c r="A1056" s="12">
        <v>1054</v>
      </c>
      <c r="B1056" s="13">
        <f>2*EXP(A1056/750)</f>
        <v>8.153770953249188</v>
      </c>
      <c r="C1056" s="14">
        <f t="shared" si="15301"/>
        <v>67</v>
      </c>
      <c r="D1056" s="14">
        <f>IF(C1056&lt;33,1,0)</f>
        <v>0</v>
      </c>
      <c r="E1056" s="14">
        <f>IF(AND(C1056&gt;=33,C1056&lt;66),1,0)</f>
        <v>0</v>
      </c>
      <c r="F1056" s="14">
        <f>IF(D1056+E1056&gt;0,0,1)</f>
        <v>1</v>
      </c>
      <c r="G1056" s="14">
        <f>INT(CHOOSE(1+MOD($C1056+RANDBETWEEN(0,1),7),1,2,3,5,8,13,21)+$B1056)</f>
        <v>21</v>
      </c>
      <c r="H1056" s="14">
        <f>INT(CHOOSE(1+MOD($C1056+RANDBETWEEN(0,1),7),1,2,3,5,8,13,21)+$B1056)</f>
        <v>16</v>
      </c>
      <c r="I1056" s="14">
        <f>INT(CHOOSE(1+MOD($C1056+RANDBETWEEN(0,1),7),1,2,3,5,8,13,21)+$B1056)</f>
        <v>16</v>
      </c>
      <c r="J1056" s="14">
        <f>AVERAGE(G1056:I1056)</f>
        <v>17.66666666666667</v>
      </c>
      <c r="K1056" s="14">
        <f>IF(OR(AND(D1056,IF($C1056&lt;80,1,0)),AND(E1056,IF($C1056&lt;20,1,0))),1,0)*$J1056</f>
        <v>0</v>
      </c>
      <c r="L1056" s="14">
        <f>IF(AND(K1056=0,E1056=1),1,0)*$J1056</f>
        <v>0</v>
      </c>
      <c r="M1056" s="14">
        <f>IF(K1056+L1056=0,1,0)*$J1056</f>
        <v>17.66666666666667</v>
      </c>
      <c r="N1056" s="14">
        <f>MATCH(C1056,INDEX('Task Durations - Poisson'!$B$2:$AZ$73,,5),-1)</f>
        <v>8</v>
      </c>
      <c r="O1056" s="14">
        <f>INT(SUMPRODUCT(B1056:N1056,'Task Durations - Table 1'!$A$3:$M$3))</f>
        <v>29</v>
      </c>
      <c r="P1056" s="14">
        <f>MATCH(100-C1056,INDEX('Task Durations - Poisson'!$B$2:$AZ$73,,O1056),-1)</f>
        <v>28</v>
      </c>
    </row>
    <row r="1057" ht="20.05" customHeight="1">
      <c r="A1057" s="12">
        <v>1055</v>
      </c>
      <c r="B1057" s="13">
        <f>2*EXP(A1057/750)</f>
        <v>8.16464989887224</v>
      </c>
      <c r="C1057" s="14">
        <f t="shared" si="15301"/>
        <v>36</v>
      </c>
      <c r="D1057" s="14">
        <f>IF(C1057&lt;33,1,0)</f>
        <v>0</v>
      </c>
      <c r="E1057" s="14">
        <f>IF(AND(C1057&gt;=33,C1057&lt;66),1,0)</f>
        <v>1</v>
      </c>
      <c r="F1057" s="14">
        <f>IF(D1057+E1057&gt;0,0,1)</f>
        <v>0</v>
      </c>
      <c r="G1057" s="14">
        <f>INT(CHOOSE(1+MOD($C1057+RANDBETWEEN(0,1),7),1,2,3,5,8,13,21)+$B1057)</f>
        <v>11</v>
      </c>
      <c r="H1057" s="14">
        <f>INT(CHOOSE(1+MOD($C1057+RANDBETWEEN(0,1),7),1,2,3,5,8,13,21)+$B1057)</f>
        <v>11</v>
      </c>
      <c r="I1057" s="14">
        <f>INT(CHOOSE(1+MOD($C1057+RANDBETWEEN(0,1),7),1,2,3,5,8,13,21)+$B1057)</f>
        <v>10</v>
      </c>
      <c r="J1057" s="14">
        <f>AVERAGE(G1057:I1057)</f>
        <v>10.66666666666667</v>
      </c>
      <c r="K1057" s="14">
        <f>IF(OR(AND(D1057,IF($C1057&lt;80,1,0)),AND(E1057,IF($C1057&lt;20,1,0))),1,0)*$J1057</f>
        <v>0</v>
      </c>
      <c r="L1057" s="14">
        <f>IF(AND(K1057=0,E1057=1),1,0)*$J1057</f>
        <v>10.66666666666667</v>
      </c>
      <c r="M1057" s="14">
        <f>IF(K1057+L1057=0,1,0)*$J1057</f>
        <v>0</v>
      </c>
      <c r="N1057" s="14">
        <f>MATCH(C1057,INDEX('Task Durations - Poisson'!$B$2:$AZ$73,,5),-1)</f>
        <v>6</v>
      </c>
      <c r="O1057" s="14">
        <f>INT(SUMPRODUCT(B1057:N1057,'Task Durations - Table 1'!$A$3:$M$3))</f>
        <v>16</v>
      </c>
      <c r="P1057" s="14">
        <f>MATCH(100-C1057,INDEX('Task Durations - Poisson'!$B$2:$AZ$73,,O1057),-1)</f>
        <v>19</v>
      </c>
    </row>
    <row r="1058" ht="20.05" customHeight="1">
      <c r="A1058" s="12">
        <v>1056</v>
      </c>
      <c r="B1058" s="13">
        <f>2*EXP(A1058/750)</f>
        <v>8.175543359430595</v>
      </c>
      <c r="C1058" s="14">
        <f t="shared" si="15301"/>
        <v>16</v>
      </c>
      <c r="D1058" s="14">
        <f>IF(C1058&lt;33,1,0)</f>
        <v>1</v>
      </c>
      <c r="E1058" s="14">
        <f>IF(AND(C1058&gt;=33,C1058&lt;66),1,0)</f>
        <v>0</v>
      </c>
      <c r="F1058" s="14">
        <f>IF(D1058+E1058&gt;0,0,1)</f>
        <v>0</v>
      </c>
      <c r="G1058" s="14">
        <f>INT(CHOOSE(1+MOD($C1058+RANDBETWEEN(0,1),7),1,2,3,5,8,13,21)+$B1058)</f>
        <v>13</v>
      </c>
      <c r="H1058" s="14">
        <f>INT(CHOOSE(1+MOD($C1058+RANDBETWEEN(0,1),7),1,2,3,5,8,13,21)+$B1058)</f>
        <v>13</v>
      </c>
      <c r="I1058" s="14">
        <f>INT(CHOOSE(1+MOD($C1058+RANDBETWEEN(0,1),7),1,2,3,5,8,13,21)+$B1058)</f>
        <v>11</v>
      </c>
      <c r="J1058" s="14">
        <f>AVERAGE(G1058:I1058)</f>
        <v>12.33333333333333</v>
      </c>
      <c r="K1058" s="14">
        <f>IF(OR(AND(D1058,IF($C1058&lt;80,1,0)),AND(E1058,IF($C1058&lt;20,1,0))),1,0)*$J1058</f>
        <v>12.33333333333333</v>
      </c>
      <c r="L1058" s="14">
        <f>IF(AND(K1058=0,E1058=1),1,0)*$J1058</f>
        <v>0</v>
      </c>
      <c r="M1058" s="14">
        <f>IF(K1058+L1058=0,1,0)*$J1058</f>
        <v>0</v>
      </c>
      <c r="N1058" s="14">
        <f>MATCH(C1058,INDEX('Task Durations - Poisson'!$B$2:$AZ$73,,5),-1)</f>
        <v>5</v>
      </c>
      <c r="O1058" s="14">
        <f>INT(SUMPRODUCT(B1058:N1058,'Task Durations - Table 1'!$A$3:$M$3))</f>
        <v>22</v>
      </c>
      <c r="P1058" s="14">
        <f>MATCH(100-C1058,INDEX('Task Durations - Poisson'!$B$2:$AZ$73,,O1058),-1)</f>
        <v>29</v>
      </c>
    </row>
    <row r="1059" ht="20.05" customHeight="1">
      <c r="A1059" s="12">
        <v>1057</v>
      </c>
      <c r="B1059" s="13">
        <f>2*EXP(A1059/750)</f>
        <v>8.18645135429041</v>
      </c>
      <c r="C1059" s="14">
        <f t="shared" si="15301"/>
        <v>49</v>
      </c>
      <c r="D1059" s="14">
        <f>IF(C1059&lt;33,1,0)</f>
        <v>0</v>
      </c>
      <c r="E1059" s="14">
        <f>IF(AND(C1059&gt;=33,C1059&lt;66),1,0)</f>
        <v>1</v>
      </c>
      <c r="F1059" s="14">
        <f>IF(D1059+E1059&gt;0,0,1)</f>
        <v>0</v>
      </c>
      <c r="G1059" s="14">
        <f>INT(CHOOSE(1+MOD($C1059+RANDBETWEEN(0,1),7),1,2,3,5,8,13,21)+$B1059)</f>
        <v>9</v>
      </c>
      <c r="H1059" s="14">
        <f>INT(CHOOSE(1+MOD($C1059+RANDBETWEEN(0,1),7),1,2,3,5,8,13,21)+$B1059)</f>
        <v>10</v>
      </c>
      <c r="I1059" s="14">
        <f>INT(CHOOSE(1+MOD($C1059+RANDBETWEEN(0,1),7),1,2,3,5,8,13,21)+$B1059)</f>
        <v>10</v>
      </c>
      <c r="J1059" s="14">
        <f>AVERAGE(G1059:I1059)</f>
        <v>9.666666666666666</v>
      </c>
      <c r="K1059" s="14">
        <f>IF(OR(AND(D1059,IF($C1059&lt;80,1,0)),AND(E1059,IF($C1059&lt;20,1,0))),1,0)*$J1059</f>
        <v>0</v>
      </c>
      <c r="L1059" s="14">
        <f>IF(AND(K1059=0,E1059=1),1,0)*$J1059</f>
        <v>9.666666666666666</v>
      </c>
      <c r="M1059" s="14">
        <f>IF(K1059+L1059=0,1,0)*$J1059</f>
        <v>0</v>
      </c>
      <c r="N1059" s="14">
        <f>MATCH(C1059,INDEX('Task Durations - Poisson'!$B$2:$AZ$73,,5),-1)</f>
        <v>7</v>
      </c>
      <c r="O1059" s="14">
        <f>INT(SUMPRODUCT(B1059:N1059,'Task Durations - Table 1'!$A$3:$M$3))</f>
        <v>16</v>
      </c>
      <c r="P1059" s="14">
        <f>MATCH(100-C1059,INDEX('Task Durations - Poisson'!$B$2:$AZ$73,,O1059),-1)</f>
        <v>18</v>
      </c>
    </row>
    <row r="1060" ht="20.05" customHeight="1">
      <c r="A1060" s="12">
        <v>1058</v>
      </c>
      <c r="B1060" s="13">
        <f>2*EXP(A1060/750)</f>
        <v>8.197373902843678</v>
      </c>
      <c r="C1060" s="14">
        <f t="shared" si="15301"/>
        <v>25</v>
      </c>
      <c r="D1060" s="14">
        <f>IF(C1060&lt;33,1,0)</f>
        <v>1</v>
      </c>
      <c r="E1060" s="14">
        <f>IF(AND(C1060&gt;=33,C1060&lt;66),1,0)</f>
        <v>0</v>
      </c>
      <c r="F1060" s="14">
        <f>IF(D1060+E1060&gt;0,0,1)</f>
        <v>0</v>
      </c>
      <c r="G1060" s="14">
        <f>INT(CHOOSE(1+MOD($C1060+RANDBETWEEN(0,1),7),1,2,3,5,8,13,21)+$B1060)</f>
        <v>21</v>
      </c>
      <c r="H1060" s="14">
        <f>INT(CHOOSE(1+MOD($C1060+RANDBETWEEN(0,1),7),1,2,3,5,8,13,21)+$B1060)</f>
        <v>21</v>
      </c>
      <c r="I1060" s="14">
        <f>INT(CHOOSE(1+MOD($C1060+RANDBETWEEN(0,1),7),1,2,3,5,8,13,21)+$B1060)</f>
        <v>16</v>
      </c>
      <c r="J1060" s="14">
        <f>AVERAGE(G1060:I1060)</f>
        <v>19.33333333333333</v>
      </c>
      <c r="K1060" s="14">
        <f>IF(OR(AND(D1060,IF($C1060&lt;80,1,0)),AND(E1060,IF($C1060&lt;20,1,0))),1,0)*$J1060</f>
        <v>19.33333333333333</v>
      </c>
      <c r="L1060" s="14">
        <f>IF(AND(K1060=0,E1060=1),1,0)*$J1060</f>
        <v>0</v>
      </c>
      <c r="M1060" s="14">
        <f>IF(K1060+L1060=0,1,0)*$J1060</f>
        <v>0</v>
      </c>
      <c r="N1060" s="14">
        <f>MATCH(C1060,INDEX('Task Durations - Poisson'!$B$2:$AZ$73,,5),-1)</f>
        <v>5</v>
      </c>
      <c r="O1060" s="14">
        <f>INT(SUMPRODUCT(B1060:N1060,'Task Durations - Table 1'!$A$3:$M$3))</f>
        <v>30</v>
      </c>
      <c r="P1060" s="14">
        <f>MATCH(100-C1060,INDEX('Task Durations - Poisson'!$B$2:$AZ$73,,O1060),-1)</f>
        <v>36</v>
      </c>
    </row>
    <row r="1061" ht="20.05" customHeight="1">
      <c r="A1061" s="12">
        <v>1059</v>
      </c>
      <c r="B1061" s="13">
        <f>2*EXP(A1061/750)</f>
        <v>8.208311024508264</v>
      </c>
      <c r="C1061" s="14">
        <f t="shared" si="15301"/>
        <v>82</v>
      </c>
      <c r="D1061" s="14">
        <f>IF(C1061&lt;33,1,0)</f>
        <v>0</v>
      </c>
      <c r="E1061" s="14">
        <f>IF(AND(C1061&gt;=33,C1061&lt;66),1,0)</f>
        <v>0</v>
      </c>
      <c r="F1061" s="14">
        <f>IF(D1061+E1061&gt;0,0,1)</f>
        <v>1</v>
      </c>
      <c r="G1061" s="14">
        <f>INT(CHOOSE(1+MOD($C1061+RANDBETWEEN(0,1),7),1,2,3,5,8,13,21)+$B1061)</f>
        <v>21</v>
      </c>
      <c r="H1061" s="14">
        <f>INT(CHOOSE(1+MOD($C1061+RANDBETWEEN(0,1),7),1,2,3,5,8,13,21)+$B1061)</f>
        <v>29</v>
      </c>
      <c r="I1061" s="14">
        <f>INT(CHOOSE(1+MOD($C1061+RANDBETWEEN(0,1),7),1,2,3,5,8,13,21)+$B1061)</f>
        <v>21</v>
      </c>
      <c r="J1061" s="14">
        <f>AVERAGE(G1061:I1061)</f>
        <v>23.66666666666667</v>
      </c>
      <c r="K1061" s="14">
        <f>IF(OR(AND(D1061,IF($C1061&lt;80,1,0)),AND(E1061,IF($C1061&lt;20,1,0))),1,0)*$J1061</f>
        <v>0</v>
      </c>
      <c r="L1061" s="14">
        <f>IF(AND(K1061=0,E1061=1),1,0)*$J1061</f>
        <v>0</v>
      </c>
      <c r="M1061" s="14">
        <f>IF(K1061+L1061=0,1,0)*$J1061</f>
        <v>23.66666666666667</v>
      </c>
      <c r="N1061" s="14">
        <f>MATCH(C1061,INDEX('Task Durations - Poisson'!$B$2:$AZ$73,,5),-1)</f>
        <v>9</v>
      </c>
      <c r="O1061" s="14">
        <f>INT(SUMPRODUCT(B1061:N1061,'Task Durations - Table 1'!$A$3:$M$3))</f>
        <v>35</v>
      </c>
      <c r="P1061" s="14">
        <f>MATCH(100-C1061,INDEX('Task Durations - Poisson'!$B$2:$AZ$73,,O1061),-1)</f>
        <v>32</v>
      </c>
    </row>
    <row r="1062" ht="20.05" customHeight="1">
      <c r="A1062" s="12">
        <v>1060</v>
      </c>
      <c r="B1062" s="13">
        <f>2*EXP(A1062/750)</f>
        <v>8.219262738727947</v>
      </c>
      <c r="C1062" s="14">
        <f t="shared" si="15301"/>
        <v>72</v>
      </c>
      <c r="D1062" s="14">
        <f>IF(C1062&lt;33,1,0)</f>
        <v>0</v>
      </c>
      <c r="E1062" s="14">
        <f>IF(AND(C1062&gt;=33,C1062&lt;66),1,0)</f>
        <v>0</v>
      </c>
      <c r="F1062" s="14">
        <f>IF(D1062+E1062&gt;0,0,1)</f>
        <v>1</v>
      </c>
      <c r="G1062" s="14">
        <f>INT(CHOOSE(1+MOD($C1062+RANDBETWEEN(0,1),7),1,2,3,5,8,13,21)+$B1062)</f>
        <v>11</v>
      </c>
      <c r="H1062" s="14">
        <f>INT(CHOOSE(1+MOD($C1062+RANDBETWEEN(0,1),7),1,2,3,5,8,13,21)+$B1062)</f>
        <v>11</v>
      </c>
      <c r="I1062" s="14">
        <f>INT(CHOOSE(1+MOD($C1062+RANDBETWEEN(0,1),7),1,2,3,5,8,13,21)+$B1062)</f>
        <v>13</v>
      </c>
      <c r="J1062" s="14">
        <f>AVERAGE(G1062:I1062)</f>
        <v>11.66666666666667</v>
      </c>
      <c r="K1062" s="14">
        <f>IF(OR(AND(D1062,IF($C1062&lt;80,1,0)),AND(E1062,IF($C1062&lt;20,1,0))),1,0)*$J1062</f>
        <v>0</v>
      </c>
      <c r="L1062" s="14">
        <f>IF(AND(K1062=0,E1062=1),1,0)*$J1062</f>
        <v>0</v>
      </c>
      <c r="M1062" s="14">
        <f>IF(K1062+L1062=0,1,0)*$J1062</f>
        <v>11.66666666666667</v>
      </c>
      <c r="N1062" s="14">
        <f>MATCH(C1062,INDEX('Task Durations - Poisson'!$B$2:$AZ$73,,5),-1)</f>
        <v>8</v>
      </c>
      <c r="O1062" s="14">
        <f>INT(SUMPRODUCT(B1062:N1062,'Task Durations - Table 1'!$A$3:$M$3))</f>
        <v>23</v>
      </c>
      <c r="P1062" s="14">
        <f>MATCH(100-C1062,INDEX('Task Durations - Poisson'!$B$2:$AZ$73,,O1062),-1)</f>
        <v>22</v>
      </c>
    </row>
    <row r="1063" ht="20.05" customHeight="1">
      <c r="A1063" s="12">
        <v>1061</v>
      </c>
      <c r="B1063" s="13">
        <f>2*EXP(A1063/750)</f>
        <v>8.230229064972439</v>
      </c>
      <c r="C1063" s="14">
        <f t="shared" si="15301"/>
        <v>73</v>
      </c>
      <c r="D1063" s="14">
        <f>IF(C1063&lt;33,1,0)</f>
        <v>0</v>
      </c>
      <c r="E1063" s="14">
        <f>IF(AND(C1063&gt;=33,C1063&lt;66),1,0)</f>
        <v>0</v>
      </c>
      <c r="F1063" s="14">
        <f>IF(D1063+E1063&gt;0,0,1)</f>
        <v>1</v>
      </c>
      <c r="G1063" s="14">
        <f>INT(CHOOSE(1+MOD($C1063+RANDBETWEEN(0,1),7),1,2,3,5,8,13,21)+$B1063)</f>
        <v>16</v>
      </c>
      <c r="H1063" s="14">
        <f>INT(CHOOSE(1+MOD($C1063+RANDBETWEEN(0,1),7),1,2,3,5,8,13,21)+$B1063)</f>
        <v>16</v>
      </c>
      <c r="I1063" s="14">
        <f>INT(CHOOSE(1+MOD($C1063+RANDBETWEEN(0,1),7),1,2,3,5,8,13,21)+$B1063)</f>
        <v>13</v>
      </c>
      <c r="J1063" s="14">
        <f>AVERAGE(G1063:I1063)</f>
        <v>15</v>
      </c>
      <c r="K1063" s="14">
        <f>IF(OR(AND(D1063,IF($C1063&lt;80,1,0)),AND(E1063,IF($C1063&lt;20,1,0))),1,0)*$J1063</f>
        <v>0</v>
      </c>
      <c r="L1063" s="14">
        <f>IF(AND(K1063=0,E1063=1),1,0)*$J1063</f>
        <v>0</v>
      </c>
      <c r="M1063" s="14">
        <f>IF(K1063+L1063=0,1,0)*$J1063</f>
        <v>15</v>
      </c>
      <c r="N1063" s="14">
        <f>MATCH(C1063,INDEX('Task Durations - Poisson'!$B$2:$AZ$73,,5),-1)</f>
        <v>8</v>
      </c>
      <c r="O1063" s="14">
        <f>INT(SUMPRODUCT(B1063:N1063,'Task Durations - Table 1'!$A$3:$M$3))</f>
        <v>26</v>
      </c>
      <c r="P1063" s="14">
        <f>MATCH(100-C1063,INDEX('Task Durations - Poisson'!$B$2:$AZ$73,,O1063),-1)</f>
        <v>25</v>
      </c>
    </row>
    <row r="1064" ht="20.05" customHeight="1">
      <c r="A1064" s="12">
        <v>1062</v>
      </c>
      <c r="B1064" s="13">
        <f>2*EXP(A1064/750)</f>
        <v>8.241210022737436</v>
      </c>
      <c r="C1064" s="14">
        <f t="shared" si="15301"/>
        <v>3</v>
      </c>
      <c r="D1064" s="14">
        <f>IF(C1064&lt;33,1,0)</f>
        <v>1</v>
      </c>
      <c r="E1064" s="14">
        <f>IF(AND(C1064&gt;=33,C1064&lt;66),1,0)</f>
        <v>0</v>
      </c>
      <c r="F1064" s="14">
        <f>IF(D1064+E1064&gt;0,0,1)</f>
        <v>0</v>
      </c>
      <c r="G1064" s="14">
        <f>INT(CHOOSE(1+MOD($C1064+RANDBETWEEN(0,1),7),1,2,3,5,8,13,21)+$B1064)</f>
        <v>16</v>
      </c>
      <c r="H1064" s="14">
        <f>INT(CHOOSE(1+MOD($C1064+RANDBETWEEN(0,1),7),1,2,3,5,8,13,21)+$B1064)</f>
        <v>16</v>
      </c>
      <c r="I1064" s="14">
        <f>INT(CHOOSE(1+MOD($C1064+RANDBETWEEN(0,1),7),1,2,3,5,8,13,21)+$B1064)</f>
        <v>16</v>
      </c>
      <c r="J1064" s="14">
        <f>AVERAGE(G1064:I1064)</f>
        <v>16</v>
      </c>
      <c r="K1064" s="14">
        <f>IF(OR(AND(D1064,IF($C1064&lt;80,1,0)),AND(E1064,IF($C1064&lt;20,1,0))),1,0)*$J1064</f>
        <v>16</v>
      </c>
      <c r="L1064" s="14">
        <f>IF(AND(K1064=0,E1064=1),1,0)*$J1064</f>
        <v>0</v>
      </c>
      <c r="M1064" s="14">
        <f>IF(K1064+L1064=0,1,0)*$J1064</f>
        <v>0</v>
      </c>
      <c r="N1064" s="14">
        <f>MATCH(C1064,INDEX('Task Durations - Poisson'!$B$2:$AZ$73,,5),-1)</f>
        <v>3</v>
      </c>
      <c r="O1064" s="14">
        <f>INT(SUMPRODUCT(B1064:N1064,'Task Durations - Table 1'!$A$3:$M$3))</f>
        <v>26</v>
      </c>
      <c r="P1064" s="14">
        <f>MATCH(100-C1064,INDEX('Task Durations - Poisson'!$B$2:$AZ$73,,O1064),-1)</f>
        <v>38</v>
      </c>
    </row>
    <row r="1065" ht="20.05" customHeight="1">
      <c r="A1065" s="12">
        <v>1063</v>
      </c>
      <c r="B1065" s="13">
        <f>2*EXP(A1065/750)</f>
        <v>8.252205631544646</v>
      </c>
      <c r="C1065" s="14">
        <f t="shared" si="15301"/>
        <v>1</v>
      </c>
      <c r="D1065" s="14">
        <f>IF(C1065&lt;33,1,0)</f>
        <v>1</v>
      </c>
      <c r="E1065" s="14">
        <f>IF(AND(C1065&gt;=33,C1065&lt;66),1,0)</f>
        <v>0</v>
      </c>
      <c r="F1065" s="14">
        <f>IF(D1065+E1065&gt;0,0,1)</f>
        <v>0</v>
      </c>
      <c r="G1065" s="14">
        <f>INT(CHOOSE(1+MOD($C1065+RANDBETWEEN(0,1),7),1,2,3,5,8,13,21)+$B1065)</f>
        <v>11</v>
      </c>
      <c r="H1065" s="14">
        <f>INT(CHOOSE(1+MOD($C1065+RANDBETWEEN(0,1),7),1,2,3,5,8,13,21)+$B1065)</f>
        <v>11</v>
      </c>
      <c r="I1065" s="14">
        <f>INT(CHOOSE(1+MOD($C1065+RANDBETWEEN(0,1),7),1,2,3,5,8,13,21)+$B1065)</f>
        <v>10</v>
      </c>
      <c r="J1065" s="14">
        <f>AVERAGE(G1065:I1065)</f>
        <v>10.66666666666667</v>
      </c>
      <c r="K1065" s="14">
        <f>IF(OR(AND(D1065,IF($C1065&lt;80,1,0)),AND(E1065,IF($C1065&lt;20,1,0))),1,0)*$J1065</f>
        <v>10.66666666666667</v>
      </c>
      <c r="L1065" s="14">
        <f>IF(AND(K1065=0,E1065=1),1,0)*$J1065</f>
        <v>0</v>
      </c>
      <c r="M1065" s="14">
        <f>IF(K1065+L1065=0,1,0)*$J1065</f>
        <v>0</v>
      </c>
      <c r="N1065" s="14">
        <f>MATCH(C1065,INDEX('Task Durations - Poisson'!$B$2:$AZ$73,,5),-1)</f>
        <v>3</v>
      </c>
      <c r="O1065" s="14">
        <f>INT(SUMPRODUCT(B1065:N1065,'Task Durations - Table 1'!$A$3:$M$3))</f>
        <v>19</v>
      </c>
      <c r="P1065" s="14">
        <f>MATCH(100-C1065,INDEX('Task Durations - Poisson'!$B$2:$AZ$73,,O1065),-1)</f>
        <v>32</v>
      </c>
    </row>
    <row r="1066" ht="20.05" customHeight="1">
      <c r="A1066" s="12">
        <v>1064</v>
      </c>
      <c r="B1066" s="13">
        <f>2*EXP(A1066/750)</f>
        <v>8.263215910941819</v>
      </c>
      <c r="C1066" s="14">
        <f t="shared" si="15301"/>
        <v>59</v>
      </c>
      <c r="D1066" s="14">
        <f>IF(C1066&lt;33,1,0)</f>
        <v>0</v>
      </c>
      <c r="E1066" s="14">
        <f>IF(AND(C1066&gt;=33,C1066&lt;66),1,0)</f>
        <v>1</v>
      </c>
      <c r="F1066" s="14">
        <f>IF(D1066+E1066&gt;0,0,1)</f>
        <v>0</v>
      </c>
      <c r="G1066" s="14">
        <f>INT(CHOOSE(1+MOD($C1066+RANDBETWEEN(0,1),7),1,2,3,5,8,13,21)+$B1066)</f>
        <v>13</v>
      </c>
      <c r="H1066" s="14">
        <f>INT(CHOOSE(1+MOD($C1066+RANDBETWEEN(0,1),7),1,2,3,5,8,13,21)+$B1066)</f>
        <v>16</v>
      </c>
      <c r="I1066" s="14">
        <f>INT(CHOOSE(1+MOD($C1066+RANDBETWEEN(0,1),7),1,2,3,5,8,13,21)+$B1066)</f>
        <v>16</v>
      </c>
      <c r="J1066" s="14">
        <f>AVERAGE(G1066:I1066)</f>
        <v>15</v>
      </c>
      <c r="K1066" s="14">
        <f>IF(OR(AND(D1066,IF($C1066&lt;80,1,0)),AND(E1066,IF($C1066&lt;20,1,0))),1,0)*$J1066</f>
        <v>0</v>
      </c>
      <c r="L1066" s="14">
        <f>IF(AND(K1066=0,E1066=1),1,0)*$J1066</f>
        <v>15</v>
      </c>
      <c r="M1066" s="14">
        <f>IF(K1066+L1066=0,1,0)*$J1066</f>
        <v>0</v>
      </c>
      <c r="N1066" s="14">
        <f>MATCH(C1066,INDEX('Task Durations - Poisson'!$B$2:$AZ$73,,5),-1)</f>
        <v>7</v>
      </c>
      <c r="O1066" s="14">
        <f>INT(SUMPRODUCT(B1066:N1066,'Task Durations - Table 1'!$A$3:$M$3))</f>
        <v>20</v>
      </c>
      <c r="P1066" s="14">
        <f>MATCH(100-C1066,INDEX('Task Durations - Poisson'!$B$2:$AZ$73,,O1066),-1)</f>
        <v>21</v>
      </c>
    </row>
    <row r="1067" ht="20.05" customHeight="1">
      <c r="A1067" s="12">
        <v>1065</v>
      </c>
      <c r="B1067" s="13">
        <f>2*EXP(A1067/750)</f>
        <v>8.274240880502784</v>
      </c>
      <c r="C1067" s="14">
        <f t="shared" si="15301"/>
        <v>0</v>
      </c>
      <c r="D1067" s="14">
        <f>IF(C1067&lt;33,1,0)</f>
        <v>1</v>
      </c>
      <c r="E1067" s="14">
        <f>IF(AND(C1067&gt;=33,C1067&lt;66),1,0)</f>
        <v>0</v>
      </c>
      <c r="F1067" s="14">
        <f>IF(D1067+E1067&gt;0,0,1)</f>
        <v>0</v>
      </c>
      <c r="G1067" s="14">
        <f>INT(CHOOSE(1+MOD($C1067+RANDBETWEEN(0,1),7),1,2,3,5,8,13,21)+$B1067)</f>
        <v>9</v>
      </c>
      <c r="H1067" s="14">
        <f>INT(CHOOSE(1+MOD($C1067+RANDBETWEEN(0,1),7),1,2,3,5,8,13,21)+$B1067)</f>
        <v>10</v>
      </c>
      <c r="I1067" s="14">
        <f>INT(CHOOSE(1+MOD($C1067+RANDBETWEEN(0,1),7),1,2,3,5,8,13,21)+$B1067)</f>
        <v>9</v>
      </c>
      <c r="J1067" s="14">
        <f>AVERAGE(G1067:I1067)</f>
        <v>9.333333333333334</v>
      </c>
      <c r="K1067" s="14">
        <f>IF(OR(AND(D1067,IF($C1067&lt;80,1,0)),AND(E1067,IF($C1067&lt;20,1,0))),1,0)*$J1067</f>
        <v>9.333333333333334</v>
      </c>
      <c r="L1067" s="14">
        <f>IF(AND(K1067=0,E1067=1),1,0)*$J1067</f>
        <v>0</v>
      </c>
      <c r="M1067" s="14">
        <f>IF(K1067+L1067=0,1,0)*$J1067</f>
        <v>0</v>
      </c>
      <c r="N1067" s="14">
        <f>MATCH(C1067,INDEX('Task Durations - Poisson'!$B$2:$AZ$73,,5),-1)</f>
        <v>2</v>
      </c>
      <c r="O1067" s="14">
        <f>INT(SUMPRODUCT(B1067:N1067,'Task Durations - Table 1'!$A$3:$M$3))</f>
        <v>17</v>
      </c>
      <c r="P1067" s="14">
        <f>MATCH(100-C1067,INDEX('Task Durations - Poisson'!$B$2:$AZ$73,,O1067),-1)</f>
        <v>35</v>
      </c>
    </row>
    <row r="1068" ht="20.05" customHeight="1">
      <c r="A1068" s="12">
        <v>1066</v>
      </c>
      <c r="B1068" s="13">
        <f>2*EXP(A1068/750)</f>
        <v>8.285280559827498</v>
      </c>
      <c r="C1068" s="14">
        <f t="shared" si="15301"/>
        <v>61</v>
      </c>
      <c r="D1068" s="14">
        <f>IF(C1068&lt;33,1,0)</f>
        <v>0</v>
      </c>
      <c r="E1068" s="14">
        <f>IF(AND(C1068&gt;=33,C1068&lt;66),1,0)</f>
        <v>1</v>
      </c>
      <c r="F1068" s="14">
        <f>IF(D1068+E1068&gt;0,0,1)</f>
        <v>0</v>
      </c>
      <c r="G1068" s="14">
        <f>INT(CHOOSE(1+MOD($C1068+RANDBETWEEN(0,1),7),1,2,3,5,8,13,21)+$B1068)</f>
        <v>29</v>
      </c>
      <c r="H1068" s="14">
        <f>INT(CHOOSE(1+MOD($C1068+RANDBETWEEN(0,1),7),1,2,3,5,8,13,21)+$B1068)</f>
        <v>29</v>
      </c>
      <c r="I1068" s="14">
        <f>INT(CHOOSE(1+MOD($C1068+RANDBETWEEN(0,1),7),1,2,3,5,8,13,21)+$B1068)</f>
        <v>29</v>
      </c>
      <c r="J1068" s="14">
        <f>AVERAGE(G1068:I1068)</f>
        <v>29</v>
      </c>
      <c r="K1068" s="14">
        <f>IF(OR(AND(D1068,IF($C1068&lt;80,1,0)),AND(E1068,IF($C1068&lt;20,1,0))),1,0)*$J1068</f>
        <v>0</v>
      </c>
      <c r="L1068" s="14">
        <f>IF(AND(K1068=0,E1068=1),1,0)*$J1068</f>
        <v>29</v>
      </c>
      <c r="M1068" s="14">
        <f>IF(K1068+L1068=0,1,0)*$J1068</f>
        <v>0</v>
      </c>
      <c r="N1068" s="14">
        <f>MATCH(C1068,INDEX('Task Durations - Poisson'!$B$2:$AZ$73,,5),-1)</f>
        <v>7</v>
      </c>
      <c r="O1068" s="14">
        <f>INT(SUMPRODUCT(B1068:N1068,'Task Durations - Table 1'!$A$3:$M$3))</f>
        <v>32</v>
      </c>
      <c r="P1068" s="14">
        <f>MATCH(100-C1068,INDEX('Task Durations - Poisson'!$B$2:$AZ$73,,O1068),-1)</f>
        <v>32</v>
      </c>
    </row>
    <row r="1069" ht="20.05" customHeight="1">
      <c r="A1069" s="12">
        <v>1067</v>
      </c>
      <c r="B1069" s="13">
        <f>2*EXP(A1069/750)</f>
        <v>8.296334968542055</v>
      </c>
      <c r="C1069" s="14">
        <f t="shared" si="15301"/>
        <v>85</v>
      </c>
      <c r="D1069" s="14">
        <f>IF(C1069&lt;33,1,0)</f>
        <v>0</v>
      </c>
      <c r="E1069" s="14">
        <f>IF(AND(C1069&gt;=33,C1069&lt;66),1,0)</f>
        <v>0</v>
      </c>
      <c r="F1069" s="14">
        <f>IF(D1069+E1069&gt;0,0,1)</f>
        <v>1</v>
      </c>
      <c r="G1069" s="14">
        <f>INT(CHOOSE(1+MOD($C1069+RANDBETWEEN(0,1),7),1,2,3,5,8,13,21)+$B1069)</f>
        <v>11</v>
      </c>
      <c r="H1069" s="14">
        <f>INT(CHOOSE(1+MOD($C1069+RANDBETWEEN(0,1),7),1,2,3,5,8,13,21)+$B1069)</f>
        <v>11</v>
      </c>
      <c r="I1069" s="14">
        <f>INT(CHOOSE(1+MOD($C1069+RANDBETWEEN(0,1),7),1,2,3,5,8,13,21)+$B1069)</f>
        <v>10</v>
      </c>
      <c r="J1069" s="14">
        <f>AVERAGE(G1069:I1069)</f>
        <v>10.66666666666667</v>
      </c>
      <c r="K1069" s="14">
        <f>IF(OR(AND(D1069,IF($C1069&lt;80,1,0)),AND(E1069,IF($C1069&lt;20,1,0))),1,0)*$J1069</f>
        <v>0</v>
      </c>
      <c r="L1069" s="14">
        <f>IF(AND(K1069=0,E1069=1),1,0)*$J1069</f>
        <v>0</v>
      </c>
      <c r="M1069" s="14">
        <f>IF(K1069+L1069=0,1,0)*$J1069</f>
        <v>10.66666666666667</v>
      </c>
      <c r="N1069" s="14">
        <f>MATCH(C1069,INDEX('Task Durations - Poisson'!$B$2:$AZ$73,,5),-1)</f>
        <v>9</v>
      </c>
      <c r="O1069" s="14">
        <f>INT(SUMPRODUCT(B1069:N1069,'Task Durations - Table 1'!$A$3:$M$3))</f>
        <v>22</v>
      </c>
      <c r="P1069" s="14">
        <f>MATCH(100-C1069,INDEX('Task Durations - Poisson'!$B$2:$AZ$73,,O1069),-1)</f>
        <v>19</v>
      </c>
    </row>
    <row r="1070" ht="20.05" customHeight="1">
      <c r="A1070" s="12">
        <v>1068</v>
      </c>
      <c r="B1070" s="13">
        <f>2*EXP(A1070/750)</f>
        <v>8.307404126298739</v>
      </c>
      <c r="C1070" s="14">
        <f t="shared" si="15301"/>
        <v>85</v>
      </c>
      <c r="D1070" s="14">
        <f>IF(C1070&lt;33,1,0)</f>
        <v>0</v>
      </c>
      <c r="E1070" s="14">
        <f>IF(AND(C1070&gt;=33,C1070&lt;66),1,0)</f>
        <v>0</v>
      </c>
      <c r="F1070" s="14">
        <f>IF(D1070+E1070&gt;0,0,1)</f>
        <v>1</v>
      </c>
      <c r="G1070" s="14">
        <f>INT(CHOOSE(1+MOD($C1070+RANDBETWEEN(0,1),7),1,2,3,5,8,13,21)+$B1070)</f>
        <v>10</v>
      </c>
      <c r="H1070" s="14">
        <f>INT(CHOOSE(1+MOD($C1070+RANDBETWEEN(0,1),7),1,2,3,5,8,13,21)+$B1070)</f>
        <v>11</v>
      </c>
      <c r="I1070" s="14">
        <f>INT(CHOOSE(1+MOD($C1070+RANDBETWEEN(0,1),7),1,2,3,5,8,13,21)+$B1070)</f>
        <v>11</v>
      </c>
      <c r="J1070" s="14">
        <f>AVERAGE(G1070:I1070)</f>
        <v>10.66666666666667</v>
      </c>
      <c r="K1070" s="14">
        <f>IF(OR(AND(D1070,IF($C1070&lt;80,1,0)),AND(E1070,IF($C1070&lt;20,1,0))),1,0)*$J1070</f>
        <v>0</v>
      </c>
      <c r="L1070" s="14">
        <f>IF(AND(K1070=0,E1070=1),1,0)*$J1070</f>
        <v>0</v>
      </c>
      <c r="M1070" s="14">
        <f>IF(K1070+L1070=0,1,0)*$J1070</f>
        <v>10.66666666666667</v>
      </c>
      <c r="N1070" s="14">
        <f>MATCH(C1070,INDEX('Task Durations - Poisson'!$B$2:$AZ$73,,5),-1)</f>
        <v>9</v>
      </c>
      <c r="O1070" s="14">
        <f>INT(SUMPRODUCT(B1070:N1070,'Task Durations - Table 1'!$A$3:$M$3))</f>
        <v>22</v>
      </c>
      <c r="P1070" s="14">
        <f>MATCH(100-C1070,INDEX('Task Durations - Poisson'!$B$2:$AZ$73,,O1070),-1)</f>
        <v>19</v>
      </c>
    </row>
    <row r="1071" ht="20.05" customHeight="1">
      <c r="A1071" s="12">
        <v>1069</v>
      </c>
      <c r="B1071" s="13">
        <f>2*EXP(A1071/750)</f>
        <v>8.318488052776059</v>
      </c>
      <c r="C1071" s="14">
        <f t="shared" si="15301"/>
        <v>48</v>
      </c>
      <c r="D1071" s="14">
        <f>IF(C1071&lt;33,1,0)</f>
        <v>0</v>
      </c>
      <c r="E1071" s="14">
        <f>IF(AND(C1071&gt;=33,C1071&lt;66),1,0)</f>
        <v>1</v>
      </c>
      <c r="F1071" s="14">
        <f>IF(D1071+E1071&gt;0,0,1)</f>
        <v>0</v>
      </c>
      <c r="G1071" s="14">
        <f>INT(CHOOSE(1+MOD($C1071+RANDBETWEEN(0,1),7),1,2,3,5,8,13,21)+$B1071)</f>
        <v>9</v>
      </c>
      <c r="H1071" s="14">
        <f>INT(CHOOSE(1+MOD($C1071+RANDBETWEEN(0,1),7),1,2,3,5,8,13,21)+$B1071)</f>
        <v>29</v>
      </c>
      <c r="I1071" s="14">
        <f>INT(CHOOSE(1+MOD($C1071+RANDBETWEEN(0,1),7),1,2,3,5,8,13,21)+$B1071)</f>
        <v>9</v>
      </c>
      <c r="J1071" s="14">
        <f>AVERAGE(G1071:I1071)</f>
        <v>15.66666666666667</v>
      </c>
      <c r="K1071" s="14">
        <f>IF(OR(AND(D1071,IF($C1071&lt;80,1,0)),AND(E1071,IF($C1071&lt;20,1,0))),1,0)*$J1071</f>
        <v>0</v>
      </c>
      <c r="L1071" s="14">
        <f>IF(AND(K1071=0,E1071=1),1,0)*$J1071</f>
        <v>15.66666666666667</v>
      </c>
      <c r="M1071" s="14">
        <f>IF(K1071+L1071=0,1,0)*$J1071</f>
        <v>0</v>
      </c>
      <c r="N1071" s="14">
        <f>MATCH(C1071,INDEX('Task Durations - Poisson'!$B$2:$AZ$73,,5),-1)</f>
        <v>7</v>
      </c>
      <c r="O1071" s="14">
        <f>INT(SUMPRODUCT(B1071:N1071,'Task Durations - Table 1'!$A$3:$M$3))</f>
        <v>20</v>
      </c>
      <c r="P1071" s="14">
        <f>MATCH(100-C1071,INDEX('Task Durations - Poisson'!$B$2:$AZ$73,,O1071),-1)</f>
        <v>22</v>
      </c>
    </row>
    <row r="1072" ht="20.05" customHeight="1">
      <c r="A1072" s="12">
        <v>1070</v>
      </c>
      <c r="B1072" s="13">
        <f>2*EXP(A1072/750)</f>
        <v>8.329586767678776</v>
      </c>
      <c r="C1072" s="14">
        <f t="shared" si="15301"/>
        <v>5</v>
      </c>
      <c r="D1072" s="14">
        <f>IF(C1072&lt;33,1,0)</f>
        <v>1</v>
      </c>
      <c r="E1072" s="14">
        <f>IF(AND(C1072&gt;=33,C1072&lt;66),1,0)</f>
        <v>0</v>
      </c>
      <c r="F1072" s="14">
        <f>IF(D1072+E1072&gt;0,0,1)</f>
        <v>0</v>
      </c>
      <c r="G1072" s="14">
        <f>INT(CHOOSE(1+MOD($C1072+RANDBETWEEN(0,1),7),1,2,3,5,8,13,21)+$B1072)</f>
        <v>29</v>
      </c>
      <c r="H1072" s="14">
        <f>INT(CHOOSE(1+MOD($C1072+RANDBETWEEN(0,1),7),1,2,3,5,8,13,21)+$B1072)</f>
        <v>29</v>
      </c>
      <c r="I1072" s="14">
        <f>INT(CHOOSE(1+MOD($C1072+RANDBETWEEN(0,1),7),1,2,3,5,8,13,21)+$B1072)</f>
        <v>29</v>
      </c>
      <c r="J1072" s="14">
        <f>AVERAGE(G1072:I1072)</f>
        <v>29</v>
      </c>
      <c r="K1072" s="14">
        <f>IF(OR(AND(D1072,IF($C1072&lt;80,1,0)),AND(E1072,IF($C1072&lt;20,1,0))),1,0)*$J1072</f>
        <v>29</v>
      </c>
      <c r="L1072" s="14">
        <f>IF(AND(K1072=0,E1072=1),1,0)*$J1072</f>
        <v>0</v>
      </c>
      <c r="M1072" s="14">
        <f>IF(K1072+L1072=0,1,0)*$J1072</f>
        <v>0</v>
      </c>
      <c r="N1072" s="14">
        <f>MATCH(C1072,INDEX('Task Durations - Poisson'!$B$2:$AZ$73,,5),-1)</f>
        <v>1</v>
      </c>
      <c r="O1072" s="14">
        <f>INT(SUMPRODUCT(B1072:N1072,'Task Durations - Table 1'!$A$3:$M$3))</f>
        <v>40</v>
      </c>
      <c r="P1072" s="14">
        <f>MATCH(100-C1072,INDEX('Task Durations - Poisson'!$B$2:$AZ$73,,O1072),-1)</f>
        <v>53</v>
      </c>
    </row>
    <row r="1073" ht="20.05" customHeight="1">
      <c r="A1073" s="12">
        <v>1071</v>
      </c>
      <c r="B1073" s="13">
        <f>2*EXP(A1073/750)</f>
        <v>8.340700290737939</v>
      </c>
      <c r="C1073" s="14">
        <f t="shared" si="15301"/>
        <v>54</v>
      </c>
      <c r="D1073" s="14">
        <f>IF(C1073&lt;33,1,0)</f>
        <v>0</v>
      </c>
      <c r="E1073" s="14">
        <f>IF(AND(C1073&gt;=33,C1073&lt;66),1,0)</f>
        <v>1</v>
      </c>
      <c r="F1073" s="14">
        <f>IF(D1073+E1073&gt;0,0,1)</f>
        <v>0</v>
      </c>
      <c r="G1073" s="14">
        <f>INT(CHOOSE(1+MOD($C1073+RANDBETWEEN(0,1),7),1,2,3,5,8,13,21)+$B1073)</f>
        <v>21</v>
      </c>
      <c r="H1073" s="14">
        <f>INT(CHOOSE(1+MOD($C1073+RANDBETWEEN(0,1),7),1,2,3,5,8,13,21)+$B1073)</f>
        <v>21</v>
      </c>
      <c r="I1073" s="14">
        <f>INT(CHOOSE(1+MOD($C1073+RANDBETWEEN(0,1),7),1,2,3,5,8,13,21)+$B1073)</f>
        <v>21</v>
      </c>
      <c r="J1073" s="14">
        <f>AVERAGE(G1073:I1073)</f>
        <v>21</v>
      </c>
      <c r="K1073" s="14">
        <f>IF(OR(AND(D1073,IF($C1073&lt;80,1,0)),AND(E1073,IF($C1073&lt;20,1,0))),1,0)*$J1073</f>
        <v>0</v>
      </c>
      <c r="L1073" s="14">
        <f>IF(AND(K1073=0,E1073=1),1,0)*$J1073</f>
        <v>21</v>
      </c>
      <c r="M1073" s="14">
        <f>IF(K1073+L1073=0,1,0)*$J1073</f>
        <v>0</v>
      </c>
      <c r="N1073" s="14">
        <f>MATCH(C1073,INDEX('Task Durations - Poisson'!$B$2:$AZ$73,,5),-1)</f>
        <v>7</v>
      </c>
      <c r="O1073" s="14">
        <f>INT(SUMPRODUCT(B1073:N1073,'Task Durations - Table 1'!$A$3:$M$3))</f>
        <v>25</v>
      </c>
      <c r="P1073" s="14">
        <f>MATCH(100-C1073,INDEX('Task Durations - Poisson'!$B$2:$AZ$73,,O1073),-1)</f>
        <v>26</v>
      </c>
    </row>
    <row r="1074" ht="20.05" customHeight="1">
      <c r="A1074" s="12">
        <v>1072</v>
      </c>
      <c r="B1074" s="13">
        <f>2*EXP(A1074/750)</f>
        <v>8.351828641710927</v>
      </c>
      <c r="C1074" s="14">
        <f t="shared" si="15301"/>
        <v>7</v>
      </c>
      <c r="D1074" s="14">
        <f>IF(C1074&lt;33,1,0)</f>
        <v>1</v>
      </c>
      <c r="E1074" s="14">
        <f>IF(AND(C1074&gt;=33,C1074&lt;66),1,0)</f>
        <v>0</v>
      </c>
      <c r="F1074" s="14">
        <f>IF(D1074+E1074&gt;0,0,1)</f>
        <v>0</v>
      </c>
      <c r="G1074" s="14">
        <f>INT(CHOOSE(1+MOD($C1074+RANDBETWEEN(0,1),7),1,2,3,5,8,13,21)+$B1074)</f>
        <v>9</v>
      </c>
      <c r="H1074" s="14">
        <f>INT(CHOOSE(1+MOD($C1074+RANDBETWEEN(0,1),7),1,2,3,5,8,13,21)+$B1074)</f>
        <v>9</v>
      </c>
      <c r="I1074" s="14">
        <f>INT(CHOOSE(1+MOD($C1074+RANDBETWEEN(0,1),7),1,2,3,5,8,13,21)+$B1074)</f>
        <v>9</v>
      </c>
      <c r="J1074" s="14">
        <f>AVERAGE(G1074:I1074)</f>
        <v>9</v>
      </c>
      <c r="K1074" s="14">
        <f>IF(OR(AND(D1074,IF($C1074&lt;80,1,0)),AND(E1074,IF($C1074&lt;20,1,0))),1,0)*$J1074</f>
        <v>9</v>
      </c>
      <c r="L1074" s="14">
        <f>IF(AND(K1074=0,E1074=1),1,0)*$J1074</f>
        <v>0</v>
      </c>
      <c r="M1074" s="14">
        <f>IF(K1074+L1074=0,1,0)*$J1074</f>
        <v>0</v>
      </c>
      <c r="N1074" s="14">
        <f>MATCH(C1074,INDEX('Task Durations - Poisson'!$B$2:$AZ$73,,5),-1)</f>
        <v>4</v>
      </c>
      <c r="O1074" s="14">
        <f>INT(SUMPRODUCT(B1074:N1074,'Task Durations - Table 1'!$A$3:$M$3))</f>
        <v>18</v>
      </c>
      <c r="P1074" s="14">
        <f>MATCH(100-C1074,INDEX('Task Durations - Poisson'!$B$2:$AZ$73,,O1074),-1)</f>
        <v>26</v>
      </c>
    </row>
    <row r="1075" ht="20.05" customHeight="1">
      <c r="A1075" s="12">
        <v>1073</v>
      </c>
      <c r="B1075" s="13">
        <f>2*EXP(A1075/750)</f>
        <v>8.362971840381478</v>
      </c>
      <c r="C1075" s="14">
        <f t="shared" si="15301"/>
        <v>61</v>
      </c>
      <c r="D1075" s="14">
        <f>IF(C1075&lt;33,1,0)</f>
        <v>0</v>
      </c>
      <c r="E1075" s="14">
        <f>IF(AND(C1075&gt;=33,C1075&lt;66),1,0)</f>
        <v>1</v>
      </c>
      <c r="F1075" s="14">
        <f>IF(D1075+E1075&gt;0,0,1)</f>
        <v>0</v>
      </c>
      <c r="G1075" s="14">
        <f>INT(CHOOSE(1+MOD($C1075+RANDBETWEEN(0,1),7),1,2,3,5,8,13,21)+$B1075)</f>
        <v>21</v>
      </c>
      <c r="H1075" s="14">
        <f>INT(CHOOSE(1+MOD($C1075+RANDBETWEEN(0,1),7),1,2,3,5,8,13,21)+$B1075)</f>
        <v>21</v>
      </c>
      <c r="I1075" s="14">
        <f>INT(CHOOSE(1+MOD($C1075+RANDBETWEEN(0,1),7),1,2,3,5,8,13,21)+$B1075)</f>
        <v>21</v>
      </c>
      <c r="J1075" s="14">
        <f>AVERAGE(G1075:I1075)</f>
        <v>21</v>
      </c>
      <c r="K1075" s="14">
        <f>IF(OR(AND(D1075,IF($C1075&lt;80,1,0)),AND(E1075,IF($C1075&lt;20,1,0))),1,0)*$J1075</f>
        <v>0</v>
      </c>
      <c r="L1075" s="14">
        <f>IF(AND(K1075=0,E1075=1),1,0)*$J1075</f>
        <v>21</v>
      </c>
      <c r="M1075" s="14">
        <f>IF(K1075+L1075=0,1,0)*$J1075</f>
        <v>0</v>
      </c>
      <c r="N1075" s="14">
        <f>MATCH(C1075,INDEX('Task Durations - Poisson'!$B$2:$AZ$73,,5),-1)</f>
        <v>7</v>
      </c>
      <c r="O1075" s="14">
        <f>INT(SUMPRODUCT(B1075:N1075,'Task Durations - Table 1'!$A$3:$M$3))</f>
        <v>25</v>
      </c>
      <c r="P1075" s="14">
        <f>MATCH(100-C1075,INDEX('Task Durations - Poisson'!$B$2:$AZ$73,,O1075),-1)</f>
        <v>25</v>
      </c>
    </row>
    <row r="1076" ht="20.05" customHeight="1">
      <c r="A1076" s="12">
        <v>1074</v>
      </c>
      <c r="B1076" s="13">
        <f>2*EXP(A1076/750)</f>
        <v>8.374129906559725</v>
      </c>
      <c r="C1076" s="14">
        <f t="shared" si="15301"/>
        <v>62</v>
      </c>
      <c r="D1076" s="14">
        <f>IF(C1076&lt;33,1,0)</f>
        <v>0</v>
      </c>
      <c r="E1076" s="14">
        <f>IF(AND(C1076&gt;=33,C1076&lt;66),1,0)</f>
        <v>1</v>
      </c>
      <c r="F1076" s="14">
        <f>IF(D1076+E1076&gt;0,0,1)</f>
        <v>0</v>
      </c>
      <c r="G1076" s="14">
        <f>INT(CHOOSE(1+MOD($C1076+RANDBETWEEN(0,1),7),1,2,3,5,8,13,21)+$B1076)</f>
        <v>9</v>
      </c>
      <c r="H1076" s="14">
        <f>INT(CHOOSE(1+MOD($C1076+RANDBETWEEN(0,1),7),1,2,3,5,8,13,21)+$B1076)</f>
        <v>29</v>
      </c>
      <c r="I1076" s="14">
        <f>INT(CHOOSE(1+MOD($C1076+RANDBETWEEN(0,1),7),1,2,3,5,8,13,21)+$B1076)</f>
        <v>9</v>
      </c>
      <c r="J1076" s="14">
        <f>AVERAGE(G1076:I1076)</f>
        <v>15.66666666666667</v>
      </c>
      <c r="K1076" s="14">
        <f>IF(OR(AND(D1076,IF($C1076&lt;80,1,0)),AND(E1076,IF($C1076&lt;20,1,0))),1,0)*$J1076</f>
        <v>0</v>
      </c>
      <c r="L1076" s="14">
        <f>IF(AND(K1076=0,E1076=1),1,0)*$J1076</f>
        <v>15.66666666666667</v>
      </c>
      <c r="M1076" s="14">
        <f>IF(K1076+L1076=0,1,0)*$J1076</f>
        <v>0</v>
      </c>
      <c r="N1076" s="14">
        <f>MATCH(C1076,INDEX('Task Durations - Poisson'!$B$2:$AZ$73,,5),-1)</f>
        <v>8</v>
      </c>
      <c r="O1076" s="14">
        <f>INT(SUMPRODUCT(B1076:N1076,'Task Durations - Table 1'!$A$3:$M$3))</f>
        <v>21</v>
      </c>
      <c r="P1076" s="14">
        <f>MATCH(100-C1076,INDEX('Task Durations - Poisson'!$B$2:$AZ$73,,O1076),-1)</f>
        <v>21</v>
      </c>
    </row>
    <row r="1077" ht="20.05" customHeight="1">
      <c r="A1077" s="12">
        <v>1075</v>
      </c>
      <c r="B1077" s="13">
        <f>2*EXP(A1077/750)</f>
        <v>8.385302860082234</v>
      </c>
      <c r="C1077" s="14">
        <f t="shared" si="15301"/>
        <v>53</v>
      </c>
      <c r="D1077" s="14">
        <f>IF(C1077&lt;33,1,0)</f>
        <v>0</v>
      </c>
      <c r="E1077" s="14">
        <f>IF(AND(C1077&gt;=33,C1077&lt;66),1,0)</f>
        <v>1</v>
      </c>
      <c r="F1077" s="14">
        <f>IF(D1077+E1077&gt;0,0,1)</f>
        <v>0</v>
      </c>
      <c r="G1077" s="14">
        <f>INT(CHOOSE(1+MOD($C1077+RANDBETWEEN(0,1),7),1,2,3,5,8,13,21)+$B1077)</f>
        <v>21</v>
      </c>
      <c r="H1077" s="14">
        <f>INT(CHOOSE(1+MOD($C1077+RANDBETWEEN(0,1),7),1,2,3,5,8,13,21)+$B1077)</f>
        <v>16</v>
      </c>
      <c r="I1077" s="14">
        <f>INT(CHOOSE(1+MOD($C1077+RANDBETWEEN(0,1),7),1,2,3,5,8,13,21)+$B1077)</f>
        <v>21</v>
      </c>
      <c r="J1077" s="14">
        <f>AVERAGE(G1077:I1077)</f>
        <v>19.33333333333333</v>
      </c>
      <c r="K1077" s="14">
        <f>IF(OR(AND(D1077,IF($C1077&lt;80,1,0)),AND(E1077,IF($C1077&lt;20,1,0))),1,0)*$J1077</f>
        <v>0</v>
      </c>
      <c r="L1077" s="14">
        <f>IF(AND(K1077=0,E1077=1),1,0)*$J1077</f>
        <v>19.33333333333333</v>
      </c>
      <c r="M1077" s="14">
        <f>IF(K1077+L1077=0,1,0)*$J1077</f>
        <v>0</v>
      </c>
      <c r="N1077" s="14">
        <f>MATCH(C1077,INDEX('Task Durations - Poisson'!$B$2:$AZ$73,,5),-1)</f>
        <v>7</v>
      </c>
      <c r="O1077" s="14">
        <f>INT(SUMPRODUCT(B1077:N1077,'Task Durations - Table 1'!$A$3:$M$3))</f>
        <v>24</v>
      </c>
      <c r="P1077" s="14">
        <f>MATCH(100-C1077,INDEX('Task Durations - Poisson'!$B$2:$AZ$73,,O1077),-1)</f>
        <v>25</v>
      </c>
    </row>
    <row r="1078" ht="20.05" customHeight="1">
      <c r="A1078" s="12">
        <v>1076</v>
      </c>
      <c r="B1078" s="13">
        <f>2*EXP(A1078/750)</f>
        <v>8.396490720812036</v>
      </c>
      <c r="C1078" s="14">
        <f t="shared" si="15301"/>
        <v>99</v>
      </c>
      <c r="D1078" s="14">
        <f>IF(C1078&lt;33,1,0)</f>
        <v>0</v>
      </c>
      <c r="E1078" s="14">
        <f>IF(AND(C1078&gt;=33,C1078&lt;66),1,0)</f>
        <v>0</v>
      </c>
      <c r="F1078" s="14">
        <f>IF(D1078+E1078&gt;0,0,1)</f>
        <v>1</v>
      </c>
      <c r="G1078" s="14">
        <f>INT(CHOOSE(1+MOD($C1078+RANDBETWEEN(0,1),7),1,2,3,5,8,13,21)+$B1078)</f>
        <v>10</v>
      </c>
      <c r="H1078" s="14">
        <f>INT(CHOOSE(1+MOD($C1078+RANDBETWEEN(0,1),7),1,2,3,5,8,13,21)+$B1078)</f>
        <v>11</v>
      </c>
      <c r="I1078" s="14">
        <f>INT(CHOOSE(1+MOD($C1078+RANDBETWEEN(0,1),7),1,2,3,5,8,13,21)+$B1078)</f>
        <v>11</v>
      </c>
      <c r="J1078" s="14">
        <f>AVERAGE(G1078:I1078)</f>
        <v>10.66666666666667</v>
      </c>
      <c r="K1078" s="14">
        <f>IF(OR(AND(D1078,IF($C1078&lt;80,1,0)),AND(E1078,IF($C1078&lt;20,1,0))),1,0)*$J1078</f>
        <v>0</v>
      </c>
      <c r="L1078" s="14">
        <f>IF(AND(K1078=0,E1078=1),1,0)*$J1078</f>
        <v>0</v>
      </c>
      <c r="M1078" s="14">
        <f>IF(K1078+L1078=0,1,0)*$J1078</f>
        <v>10.66666666666667</v>
      </c>
      <c r="N1078" s="14">
        <f>MATCH(C1078,INDEX('Task Durations - Poisson'!$B$2:$AZ$73,,5),-1)</f>
        <v>13</v>
      </c>
      <c r="O1078" s="14">
        <f>INT(SUMPRODUCT(B1078:N1078,'Task Durations - Table 1'!$A$3:$M$3))</f>
        <v>25</v>
      </c>
      <c r="P1078" s="14">
        <f>MATCH(100-C1078,INDEX('Task Durations - Poisson'!$B$2:$AZ$73,,O1078),-1)</f>
        <v>16</v>
      </c>
    </row>
    <row r="1079" ht="20.05" customHeight="1">
      <c r="A1079" s="12">
        <v>1077</v>
      </c>
      <c r="B1079" s="13">
        <f>2*EXP(A1079/750)</f>
        <v>8.407693508638664</v>
      </c>
      <c r="C1079" s="14">
        <f t="shared" si="15301"/>
        <v>1</v>
      </c>
      <c r="D1079" s="14">
        <f>IF(C1079&lt;33,1,0)</f>
        <v>1</v>
      </c>
      <c r="E1079" s="14">
        <f>IF(AND(C1079&gt;=33,C1079&lt;66),1,0)</f>
        <v>0</v>
      </c>
      <c r="F1079" s="14">
        <f>IF(D1079+E1079&gt;0,0,1)</f>
        <v>0</v>
      </c>
      <c r="G1079" s="14">
        <f>INT(CHOOSE(1+MOD($C1079+RANDBETWEEN(0,1),7),1,2,3,5,8,13,21)+$B1079)</f>
        <v>10</v>
      </c>
      <c r="H1079" s="14">
        <f>INT(CHOOSE(1+MOD($C1079+RANDBETWEEN(0,1),7),1,2,3,5,8,13,21)+$B1079)</f>
        <v>10</v>
      </c>
      <c r="I1079" s="14">
        <f>INT(CHOOSE(1+MOD($C1079+RANDBETWEEN(0,1),7),1,2,3,5,8,13,21)+$B1079)</f>
        <v>11</v>
      </c>
      <c r="J1079" s="14">
        <f>AVERAGE(G1079:I1079)</f>
        <v>10.33333333333333</v>
      </c>
      <c r="K1079" s="14">
        <f>IF(OR(AND(D1079,IF($C1079&lt;80,1,0)),AND(E1079,IF($C1079&lt;20,1,0))),1,0)*$J1079</f>
        <v>10.33333333333333</v>
      </c>
      <c r="L1079" s="14">
        <f>IF(AND(K1079=0,E1079=1),1,0)*$J1079</f>
        <v>0</v>
      </c>
      <c r="M1079" s="14">
        <f>IF(K1079+L1079=0,1,0)*$J1079</f>
        <v>0</v>
      </c>
      <c r="N1079" s="14">
        <f>MATCH(C1079,INDEX('Task Durations - Poisson'!$B$2:$AZ$73,,5),-1)</f>
        <v>3</v>
      </c>
      <c r="O1079" s="14">
        <f>INT(SUMPRODUCT(B1079:N1079,'Task Durations - Table 1'!$A$3:$M$3))</f>
        <v>19</v>
      </c>
      <c r="P1079" s="14">
        <f>MATCH(100-C1079,INDEX('Task Durations - Poisson'!$B$2:$AZ$73,,O1079),-1)</f>
        <v>32</v>
      </c>
    </row>
    <row r="1080" ht="20.05" customHeight="1">
      <c r="A1080" s="12">
        <v>1078</v>
      </c>
      <c r="B1080" s="13">
        <f>2*EXP(A1080/750)</f>
        <v>8.418911243478188</v>
      </c>
      <c r="C1080" s="14">
        <f t="shared" si="15301"/>
        <v>45</v>
      </c>
      <c r="D1080" s="14">
        <f>IF(C1080&lt;33,1,0)</f>
        <v>0</v>
      </c>
      <c r="E1080" s="14">
        <f>IF(AND(C1080&gt;=33,C1080&lt;66),1,0)</f>
        <v>1</v>
      </c>
      <c r="F1080" s="14">
        <f>IF(D1080+E1080&gt;0,0,1)</f>
        <v>0</v>
      </c>
      <c r="G1080" s="14">
        <f>INT(CHOOSE(1+MOD($C1080+RANDBETWEEN(0,1),7),1,2,3,5,8,13,21)+$B1080)</f>
        <v>16</v>
      </c>
      <c r="H1080" s="14">
        <f>INT(CHOOSE(1+MOD($C1080+RANDBETWEEN(0,1),7),1,2,3,5,8,13,21)+$B1080)</f>
        <v>16</v>
      </c>
      <c r="I1080" s="14">
        <f>INT(CHOOSE(1+MOD($C1080+RANDBETWEEN(0,1),7),1,2,3,5,8,13,21)+$B1080)</f>
        <v>13</v>
      </c>
      <c r="J1080" s="14">
        <f>AVERAGE(G1080:I1080)</f>
        <v>15</v>
      </c>
      <c r="K1080" s="14">
        <f>IF(OR(AND(D1080,IF($C1080&lt;80,1,0)),AND(E1080,IF($C1080&lt;20,1,0))),1,0)*$J1080</f>
        <v>0</v>
      </c>
      <c r="L1080" s="14">
        <f>IF(AND(K1080=0,E1080=1),1,0)*$J1080</f>
        <v>15</v>
      </c>
      <c r="M1080" s="14">
        <f>IF(K1080+L1080=0,1,0)*$J1080</f>
        <v>0</v>
      </c>
      <c r="N1080" s="14">
        <f>MATCH(C1080,INDEX('Task Durations - Poisson'!$B$2:$AZ$73,,5),-1)</f>
        <v>7</v>
      </c>
      <c r="O1080" s="14">
        <f>INT(SUMPRODUCT(B1080:N1080,'Task Durations - Table 1'!$A$3:$M$3))</f>
        <v>20</v>
      </c>
      <c r="P1080" s="14">
        <f>MATCH(100-C1080,INDEX('Task Durations - Poisson'!$B$2:$AZ$73,,O1080),-1)</f>
        <v>22</v>
      </c>
    </row>
    <row r="1081" ht="20.05" customHeight="1">
      <c r="A1081" s="12">
        <v>1079</v>
      </c>
      <c r="B1081" s="13">
        <f>2*EXP(A1081/750)</f>
        <v>8.430143945273253</v>
      </c>
      <c r="C1081" s="14">
        <f t="shared" si="15301"/>
        <v>96</v>
      </c>
      <c r="D1081" s="14">
        <f>IF(C1081&lt;33,1,0)</f>
        <v>0</v>
      </c>
      <c r="E1081" s="14">
        <f>IF(AND(C1081&gt;=33,C1081&lt;66),1,0)</f>
        <v>0</v>
      </c>
      <c r="F1081" s="14">
        <f>IF(D1081+E1081&gt;0,0,1)</f>
        <v>1</v>
      </c>
      <c r="G1081" s="14">
        <f>INT(CHOOSE(1+MOD($C1081+RANDBETWEEN(0,1),7),1,2,3,5,8,13,21)+$B1081)</f>
        <v>29</v>
      </c>
      <c r="H1081" s="14">
        <f>INT(CHOOSE(1+MOD($C1081+RANDBETWEEN(0,1),7),1,2,3,5,8,13,21)+$B1081)</f>
        <v>29</v>
      </c>
      <c r="I1081" s="14">
        <f>INT(CHOOSE(1+MOD($C1081+RANDBETWEEN(0,1),7),1,2,3,5,8,13,21)+$B1081)</f>
        <v>21</v>
      </c>
      <c r="J1081" s="14">
        <f>AVERAGE(G1081:I1081)</f>
        <v>26.33333333333333</v>
      </c>
      <c r="K1081" s="14">
        <f>IF(OR(AND(D1081,IF($C1081&lt;80,1,0)),AND(E1081,IF($C1081&lt;20,1,0))),1,0)*$J1081</f>
        <v>0</v>
      </c>
      <c r="L1081" s="14">
        <f>IF(AND(K1081=0,E1081=1),1,0)*$J1081</f>
        <v>0</v>
      </c>
      <c r="M1081" s="14">
        <f>IF(K1081+L1081=0,1,0)*$J1081</f>
        <v>26.33333333333333</v>
      </c>
      <c r="N1081" s="14">
        <f>MATCH(C1081,INDEX('Task Durations - Poisson'!$B$2:$AZ$73,,5),-1)</f>
        <v>11</v>
      </c>
      <c r="O1081" s="14">
        <f>INT(SUMPRODUCT(B1081:N1081,'Task Durations - Table 1'!$A$3:$M$3))</f>
        <v>39</v>
      </c>
      <c r="P1081" s="14">
        <f>MATCH(100-C1081,INDEX('Task Durations - Poisson'!$B$2:$AZ$73,,O1081),-1)</f>
        <v>30</v>
      </c>
    </row>
    <row r="1082" ht="20.05" customHeight="1">
      <c r="A1082" s="12">
        <v>1080</v>
      </c>
      <c r="B1082" s="13">
        <f>2*EXP(A1082/750)</f>
        <v>8.441391633993105</v>
      </c>
      <c r="C1082" s="14">
        <f t="shared" si="15301"/>
        <v>47</v>
      </c>
      <c r="D1082" s="14">
        <f>IF(C1082&lt;33,1,0)</f>
        <v>0</v>
      </c>
      <c r="E1082" s="14">
        <f>IF(AND(C1082&gt;=33,C1082&lt;66),1,0)</f>
        <v>1</v>
      </c>
      <c r="F1082" s="14">
        <f>IF(D1082+E1082&gt;0,0,1)</f>
        <v>0</v>
      </c>
      <c r="G1082" s="14">
        <f>INT(CHOOSE(1+MOD($C1082+RANDBETWEEN(0,1),7),1,2,3,5,8,13,21)+$B1082)</f>
        <v>21</v>
      </c>
      <c r="H1082" s="14">
        <f>INT(CHOOSE(1+MOD($C1082+RANDBETWEEN(0,1),7),1,2,3,5,8,13,21)+$B1082)</f>
        <v>21</v>
      </c>
      <c r="I1082" s="14">
        <f>INT(CHOOSE(1+MOD($C1082+RANDBETWEEN(0,1),7),1,2,3,5,8,13,21)+$B1082)</f>
        <v>29</v>
      </c>
      <c r="J1082" s="14">
        <f>AVERAGE(G1082:I1082)</f>
        <v>23.66666666666667</v>
      </c>
      <c r="K1082" s="14">
        <f>IF(OR(AND(D1082,IF($C1082&lt;80,1,0)),AND(E1082,IF($C1082&lt;20,1,0))),1,0)*$J1082</f>
        <v>0</v>
      </c>
      <c r="L1082" s="14">
        <f>IF(AND(K1082=0,E1082=1),1,0)*$J1082</f>
        <v>23.66666666666667</v>
      </c>
      <c r="M1082" s="14">
        <f>IF(K1082+L1082=0,1,0)*$J1082</f>
        <v>0</v>
      </c>
      <c r="N1082" s="14">
        <f>MATCH(C1082,INDEX('Task Durations - Poisson'!$B$2:$AZ$73,,5),-1)</f>
        <v>7</v>
      </c>
      <c r="O1082" s="14">
        <f>INT(SUMPRODUCT(B1082:N1082,'Task Durations - Table 1'!$A$3:$M$3))</f>
        <v>28</v>
      </c>
      <c r="P1082" s="14">
        <f>MATCH(100-C1082,INDEX('Task Durations - Poisson'!$B$2:$AZ$73,,O1082),-1)</f>
        <v>30</v>
      </c>
    </row>
    <row r="1083" ht="20.05" customHeight="1">
      <c r="A1083" s="12">
        <v>1081</v>
      </c>
      <c r="B1083" s="13">
        <f>2*EXP(A1083/750)</f>
        <v>8.452654329633642</v>
      </c>
      <c r="C1083" s="14">
        <f t="shared" si="15301"/>
        <v>31</v>
      </c>
      <c r="D1083" s="14">
        <f>IF(C1083&lt;33,1,0)</f>
        <v>1</v>
      </c>
      <c r="E1083" s="14">
        <f>IF(AND(C1083&gt;=33,C1083&lt;66),1,0)</f>
        <v>0</v>
      </c>
      <c r="F1083" s="14">
        <f>IF(D1083+E1083&gt;0,0,1)</f>
        <v>0</v>
      </c>
      <c r="G1083" s="14">
        <f>INT(CHOOSE(1+MOD($C1083+RANDBETWEEN(0,1),7),1,2,3,5,8,13,21)+$B1083)</f>
        <v>13</v>
      </c>
      <c r="H1083" s="14">
        <f>INT(CHOOSE(1+MOD($C1083+RANDBETWEEN(0,1),7),1,2,3,5,8,13,21)+$B1083)</f>
        <v>13</v>
      </c>
      <c r="I1083" s="14">
        <f>INT(CHOOSE(1+MOD($C1083+RANDBETWEEN(0,1),7),1,2,3,5,8,13,21)+$B1083)</f>
        <v>13</v>
      </c>
      <c r="J1083" s="14">
        <f>AVERAGE(G1083:I1083)</f>
        <v>13</v>
      </c>
      <c r="K1083" s="14">
        <f>IF(OR(AND(D1083,IF($C1083&lt;80,1,0)),AND(E1083,IF($C1083&lt;20,1,0))),1,0)*$J1083</f>
        <v>13</v>
      </c>
      <c r="L1083" s="14">
        <f>IF(AND(K1083=0,E1083=1),1,0)*$J1083</f>
        <v>0</v>
      </c>
      <c r="M1083" s="14">
        <f>IF(K1083+L1083=0,1,0)*$J1083</f>
        <v>0</v>
      </c>
      <c r="N1083" s="14">
        <f>MATCH(C1083,INDEX('Task Durations - Poisson'!$B$2:$AZ$73,,5),-1)</f>
        <v>6</v>
      </c>
      <c r="O1083" s="14">
        <f>INT(SUMPRODUCT(B1083:N1083,'Task Durations - Table 1'!$A$3:$M$3))</f>
        <v>24</v>
      </c>
      <c r="P1083" s="14">
        <f>MATCH(100-C1083,INDEX('Task Durations - Poisson'!$B$2:$AZ$73,,O1083),-1)</f>
        <v>28</v>
      </c>
    </row>
    <row r="1084" ht="20.05" customHeight="1">
      <c r="A1084" s="12">
        <v>1082</v>
      </c>
      <c r="B1084" s="13">
        <f>2*EXP(A1084/750)</f>
        <v>8.463932052217437</v>
      </c>
      <c r="C1084" s="14">
        <f t="shared" si="15301"/>
        <v>55</v>
      </c>
      <c r="D1084" s="14">
        <f>IF(C1084&lt;33,1,0)</f>
        <v>0</v>
      </c>
      <c r="E1084" s="14">
        <f>IF(AND(C1084&gt;=33,C1084&lt;66),1,0)</f>
        <v>1</v>
      </c>
      <c r="F1084" s="14">
        <f>IF(D1084+E1084&gt;0,0,1)</f>
        <v>0</v>
      </c>
      <c r="G1084" s="14">
        <f>INT(CHOOSE(1+MOD($C1084+RANDBETWEEN(0,1),7),1,2,3,5,8,13,21)+$B1084)</f>
        <v>9</v>
      </c>
      <c r="H1084" s="14">
        <f>INT(CHOOSE(1+MOD($C1084+RANDBETWEEN(0,1),7),1,2,3,5,8,13,21)+$B1084)</f>
        <v>9</v>
      </c>
      <c r="I1084" s="14">
        <f>INT(CHOOSE(1+MOD($C1084+RANDBETWEEN(0,1),7),1,2,3,5,8,13,21)+$B1084)</f>
        <v>29</v>
      </c>
      <c r="J1084" s="14">
        <f>AVERAGE(G1084:I1084)</f>
        <v>15.66666666666667</v>
      </c>
      <c r="K1084" s="14">
        <f>IF(OR(AND(D1084,IF($C1084&lt;80,1,0)),AND(E1084,IF($C1084&lt;20,1,0))),1,0)*$J1084</f>
        <v>0</v>
      </c>
      <c r="L1084" s="14">
        <f>IF(AND(K1084=0,E1084=1),1,0)*$J1084</f>
        <v>15.66666666666667</v>
      </c>
      <c r="M1084" s="14">
        <f>IF(K1084+L1084=0,1,0)*$J1084</f>
        <v>0</v>
      </c>
      <c r="N1084" s="14">
        <f>MATCH(C1084,INDEX('Task Durations - Poisson'!$B$2:$AZ$73,,5),-1)</f>
        <v>7</v>
      </c>
      <c r="O1084" s="14">
        <f>INT(SUMPRODUCT(B1084:N1084,'Task Durations - Table 1'!$A$3:$M$3))</f>
        <v>22</v>
      </c>
      <c r="P1084" s="14">
        <f>MATCH(100-C1084,INDEX('Task Durations - Poisson'!$B$2:$AZ$73,,O1084),-1)</f>
        <v>23</v>
      </c>
    </row>
    <row r="1085" ht="20.05" customHeight="1">
      <c r="A1085" s="12">
        <v>1083</v>
      </c>
      <c r="B1085" s="13">
        <f>2*EXP(A1085/750)</f>
        <v>8.475224821793773</v>
      </c>
      <c r="C1085" s="14">
        <f t="shared" si="15301"/>
        <v>14</v>
      </c>
      <c r="D1085" s="14">
        <f>IF(C1085&lt;33,1,0)</f>
        <v>1</v>
      </c>
      <c r="E1085" s="14">
        <f>IF(AND(C1085&gt;=33,C1085&lt;66),1,0)</f>
        <v>0</v>
      </c>
      <c r="F1085" s="14">
        <f>IF(D1085+E1085&gt;0,0,1)</f>
        <v>0</v>
      </c>
      <c r="G1085" s="14">
        <f>INT(CHOOSE(1+MOD($C1085+RANDBETWEEN(0,1),7),1,2,3,5,8,13,21)+$B1085)</f>
        <v>9</v>
      </c>
      <c r="H1085" s="14">
        <f>INT(CHOOSE(1+MOD($C1085+RANDBETWEEN(0,1),7),1,2,3,5,8,13,21)+$B1085)</f>
        <v>10</v>
      </c>
      <c r="I1085" s="14">
        <f>INT(CHOOSE(1+MOD($C1085+RANDBETWEEN(0,1),7),1,2,3,5,8,13,21)+$B1085)</f>
        <v>9</v>
      </c>
      <c r="J1085" s="14">
        <f>AVERAGE(G1085:I1085)</f>
        <v>9.333333333333334</v>
      </c>
      <c r="K1085" s="14">
        <f>IF(OR(AND(D1085,IF($C1085&lt;80,1,0)),AND(E1085,IF($C1085&lt;20,1,0))),1,0)*$J1085</f>
        <v>9.333333333333334</v>
      </c>
      <c r="L1085" s="14">
        <f>IF(AND(K1085=0,E1085=1),1,0)*$J1085</f>
        <v>0</v>
      </c>
      <c r="M1085" s="14">
        <f>IF(K1085+L1085=0,1,0)*$J1085</f>
        <v>0</v>
      </c>
      <c r="N1085" s="14">
        <f>MATCH(C1085,INDEX('Task Durations - Poisson'!$B$2:$AZ$73,,5),-1)</f>
        <v>5</v>
      </c>
      <c r="O1085" s="14">
        <f>INT(SUMPRODUCT(B1085:N1085,'Task Durations - Table 1'!$A$3:$M$3))</f>
        <v>19</v>
      </c>
      <c r="P1085" s="14">
        <f>MATCH(100-C1085,INDEX('Task Durations - Poisson'!$B$2:$AZ$73,,O1085),-1)</f>
        <v>26</v>
      </c>
    </row>
    <row r="1086" ht="20.05" customHeight="1">
      <c r="A1086" s="12">
        <v>1084</v>
      </c>
      <c r="B1086" s="13">
        <f>2*EXP(A1086/750)</f>
        <v>8.486532658438694</v>
      </c>
      <c r="C1086" s="14">
        <f t="shared" si="15301"/>
        <v>85</v>
      </c>
      <c r="D1086" s="14">
        <f>IF(C1086&lt;33,1,0)</f>
        <v>0</v>
      </c>
      <c r="E1086" s="14">
        <f>IF(AND(C1086&gt;=33,C1086&lt;66),1,0)</f>
        <v>0</v>
      </c>
      <c r="F1086" s="14">
        <f>IF(D1086+E1086&gt;0,0,1)</f>
        <v>1</v>
      </c>
      <c r="G1086" s="14">
        <f>INT(CHOOSE(1+MOD($C1086+RANDBETWEEN(0,1),7),1,2,3,5,8,13,21)+$B1086)</f>
        <v>10</v>
      </c>
      <c r="H1086" s="14">
        <f>INT(CHOOSE(1+MOD($C1086+RANDBETWEEN(0,1),7),1,2,3,5,8,13,21)+$B1086)</f>
        <v>11</v>
      </c>
      <c r="I1086" s="14">
        <f>INT(CHOOSE(1+MOD($C1086+RANDBETWEEN(0,1),7),1,2,3,5,8,13,21)+$B1086)</f>
        <v>10</v>
      </c>
      <c r="J1086" s="14">
        <f>AVERAGE(G1086:I1086)</f>
        <v>10.33333333333333</v>
      </c>
      <c r="K1086" s="14">
        <f>IF(OR(AND(D1086,IF($C1086&lt;80,1,0)),AND(E1086,IF($C1086&lt;20,1,0))),1,0)*$J1086</f>
        <v>0</v>
      </c>
      <c r="L1086" s="14">
        <f>IF(AND(K1086=0,E1086=1),1,0)*$J1086</f>
        <v>0</v>
      </c>
      <c r="M1086" s="14">
        <f>IF(K1086+L1086=0,1,0)*$J1086</f>
        <v>10.33333333333333</v>
      </c>
      <c r="N1086" s="14">
        <f>MATCH(C1086,INDEX('Task Durations - Poisson'!$B$2:$AZ$73,,5),-1)</f>
        <v>9</v>
      </c>
      <c r="O1086" s="14">
        <f>INT(SUMPRODUCT(B1086:N1086,'Task Durations - Table 1'!$A$3:$M$3))</f>
        <v>22</v>
      </c>
      <c r="P1086" s="14">
        <f>MATCH(100-C1086,INDEX('Task Durations - Poisson'!$B$2:$AZ$73,,O1086),-1)</f>
        <v>19</v>
      </c>
    </row>
    <row r="1087" ht="20.05" customHeight="1">
      <c r="A1087" s="12">
        <v>1085</v>
      </c>
      <c r="B1087" s="13">
        <f>2*EXP(A1087/750)</f>
        <v>8.497855582255021</v>
      </c>
      <c r="C1087" s="14">
        <f t="shared" si="15301"/>
        <v>10</v>
      </c>
      <c r="D1087" s="14">
        <f>IF(C1087&lt;33,1,0)</f>
        <v>1</v>
      </c>
      <c r="E1087" s="14">
        <f>IF(AND(C1087&gt;=33,C1087&lt;66),1,0)</f>
        <v>0</v>
      </c>
      <c r="F1087" s="14">
        <f>IF(D1087+E1087&gt;0,0,1)</f>
        <v>0</v>
      </c>
      <c r="G1087" s="14">
        <f>INT(CHOOSE(1+MOD($C1087+RANDBETWEEN(0,1),7),1,2,3,5,8,13,21)+$B1087)</f>
        <v>16</v>
      </c>
      <c r="H1087" s="14">
        <f>INT(CHOOSE(1+MOD($C1087+RANDBETWEEN(0,1),7),1,2,3,5,8,13,21)+$B1087)</f>
        <v>13</v>
      </c>
      <c r="I1087" s="14">
        <f>INT(CHOOSE(1+MOD($C1087+RANDBETWEEN(0,1),7),1,2,3,5,8,13,21)+$B1087)</f>
        <v>16</v>
      </c>
      <c r="J1087" s="14">
        <f>AVERAGE(G1087:I1087)</f>
        <v>15</v>
      </c>
      <c r="K1087" s="14">
        <f>IF(OR(AND(D1087,IF($C1087&lt;80,1,0)),AND(E1087,IF($C1087&lt;20,1,0))),1,0)*$J1087</f>
        <v>15</v>
      </c>
      <c r="L1087" s="14">
        <f>IF(AND(K1087=0,E1087=1),1,0)*$J1087</f>
        <v>0</v>
      </c>
      <c r="M1087" s="14">
        <f>IF(K1087+L1087=0,1,0)*$J1087</f>
        <v>0</v>
      </c>
      <c r="N1087" s="14">
        <f>MATCH(C1087,INDEX('Task Durations - Poisson'!$B$2:$AZ$73,,5),-1)</f>
        <v>4</v>
      </c>
      <c r="O1087" s="14">
        <f>INT(SUMPRODUCT(B1087:N1087,'Task Durations - Table 1'!$A$3:$M$3))</f>
        <v>25</v>
      </c>
      <c r="P1087" s="14">
        <f>MATCH(100-C1087,INDEX('Task Durations - Poisson'!$B$2:$AZ$73,,O1087),-1)</f>
        <v>34</v>
      </c>
    </row>
    <row r="1088" ht="20.05" customHeight="1">
      <c r="A1088" s="12">
        <v>1086</v>
      </c>
      <c r="B1088" s="13">
        <f>2*EXP(A1088/750)</f>
        <v>8.509193613372396</v>
      </c>
      <c r="C1088" s="14">
        <f t="shared" si="15301"/>
        <v>39</v>
      </c>
      <c r="D1088" s="14">
        <f>IF(C1088&lt;33,1,0)</f>
        <v>0</v>
      </c>
      <c r="E1088" s="14">
        <f>IF(AND(C1088&gt;=33,C1088&lt;66),1,0)</f>
        <v>1</v>
      </c>
      <c r="F1088" s="14">
        <f>IF(D1088+E1088&gt;0,0,1)</f>
        <v>0</v>
      </c>
      <c r="G1088" s="14">
        <f>INT(CHOOSE(1+MOD($C1088+RANDBETWEEN(0,1),7),1,2,3,5,8,13,21)+$B1088)</f>
        <v>21</v>
      </c>
      <c r="H1088" s="14">
        <f>INT(CHOOSE(1+MOD($C1088+RANDBETWEEN(0,1),7),1,2,3,5,8,13,21)+$B1088)</f>
        <v>21</v>
      </c>
      <c r="I1088" s="14">
        <f>INT(CHOOSE(1+MOD($C1088+RANDBETWEEN(0,1),7),1,2,3,5,8,13,21)+$B1088)</f>
        <v>16</v>
      </c>
      <c r="J1088" s="14">
        <f>AVERAGE(G1088:I1088)</f>
        <v>19.33333333333333</v>
      </c>
      <c r="K1088" s="14">
        <f>IF(OR(AND(D1088,IF($C1088&lt;80,1,0)),AND(E1088,IF($C1088&lt;20,1,0))),1,0)*$J1088</f>
        <v>0</v>
      </c>
      <c r="L1088" s="14">
        <f>IF(AND(K1088=0,E1088=1),1,0)*$J1088</f>
        <v>19.33333333333333</v>
      </c>
      <c r="M1088" s="14">
        <f>IF(K1088+L1088=0,1,0)*$J1088</f>
        <v>0</v>
      </c>
      <c r="N1088" s="14">
        <f>MATCH(C1088,INDEX('Task Durations - Poisson'!$B$2:$AZ$73,,5),-1)</f>
        <v>6</v>
      </c>
      <c r="O1088" s="14">
        <f>INT(SUMPRODUCT(B1088:N1088,'Task Durations - Table 1'!$A$3:$M$3))</f>
        <v>23</v>
      </c>
      <c r="P1088" s="14">
        <f>MATCH(100-C1088,INDEX('Task Durations - Poisson'!$B$2:$AZ$73,,O1088),-1)</f>
        <v>26</v>
      </c>
    </row>
    <row r="1089" ht="20.05" customHeight="1">
      <c r="A1089" s="12">
        <v>1087</v>
      </c>
      <c r="B1089" s="13">
        <f>2*EXP(A1089/750)</f>
        <v>8.520546771947327</v>
      </c>
      <c r="C1089" s="14">
        <f t="shared" si="15301"/>
        <v>21</v>
      </c>
      <c r="D1089" s="14">
        <f>IF(C1089&lt;33,1,0)</f>
        <v>1</v>
      </c>
      <c r="E1089" s="14">
        <f>IF(AND(C1089&gt;=33,C1089&lt;66),1,0)</f>
        <v>0</v>
      </c>
      <c r="F1089" s="14">
        <f>IF(D1089+E1089&gt;0,0,1)</f>
        <v>0</v>
      </c>
      <c r="G1089" s="14">
        <f>INT(CHOOSE(1+MOD($C1089+RANDBETWEEN(0,1),7),1,2,3,5,8,13,21)+$B1089)</f>
        <v>9</v>
      </c>
      <c r="H1089" s="14">
        <f>INT(CHOOSE(1+MOD($C1089+RANDBETWEEN(0,1),7),1,2,3,5,8,13,21)+$B1089)</f>
        <v>9</v>
      </c>
      <c r="I1089" s="14">
        <f>INT(CHOOSE(1+MOD($C1089+RANDBETWEEN(0,1),7),1,2,3,5,8,13,21)+$B1089)</f>
        <v>9</v>
      </c>
      <c r="J1089" s="14">
        <f>AVERAGE(G1089:I1089)</f>
        <v>9</v>
      </c>
      <c r="K1089" s="14">
        <f>IF(OR(AND(D1089,IF($C1089&lt;80,1,0)),AND(E1089,IF($C1089&lt;20,1,0))),1,0)*$J1089</f>
        <v>9</v>
      </c>
      <c r="L1089" s="14">
        <f>IF(AND(K1089=0,E1089=1),1,0)*$J1089</f>
        <v>0</v>
      </c>
      <c r="M1089" s="14">
        <f>IF(K1089+L1089=0,1,0)*$J1089</f>
        <v>0</v>
      </c>
      <c r="N1089" s="14">
        <f>MATCH(C1089,INDEX('Task Durations - Poisson'!$B$2:$AZ$73,,5),-1)</f>
        <v>5</v>
      </c>
      <c r="O1089" s="14">
        <f>INT(SUMPRODUCT(B1089:N1089,'Task Durations - Table 1'!$A$3:$M$3))</f>
        <v>19</v>
      </c>
      <c r="P1089" s="14">
        <f>MATCH(100-C1089,INDEX('Task Durations - Poisson'!$B$2:$AZ$73,,O1089),-1)</f>
        <v>24</v>
      </c>
    </row>
    <row r="1090" ht="20.05" customHeight="1">
      <c r="A1090" s="12">
        <v>1088</v>
      </c>
      <c r="B1090" s="13">
        <f>2*EXP(A1090/750)</f>
        <v>8.531915078163209</v>
      </c>
      <c r="C1090" s="14">
        <f t="shared" si="15301"/>
        <v>6</v>
      </c>
      <c r="D1090" s="14">
        <f>IF(C1090&lt;33,1,0)</f>
        <v>1</v>
      </c>
      <c r="E1090" s="14">
        <f>IF(AND(C1090&gt;=33,C1090&lt;66),1,0)</f>
        <v>0</v>
      </c>
      <c r="F1090" s="14">
        <f>IF(D1090+E1090&gt;0,0,1)</f>
        <v>0</v>
      </c>
      <c r="G1090" s="14">
        <f>INT(CHOOSE(1+MOD($C1090+RANDBETWEEN(0,1),7),1,2,3,5,8,13,21)+$B1090)</f>
        <v>29</v>
      </c>
      <c r="H1090" s="14">
        <f>INT(CHOOSE(1+MOD($C1090+RANDBETWEEN(0,1),7),1,2,3,5,8,13,21)+$B1090)</f>
        <v>9</v>
      </c>
      <c r="I1090" s="14">
        <f>INT(CHOOSE(1+MOD($C1090+RANDBETWEEN(0,1),7),1,2,3,5,8,13,21)+$B1090)</f>
        <v>29</v>
      </c>
      <c r="J1090" s="14">
        <f>AVERAGE(G1090:I1090)</f>
        <v>22.33333333333333</v>
      </c>
      <c r="K1090" s="14">
        <f>IF(OR(AND(D1090,IF($C1090&lt;80,1,0)),AND(E1090,IF($C1090&lt;20,1,0))),1,0)*$J1090</f>
        <v>22.33333333333333</v>
      </c>
      <c r="L1090" s="14">
        <f>IF(AND(K1090=0,E1090=1),1,0)*$J1090</f>
        <v>0</v>
      </c>
      <c r="M1090" s="14">
        <f>IF(K1090+L1090=0,1,0)*$J1090</f>
        <v>0</v>
      </c>
      <c r="N1090" s="14">
        <f>MATCH(C1090,INDEX('Task Durations - Poisson'!$B$2:$AZ$73,,5),-1)</f>
        <v>4</v>
      </c>
      <c r="O1090" s="14">
        <f>INT(SUMPRODUCT(B1090:N1090,'Task Durations - Table 1'!$A$3:$M$3))</f>
        <v>35</v>
      </c>
      <c r="P1090" s="14">
        <f>MATCH(100-C1090,INDEX('Task Durations - Poisson'!$B$2:$AZ$73,,O1090),-1)</f>
        <v>46</v>
      </c>
    </row>
    <row r="1091" ht="20.05" customHeight="1">
      <c r="A1091" s="12">
        <v>1089</v>
      </c>
      <c r="B1091" s="13">
        <f>2*EXP(A1091/750)</f>
        <v>8.543298552230363</v>
      </c>
      <c r="C1091" s="14">
        <f t="shared" si="15301"/>
        <v>87</v>
      </c>
      <c r="D1091" s="14">
        <f>IF(C1091&lt;33,1,0)</f>
        <v>0</v>
      </c>
      <c r="E1091" s="14">
        <f>IF(AND(C1091&gt;=33,C1091&lt;66),1,0)</f>
        <v>0</v>
      </c>
      <c r="F1091" s="14">
        <f>IF(D1091+E1091&gt;0,0,1)</f>
        <v>1</v>
      </c>
      <c r="G1091" s="14">
        <f>INT(CHOOSE(1+MOD($C1091+RANDBETWEEN(0,1),7),1,2,3,5,8,13,21)+$B1091)</f>
        <v>13</v>
      </c>
      <c r="H1091" s="14">
        <f>INT(CHOOSE(1+MOD($C1091+RANDBETWEEN(0,1),7),1,2,3,5,8,13,21)+$B1091)</f>
        <v>13</v>
      </c>
      <c r="I1091" s="14">
        <f>INT(CHOOSE(1+MOD($C1091+RANDBETWEEN(0,1),7),1,2,3,5,8,13,21)+$B1091)</f>
        <v>13</v>
      </c>
      <c r="J1091" s="14">
        <f>AVERAGE(G1091:I1091)</f>
        <v>13</v>
      </c>
      <c r="K1091" s="14">
        <f>IF(OR(AND(D1091,IF($C1091&lt;80,1,0)),AND(E1091,IF($C1091&lt;20,1,0))),1,0)*$J1091</f>
        <v>0</v>
      </c>
      <c r="L1091" s="14">
        <f>IF(AND(K1091=0,E1091=1),1,0)*$J1091</f>
        <v>0</v>
      </c>
      <c r="M1091" s="14">
        <f>IF(K1091+L1091=0,1,0)*$J1091</f>
        <v>13</v>
      </c>
      <c r="N1091" s="14">
        <f>MATCH(C1091,INDEX('Task Durations - Poisson'!$B$2:$AZ$73,,5),-1)</f>
        <v>10</v>
      </c>
      <c r="O1091" s="14">
        <f>INT(SUMPRODUCT(B1091:N1091,'Task Durations - Table 1'!$A$3:$M$3))</f>
        <v>25</v>
      </c>
      <c r="P1091" s="14">
        <f>MATCH(100-C1091,INDEX('Task Durations - Poisson'!$B$2:$AZ$73,,O1091),-1)</f>
        <v>21</v>
      </c>
    </row>
    <row r="1092" ht="20.05" customHeight="1">
      <c r="A1092" s="12">
        <v>1090</v>
      </c>
      <c r="B1092" s="13">
        <f>2*EXP(A1092/750)</f>
        <v>8.554697214386083</v>
      </c>
      <c r="C1092" s="14">
        <f t="shared" si="15301"/>
        <v>49</v>
      </c>
      <c r="D1092" s="14">
        <f>IF(C1092&lt;33,1,0)</f>
        <v>0</v>
      </c>
      <c r="E1092" s="14">
        <f>IF(AND(C1092&gt;=33,C1092&lt;66),1,0)</f>
        <v>1</v>
      </c>
      <c r="F1092" s="14">
        <f>IF(D1092+E1092&gt;0,0,1)</f>
        <v>0</v>
      </c>
      <c r="G1092" s="14">
        <f>INT(CHOOSE(1+MOD($C1092+RANDBETWEEN(0,1),7),1,2,3,5,8,13,21)+$B1092)</f>
        <v>9</v>
      </c>
      <c r="H1092" s="14">
        <f>INT(CHOOSE(1+MOD($C1092+RANDBETWEEN(0,1),7),1,2,3,5,8,13,21)+$B1092)</f>
        <v>9</v>
      </c>
      <c r="I1092" s="14">
        <f>INT(CHOOSE(1+MOD($C1092+RANDBETWEEN(0,1),7),1,2,3,5,8,13,21)+$B1092)</f>
        <v>10</v>
      </c>
      <c r="J1092" s="14">
        <f>AVERAGE(G1092:I1092)</f>
        <v>9.333333333333334</v>
      </c>
      <c r="K1092" s="14">
        <f>IF(OR(AND(D1092,IF($C1092&lt;80,1,0)),AND(E1092,IF($C1092&lt;20,1,0))),1,0)*$J1092</f>
        <v>0</v>
      </c>
      <c r="L1092" s="14">
        <f>IF(AND(K1092=0,E1092=1),1,0)*$J1092</f>
        <v>9.333333333333334</v>
      </c>
      <c r="M1092" s="14">
        <f>IF(K1092+L1092=0,1,0)*$J1092</f>
        <v>0</v>
      </c>
      <c r="N1092" s="14">
        <f>MATCH(C1092,INDEX('Task Durations - Poisson'!$B$2:$AZ$73,,5),-1)</f>
        <v>7</v>
      </c>
      <c r="O1092" s="14">
        <f>INT(SUMPRODUCT(B1092:N1092,'Task Durations - Table 1'!$A$3:$M$3))</f>
        <v>16</v>
      </c>
      <c r="P1092" s="14">
        <f>MATCH(100-C1092,INDEX('Task Durations - Poisson'!$B$2:$AZ$73,,O1092),-1)</f>
        <v>18</v>
      </c>
    </row>
    <row r="1093" ht="20.05" customHeight="1">
      <c r="A1093" s="12">
        <v>1091</v>
      </c>
      <c r="B1093" s="13">
        <f>2*EXP(A1093/750)</f>
        <v>8.566111084894661</v>
      </c>
      <c r="C1093" s="14">
        <f t="shared" si="15301"/>
        <v>61</v>
      </c>
      <c r="D1093" s="14">
        <f>IF(C1093&lt;33,1,0)</f>
        <v>0</v>
      </c>
      <c r="E1093" s="14">
        <f>IF(AND(C1093&gt;=33,C1093&lt;66),1,0)</f>
        <v>1</v>
      </c>
      <c r="F1093" s="14">
        <f>IF(D1093+E1093&gt;0,0,1)</f>
        <v>0</v>
      </c>
      <c r="G1093" s="14">
        <f>INT(CHOOSE(1+MOD($C1093+RANDBETWEEN(0,1),7),1,2,3,5,8,13,21)+$B1093)</f>
        <v>29</v>
      </c>
      <c r="H1093" s="14">
        <f>INT(CHOOSE(1+MOD($C1093+RANDBETWEEN(0,1),7),1,2,3,5,8,13,21)+$B1093)</f>
        <v>21</v>
      </c>
      <c r="I1093" s="14">
        <f>INT(CHOOSE(1+MOD($C1093+RANDBETWEEN(0,1),7),1,2,3,5,8,13,21)+$B1093)</f>
        <v>29</v>
      </c>
      <c r="J1093" s="14">
        <f>AVERAGE(G1093:I1093)</f>
        <v>26.33333333333333</v>
      </c>
      <c r="K1093" s="14">
        <f>IF(OR(AND(D1093,IF($C1093&lt;80,1,0)),AND(E1093,IF($C1093&lt;20,1,0))),1,0)*$J1093</f>
        <v>0</v>
      </c>
      <c r="L1093" s="14">
        <f>IF(AND(K1093=0,E1093=1),1,0)*$J1093</f>
        <v>26.33333333333333</v>
      </c>
      <c r="M1093" s="14">
        <f>IF(K1093+L1093=0,1,0)*$J1093</f>
        <v>0</v>
      </c>
      <c r="N1093" s="14">
        <f>MATCH(C1093,INDEX('Task Durations - Poisson'!$B$2:$AZ$73,,5),-1)</f>
        <v>7</v>
      </c>
      <c r="O1093" s="14">
        <f>INT(SUMPRODUCT(B1093:N1093,'Task Durations - Table 1'!$A$3:$M$3))</f>
        <v>30</v>
      </c>
      <c r="P1093" s="14">
        <f>MATCH(100-C1093,INDEX('Task Durations - Poisson'!$B$2:$AZ$73,,O1093),-1)</f>
        <v>30</v>
      </c>
    </row>
    <row r="1094" ht="20.05" customHeight="1">
      <c r="A1094" s="12">
        <v>1092</v>
      </c>
      <c r="B1094" s="13">
        <f>2*EXP(A1094/750)</f>
        <v>8.577540184047422</v>
      </c>
      <c r="C1094" s="14">
        <f t="shared" si="15301"/>
        <v>15</v>
      </c>
      <c r="D1094" s="14">
        <f>IF(C1094&lt;33,1,0)</f>
        <v>1</v>
      </c>
      <c r="E1094" s="14">
        <f>IF(AND(C1094&gt;=33,C1094&lt;66),1,0)</f>
        <v>0</v>
      </c>
      <c r="F1094" s="14">
        <f>IF(D1094+E1094&gt;0,0,1)</f>
        <v>0</v>
      </c>
      <c r="G1094" s="14">
        <f>INT(CHOOSE(1+MOD($C1094+RANDBETWEEN(0,1),7),1,2,3,5,8,13,21)+$B1094)</f>
        <v>10</v>
      </c>
      <c r="H1094" s="14">
        <f>INT(CHOOSE(1+MOD($C1094+RANDBETWEEN(0,1),7),1,2,3,5,8,13,21)+$B1094)</f>
        <v>10</v>
      </c>
      <c r="I1094" s="14">
        <f>INT(CHOOSE(1+MOD($C1094+RANDBETWEEN(0,1),7),1,2,3,5,8,13,21)+$B1094)</f>
        <v>11</v>
      </c>
      <c r="J1094" s="14">
        <f>AVERAGE(G1094:I1094)</f>
        <v>10.33333333333333</v>
      </c>
      <c r="K1094" s="14">
        <f>IF(OR(AND(D1094,IF($C1094&lt;80,1,0)),AND(E1094,IF($C1094&lt;20,1,0))),1,0)*$J1094</f>
        <v>10.33333333333333</v>
      </c>
      <c r="L1094" s="14">
        <f>IF(AND(K1094=0,E1094=1),1,0)*$J1094</f>
        <v>0</v>
      </c>
      <c r="M1094" s="14">
        <f>IF(K1094+L1094=0,1,0)*$J1094</f>
        <v>0</v>
      </c>
      <c r="N1094" s="14">
        <f>MATCH(C1094,INDEX('Task Durations - Poisson'!$B$2:$AZ$73,,5),-1)</f>
        <v>5</v>
      </c>
      <c r="O1094" s="14">
        <f>INT(SUMPRODUCT(B1094:N1094,'Task Durations - Table 1'!$A$3:$M$3))</f>
        <v>20</v>
      </c>
      <c r="P1094" s="14">
        <f>MATCH(100-C1094,INDEX('Task Durations - Poisson'!$B$2:$AZ$73,,O1094),-1)</f>
        <v>27</v>
      </c>
    </row>
    <row r="1095" ht="20.05" customHeight="1">
      <c r="A1095" s="12">
        <v>1093</v>
      </c>
      <c r="B1095" s="13">
        <f>2*EXP(A1095/750)</f>
        <v>8.588984532162769</v>
      </c>
      <c r="C1095" s="14">
        <f t="shared" si="15301"/>
        <v>81</v>
      </c>
      <c r="D1095" s="14">
        <f>IF(C1095&lt;33,1,0)</f>
        <v>0</v>
      </c>
      <c r="E1095" s="14">
        <f>IF(AND(C1095&gt;=33,C1095&lt;66),1,0)</f>
        <v>0</v>
      </c>
      <c r="F1095" s="14">
        <f>IF(D1095+E1095&gt;0,0,1)</f>
        <v>1</v>
      </c>
      <c r="G1095" s="14">
        <f>INT(CHOOSE(1+MOD($C1095+RANDBETWEEN(0,1),7),1,2,3,5,8,13,21)+$B1095)</f>
        <v>16</v>
      </c>
      <c r="H1095" s="14">
        <f>INT(CHOOSE(1+MOD($C1095+RANDBETWEEN(0,1),7),1,2,3,5,8,13,21)+$B1095)</f>
        <v>16</v>
      </c>
      <c r="I1095" s="14">
        <f>INT(CHOOSE(1+MOD($C1095+RANDBETWEEN(0,1),7),1,2,3,5,8,13,21)+$B1095)</f>
        <v>21</v>
      </c>
      <c r="J1095" s="14">
        <f>AVERAGE(G1095:I1095)</f>
        <v>17.66666666666667</v>
      </c>
      <c r="K1095" s="14">
        <f>IF(OR(AND(D1095,IF($C1095&lt;80,1,0)),AND(E1095,IF($C1095&lt;20,1,0))),1,0)*$J1095</f>
        <v>0</v>
      </c>
      <c r="L1095" s="14">
        <f>IF(AND(K1095=0,E1095=1),1,0)*$J1095</f>
        <v>0</v>
      </c>
      <c r="M1095" s="14">
        <f>IF(K1095+L1095=0,1,0)*$J1095</f>
        <v>17.66666666666667</v>
      </c>
      <c r="N1095" s="14">
        <f>MATCH(C1095,INDEX('Task Durations - Poisson'!$B$2:$AZ$73,,5),-1)</f>
        <v>9</v>
      </c>
      <c r="O1095" s="14">
        <f>INT(SUMPRODUCT(B1095:N1095,'Task Durations - Table 1'!$A$3:$M$3))</f>
        <v>30</v>
      </c>
      <c r="P1095" s="14">
        <f>MATCH(100-C1095,INDEX('Task Durations - Poisson'!$B$2:$AZ$73,,O1095),-1)</f>
        <v>27</v>
      </c>
    </row>
    <row r="1096" ht="20.05" customHeight="1">
      <c r="A1096" s="12">
        <v>1094</v>
      </c>
      <c r="B1096" s="13">
        <f>2*EXP(A1096/750)</f>
        <v>8.600444149586213</v>
      </c>
      <c r="C1096" s="14">
        <f t="shared" si="15301"/>
        <v>62</v>
      </c>
      <c r="D1096" s="14">
        <f>IF(C1096&lt;33,1,0)</f>
        <v>0</v>
      </c>
      <c r="E1096" s="14">
        <f>IF(AND(C1096&gt;=33,C1096&lt;66),1,0)</f>
        <v>1</v>
      </c>
      <c r="F1096" s="14">
        <f>IF(D1096+E1096&gt;0,0,1)</f>
        <v>0</v>
      </c>
      <c r="G1096" s="14">
        <f>INT(CHOOSE(1+MOD($C1096+RANDBETWEEN(0,1),7),1,2,3,5,8,13,21)+$B1096)</f>
        <v>9</v>
      </c>
      <c r="H1096" s="14">
        <f>INT(CHOOSE(1+MOD($C1096+RANDBETWEEN(0,1),7),1,2,3,5,8,13,21)+$B1096)</f>
        <v>9</v>
      </c>
      <c r="I1096" s="14">
        <f>INT(CHOOSE(1+MOD($C1096+RANDBETWEEN(0,1),7),1,2,3,5,8,13,21)+$B1096)</f>
        <v>29</v>
      </c>
      <c r="J1096" s="14">
        <f>AVERAGE(G1096:I1096)</f>
        <v>15.66666666666667</v>
      </c>
      <c r="K1096" s="14">
        <f>IF(OR(AND(D1096,IF($C1096&lt;80,1,0)),AND(E1096,IF($C1096&lt;20,1,0))),1,0)*$J1096</f>
        <v>0</v>
      </c>
      <c r="L1096" s="14">
        <f>IF(AND(K1096=0,E1096=1),1,0)*$J1096</f>
        <v>15.66666666666667</v>
      </c>
      <c r="M1096" s="14">
        <f>IF(K1096+L1096=0,1,0)*$J1096</f>
        <v>0</v>
      </c>
      <c r="N1096" s="14">
        <f>MATCH(C1096,INDEX('Task Durations - Poisson'!$B$2:$AZ$73,,5),-1)</f>
        <v>8</v>
      </c>
      <c r="O1096" s="14">
        <f>INT(SUMPRODUCT(B1096:N1096,'Task Durations - Table 1'!$A$3:$M$3))</f>
        <v>23</v>
      </c>
      <c r="P1096" s="14">
        <f>MATCH(100-C1096,INDEX('Task Durations - Poisson'!$B$2:$AZ$73,,O1096),-1)</f>
        <v>23</v>
      </c>
    </row>
    <row r="1097" ht="20.05" customHeight="1">
      <c r="A1097" s="12">
        <v>1095</v>
      </c>
      <c r="B1097" s="13">
        <f>2*EXP(A1097/750)</f>
        <v>8.611919056690413</v>
      </c>
      <c r="C1097" s="14">
        <f t="shared" si="15301"/>
        <v>5</v>
      </c>
      <c r="D1097" s="14">
        <f>IF(C1097&lt;33,1,0)</f>
        <v>1</v>
      </c>
      <c r="E1097" s="14">
        <f>IF(AND(C1097&gt;=33,C1097&lt;66),1,0)</f>
        <v>0</v>
      </c>
      <c r="F1097" s="14">
        <f>IF(D1097+E1097&gt;0,0,1)</f>
        <v>0</v>
      </c>
      <c r="G1097" s="14">
        <f>INT(CHOOSE(1+MOD($C1097+RANDBETWEEN(0,1),7),1,2,3,5,8,13,21)+$B1097)</f>
        <v>21</v>
      </c>
      <c r="H1097" s="14">
        <f>INT(CHOOSE(1+MOD($C1097+RANDBETWEEN(0,1),7),1,2,3,5,8,13,21)+$B1097)</f>
        <v>29</v>
      </c>
      <c r="I1097" s="14">
        <f>INT(CHOOSE(1+MOD($C1097+RANDBETWEEN(0,1),7),1,2,3,5,8,13,21)+$B1097)</f>
        <v>29</v>
      </c>
      <c r="J1097" s="14">
        <f>AVERAGE(G1097:I1097)</f>
        <v>26.33333333333333</v>
      </c>
      <c r="K1097" s="14">
        <f>IF(OR(AND(D1097,IF($C1097&lt;80,1,0)),AND(E1097,IF($C1097&lt;20,1,0))),1,0)*$J1097</f>
        <v>26.33333333333333</v>
      </c>
      <c r="L1097" s="14">
        <f>IF(AND(K1097=0,E1097=1),1,0)*$J1097</f>
        <v>0</v>
      </c>
      <c r="M1097" s="14">
        <f>IF(K1097+L1097=0,1,0)*$J1097</f>
        <v>0</v>
      </c>
      <c r="N1097" s="14">
        <f>MATCH(C1097,INDEX('Task Durations - Poisson'!$B$2:$AZ$73,,5),-1)</f>
        <v>1</v>
      </c>
      <c r="O1097" s="14">
        <f>INT(SUMPRODUCT(B1097:N1097,'Task Durations - Table 1'!$A$3:$M$3))</f>
        <v>37</v>
      </c>
      <c r="P1097" s="14">
        <f>MATCH(100-C1097,INDEX('Task Durations - Poisson'!$B$2:$AZ$73,,O1097),-1)</f>
        <v>49</v>
      </c>
    </row>
    <row r="1098" ht="20.05" customHeight="1">
      <c r="A1098" s="12">
        <v>1096</v>
      </c>
      <c r="B1098" s="13">
        <f>2*EXP(A1098/750)</f>
        <v>8.623409273875202</v>
      </c>
      <c r="C1098" s="14">
        <f t="shared" si="15301"/>
        <v>72</v>
      </c>
      <c r="D1098" s="14">
        <f>IF(C1098&lt;33,1,0)</f>
        <v>0</v>
      </c>
      <c r="E1098" s="14">
        <f>IF(AND(C1098&gt;=33,C1098&lt;66),1,0)</f>
        <v>0</v>
      </c>
      <c r="F1098" s="14">
        <f>IF(D1098+E1098&gt;0,0,1)</f>
        <v>1</v>
      </c>
      <c r="G1098" s="14">
        <f>INT(CHOOSE(1+MOD($C1098+RANDBETWEEN(0,1),7),1,2,3,5,8,13,21)+$B1098)</f>
        <v>13</v>
      </c>
      <c r="H1098" s="14">
        <f>INT(CHOOSE(1+MOD($C1098+RANDBETWEEN(0,1),7),1,2,3,5,8,13,21)+$B1098)</f>
        <v>11</v>
      </c>
      <c r="I1098" s="14">
        <f>INT(CHOOSE(1+MOD($C1098+RANDBETWEEN(0,1),7),1,2,3,5,8,13,21)+$B1098)</f>
        <v>11</v>
      </c>
      <c r="J1098" s="14">
        <f>AVERAGE(G1098:I1098)</f>
        <v>11.66666666666667</v>
      </c>
      <c r="K1098" s="14">
        <f>IF(OR(AND(D1098,IF($C1098&lt;80,1,0)),AND(E1098,IF($C1098&lt;20,1,0))),1,0)*$J1098</f>
        <v>0</v>
      </c>
      <c r="L1098" s="14">
        <f>IF(AND(K1098=0,E1098=1),1,0)*$J1098</f>
        <v>0</v>
      </c>
      <c r="M1098" s="14">
        <f>IF(K1098+L1098=0,1,0)*$J1098</f>
        <v>11.66666666666667</v>
      </c>
      <c r="N1098" s="14">
        <f>MATCH(C1098,INDEX('Task Durations - Poisson'!$B$2:$AZ$73,,5),-1)</f>
        <v>8</v>
      </c>
      <c r="O1098" s="14">
        <f>INT(SUMPRODUCT(B1098:N1098,'Task Durations - Table 1'!$A$3:$M$3))</f>
        <v>23</v>
      </c>
      <c r="P1098" s="14">
        <f>MATCH(100-C1098,INDEX('Task Durations - Poisson'!$B$2:$AZ$73,,O1098),-1)</f>
        <v>22</v>
      </c>
    </row>
    <row r="1099" ht="20.05" customHeight="1">
      <c r="A1099" s="12">
        <v>1097</v>
      </c>
      <c r="B1099" s="13">
        <f>2*EXP(A1099/750)</f>
        <v>8.634914821567637</v>
      </c>
      <c r="C1099" s="14">
        <f t="shared" si="15301"/>
        <v>50</v>
      </c>
      <c r="D1099" s="14">
        <f>IF(C1099&lt;33,1,0)</f>
        <v>0</v>
      </c>
      <c r="E1099" s="14">
        <f>IF(AND(C1099&gt;=33,C1099&lt;66),1,0)</f>
        <v>1</v>
      </c>
      <c r="F1099" s="14">
        <f>IF(D1099+E1099&gt;0,0,1)</f>
        <v>0</v>
      </c>
      <c r="G1099" s="14">
        <f>INT(CHOOSE(1+MOD($C1099+RANDBETWEEN(0,1),7),1,2,3,5,8,13,21)+$B1099)</f>
        <v>11</v>
      </c>
      <c r="H1099" s="14">
        <f>INT(CHOOSE(1+MOD($C1099+RANDBETWEEN(0,1),7),1,2,3,5,8,13,21)+$B1099)</f>
        <v>10</v>
      </c>
      <c r="I1099" s="14">
        <f>INT(CHOOSE(1+MOD($C1099+RANDBETWEEN(0,1),7),1,2,3,5,8,13,21)+$B1099)</f>
        <v>10</v>
      </c>
      <c r="J1099" s="14">
        <f>AVERAGE(G1099:I1099)</f>
        <v>10.33333333333333</v>
      </c>
      <c r="K1099" s="14">
        <f>IF(OR(AND(D1099,IF($C1099&lt;80,1,0)),AND(E1099,IF($C1099&lt;20,1,0))),1,0)*$J1099</f>
        <v>0</v>
      </c>
      <c r="L1099" s="14">
        <f>IF(AND(K1099=0,E1099=1),1,0)*$J1099</f>
        <v>10.33333333333333</v>
      </c>
      <c r="M1099" s="14">
        <f>IF(K1099+L1099=0,1,0)*$J1099</f>
        <v>0</v>
      </c>
      <c r="N1099" s="14">
        <f>MATCH(C1099,INDEX('Task Durations - Poisson'!$B$2:$AZ$73,,5),-1)</f>
        <v>7</v>
      </c>
      <c r="O1099" s="14">
        <f>INT(SUMPRODUCT(B1099:N1099,'Task Durations - Table 1'!$A$3:$M$3))</f>
        <v>17</v>
      </c>
      <c r="P1099" s="14">
        <f>MATCH(100-C1099,INDEX('Task Durations - Poisson'!$B$2:$AZ$73,,O1099),-1)</f>
        <v>19</v>
      </c>
    </row>
    <row r="1100" ht="20.05" customHeight="1">
      <c r="A1100" s="12">
        <v>1098</v>
      </c>
      <c r="B1100" s="13">
        <f>2*EXP(A1100/750)</f>
        <v>8.646435720222032</v>
      </c>
      <c r="C1100" s="14">
        <f t="shared" si="15301"/>
        <v>9</v>
      </c>
      <c r="D1100" s="14">
        <f>IF(C1100&lt;33,1,0)</f>
        <v>1</v>
      </c>
      <c r="E1100" s="14">
        <f>IF(AND(C1100&gt;=33,C1100&lt;66),1,0)</f>
        <v>0</v>
      </c>
      <c r="F1100" s="14">
        <f>IF(D1100+E1100&gt;0,0,1)</f>
        <v>0</v>
      </c>
      <c r="G1100" s="14">
        <f>INT(CHOOSE(1+MOD($C1100+RANDBETWEEN(0,1),7),1,2,3,5,8,13,21)+$B1100)</f>
        <v>13</v>
      </c>
      <c r="H1100" s="14">
        <f>INT(CHOOSE(1+MOD($C1100+RANDBETWEEN(0,1),7),1,2,3,5,8,13,21)+$B1100)</f>
        <v>13</v>
      </c>
      <c r="I1100" s="14">
        <f>INT(CHOOSE(1+MOD($C1100+RANDBETWEEN(0,1),7),1,2,3,5,8,13,21)+$B1100)</f>
        <v>11</v>
      </c>
      <c r="J1100" s="14">
        <f>AVERAGE(G1100:I1100)</f>
        <v>12.33333333333333</v>
      </c>
      <c r="K1100" s="14">
        <f>IF(OR(AND(D1100,IF($C1100&lt;80,1,0)),AND(E1100,IF($C1100&lt;20,1,0))),1,0)*$J1100</f>
        <v>12.33333333333333</v>
      </c>
      <c r="L1100" s="14">
        <f>IF(AND(K1100=0,E1100=1),1,0)*$J1100</f>
        <v>0</v>
      </c>
      <c r="M1100" s="14">
        <f>IF(K1100+L1100=0,1,0)*$J1100</f>
        <v>0</v>
      </c>
      <c r="N1100" s="14">
        <f>MATCH(C1100,INDEX('Task Durations - Poisson'!$B$2:$AZ$73,,5),-1)</f>
        <v>4</v>
      </c>
      <c r="O1100" s="14">
        <f>INT(SUMPRODUCT(B1100:N1100,'Task Durations - Table 1'!$A$3:$M$3))</f>
        <v>22</v>
      </c>
      <c r="P1100" s="14">
        <f>MATCH(100-C1100,INDEX('Task Durations - Poisson'!$B$2:$AZ$73,,O1100),-1)</f>
        <v>30</v>
      </c>
    </row>
    <row r="1101" ht="20.05" customHeight="1">
      <c r="A1101" s="12">
        <v>1099</v>
      </c>
      <c r="B1101" s="13">
        <f>2*EXP(A1101/750)</f>
        <v>8.657971990319982</v>
      </c>
      <c r="C1101" s="14">
        <f t="shared" si="15301"/>
        <v>25</v>
      </c>
      <c r="D1101" s="14">
        <f>IF(C1101&lt;33,1,0)</f>
        <v>1</v>
      </c>
      <c r="E1101" s="14">
        <f>IF(AND(C1101&gt;=33,C1101&lt;66),1,0)</f>
        <v>0</v>
      </c>
      <c r="F1101" s="14">
        <f>IF(D1101+E1101&gt;0,0,1)</f>
        <v>0</v>
      </c>
      <c r="G1101" s="14">
        <f>INT(CHOOSE(1+MOD($C1101+RANDBETWEEN(0,1),7),1,2,3,5,8,13,21)+$B1101)</f>
        <v>16</v>
      </c>
      <c r="H1101" s="14">
        <f>INT(CHOOSE(1+MOD($C1101+RANDBETWEEN(0,1),7),1,2,3,5,8,13,21)+$B1101)</f>
        <v>16</v>
      </c>
      <c r="I1101" s="14">
        <f>INT(CHOOSE(1+MOD($C1101+RANDBETWEEN(0,1),7),1,2,3,5,8,13,21)+$B1101)</f>
        <v>16</v>
      </c>
      <c r="J1101" s="14">
        <f>AVERAGE(G1101:I1101)</f>
        <v>16</v>
      </c>
      <c r="K1101" s="14">
        <f>IF(OR(AND(D1101,IF($C1101&lt;80,1,0)),AND(E1101,IF($C1101&lt;20,1,0))),1,0)*$J1101</f>
        <v>16</v>
      </c>
      <c r="L1101" s="14">
        <f>IF(AND(K1101=0,E1101=1),1,0)*$J1101</f>
        <v>0</v>
      </c>
      <c r="M1101" s="14">
        <f>IF(K1101+L1101=0,1,0)*$J1101</f>
        <v>0</v>
      </c>
      <c r="N1101" s="14">
        <f>MATCH(C1101,INDEX('Task Durations - Poisson'!$B$2:$AZ$73,,5),-1)</f>
        <v>5</v>
      </c>
      <c r="O1101" s="14">
        <f>INT(SUMPRODUCT(B1101:N1101,'Task Durations - Table 1'!$A$3:$M$3))</f>
        <v>27</v>
      </c>
      <c r="P1101" s="14">
        <f>MATCH(100-C1101,INDEX('Task Durations - Poisson'!$B$2:$AZ$73,,O1101),-1)</f>
        <v>32</v>
      </c>
    </row>
    <row r="1102" ht="20.05" customHeight="1">
      <c r="A1102" s="12">
        <v>1100</v>
      </c>
      <c r="B1102" s="13">
        <f>2*EXP(A1102/750)</f>
        <v>8.669523652370417</v>
      </c>
      <c r="C1102" s="14">
        <f t="shared" si="15301"/>
        <v>60</v>
      </c>
      <c r="D1102" s="14">
        <f>IF(C1102&lt;33,1,0)</f>
        <v>0</v>
      </c>
      <c r="E1102" s="14">
        <f>IF(AND(C1102&gt;=33,C1102&lt;66),1,0)</f>
        <v>1</v>
      </c>
      <c r="F1102" s="14">
        <f>IF(D1102+E1102&gt;0,0,1)</f>
        <v>0</v>
      </c>
      <c r="G1102" s="14">
        <f>INT(CHOOSE(1+MOD($C1102+RANDBETWEEN(0,1),7),1,2,3,5,8,13,21)+$B1102)</f>
        <v>16</v>
      </c>
      <c r="H1102" s="14">
        <f>INT(CHOOSE(1+MOD($C1102+RANDBETWEEN(0,1),7),1,2,3,5,8,13,21)+$B1102)</f>
        <v>16</v>
      </c>
      <c r="I1102" s="14">
        <f>INT(CHOOSE(1+MOD($C1102+RANDBETWEEN(0,1),7),1,2,3,5,8,13,21)+$B1102)</f>
        <v>16</v>
      </c>
      <c r="J1102" s="14">
        <f>AVERAGE(G1102:I1102)</f>
        <v>16</v>
      </c>
      <c r="K1102" s="14">
        <f>IF(OR(AND(D1102,IF($C1102&lt;80,1,0)),AND(E1102,IF($C1102&lt;20,1,0))),1,0)*$J1102</f>
        <v>0</v>
      </c>
      <c r="L1102" s="14">
        <f>IF(AND(K1102=0,E1102=1),1,0)*$J1102</f>
        <v>16</v>
      </c>
      <c r="M1102" s="14">
        <f>IF(K1102+L1102=0,1,0)*$J1102</f>
        <v>0</v>
      </c>
      <c r="N1102" s="14">
        <f>MATCH(C1102,INDEX('Task Durations - Poisson'!$B$2:$AZ$73,,5),-1)</f>
        <v>7</v>
      </c>
      <c r="O1102" s="14">
        <f>INT(SUMPRODUCT(B1102:N1102,'Task Durations - Table 1'!$A$3:$M$3))</f>
        <v>21</v>
      </c>
      <c r="P1102" s="14">
        <f>MATCH(100-C1102,INDEX('Task Durations - Poisson'!$B$2:$AZ$73,,O1102),-1)</f>
        <v>22</v>
      </c>
    </row>
    <row r="1103" ht="20.05" customHeight="1">
      <c r="A1103" s="12">
        <v>1101</v>
      </c>
      <c r="B1103" s="13">
        <f>2*EXP(A1103/750)</f>
        <v>8.68109072690963</v>
      </c>
      <c r="C1103" s="14">
        <f t="shared" si="15301"/>
        <v>61</v>
      </c>
      <c r="D1103" s="14">
        <f>IF(C1103&lt;33,1,0)</f>
        <v>0</v>
      </c>
      <c r="E1103" s="14">
        <f>IF(AND(C1103&gt;=33,C1103&lt;66),1,0)</f>
        <v>1</v>
      </c>
      <c r="F1103" s="14">
        <f>IF(D1103+E1103&gt;0,0,1)</f>
        <v>0</v>
      </c>
      <c r="G1103" s="14">
        <f>INT(CHOOSE(1+MOD($C1103+RANDBETWEEN(0,1),7),1,2,3,5,8,13,21)+$B1103)</f>
        <v>29</v>
      </c>
      <c r="H1103" s="14">
        <f>INT(CHOOSE(1+MOD($C1103+RANDBETWEEN(0,1),7),1,2,3,5,8,13,21)+$B1103)</f>
        <v>29</v>
      </c>
      <c r="I1103" s="14">
        <f>INT(CHOOSE(1+MOD($C1103+RANDBETWEEN(0,1),7),1,2,3,5,8,13,21)+$B1103)</f>
        <v>21</v>
      </c>
      <c r="J1103" s="14">
        <f>AVERAGE(G1103:I1103)</f>
        <v>26.33333333333333</v>
      </c>
      <c r="K1103" s="14">
        <f>IF(OR(AND(D1103,IF($C1103&lt;80,1,0)),AND(E1103,IF($C1103&lt;20,1,0))),1,0)*$J1103</f>
        <v>0</v>
      </c>
      <c r="L1103" s="14">
        <f>IF(AND(K1103=0,E1103=1),1,0)*$J1103</f>
        <v>26.33333333333333</v>
      </c>
      <c r="M1103" s="14">
        <f>IF(K1103+L1103=0,1,0)*$J1103</f>
        <v>0</v>
      </c>
      <c r="N1103" s="14">
        <f>MATCH(C1103,INDEX('Task Durations - Poisson'!$B$2:$AZ$73,,5),-1)</f>
        <v>7</v>
      </c>
      <c r="O1103" s="14">
        <f>INT(SUMPRODUCT(B1103:N1103,'Task Durations - Table 1'!$A$3:$M$3))</f>
        <v>29</v>
      </c>
      <c r="P1103" s="14">
        <f>MATCH(100-C1103,INDEX('Task Durations - Poisson'!$B$2:$AZ$73,,O1103),-1)</f>
        <v>29</v>
      </c>
    </row>
    <row r="1104" ht="20.05" customHeight="1">
      <c r="A1104" s="12">
        <v>1102</v>
      </c>
      <c r="B1104" s="13">
        <f>2*EXP(A1104/750)</f>
        <v>8.692673234501312</v>
      </c>
      <c r="C1104" s="14">
        <f t="shared" si="15301"/>
        <v>96</v>
      </c>
      <c r="D1104" s="14">
        <f>IF(C1104&lt;33,1,0)</f>
        <v>0</v>
      </c>
      <c r="E1104" s="14">
        <f>IF(AND(C1104&gt;=33,C1104&lt;66),1,0)</f>
        <v>0</v>
      </c>
      <c r="F1104" s="14">
        <f>IF(D1104+E1104&gt;0,0,1)</f>
        <v>1</v>
      </c>
      <c r="G1104" s="14">
        <f>INT(CHOOSE(1+MOD($C1104+RANDBETWEEN(0,1),7),1,2,3,5,8,13,21)+$B1104)</f>
        <v>29</v>
      </c>
      <c r="H1104" s="14">
        <f>INT(CHOOSE(1+MOD($C1104+RANDBETWEEN(0,1),7),1,2,3,5,8,13,21)+$B1104)</f>
        <v>21</v>
      </c>
      <c r="I1104" s="14">
        <f>INT(CHOOSE(1+MOD($C1104+RANDBETWEEN(0,1),7),1,2,3,5,8,13,21)+$B1104)</f>
        <v>29</v>
      </c>
      <c r="J1104" s="14">
        <f>AVERAGE(G1104:I1104)</f>
        <v>26.33333333333333</v>
      </c>
      <c r="K1104" s="14">
        <f>IF(OR(AND(D1104,IF($C1104&lt;80,1,0)),AND(E1104,IF($C1104&lt;20,1,0))),1,0)*$J1104</f>
        <v>0</v>
      </c>
      <c r="L1104" s="14">
        <f>IF(AND(K1104=0,E1104=1),1,0)*$J1104</f>
        <v>0</v>
      </c>
      <c r="M1104" s="14">
        <f>IF(K1104+L1104=0,1,0)*$J1104</f>
        <v>26.33333333333333</v>
      </c>
      <c r="N1104" s="14">
        <f>MATCH(C1104,INDEX('Task Durations - Poisson'!$B$2:$AZ$73,,5),-1)</f>
        <v>11</v>
      </c>
      <c r="O1104" s="14">
        <f>INT(SUMPRODUCT(B1104:N1104,'Task Durations - Table 1'!$A$3:$M$3))</f>
        <v>40</v>
      </c>
      <c r="P1104" s="14">
        <f>MATCH(100-C1104,INDEX('Task Durations - Poisson'!$B$2:$AZ$73,,O1104),-1)</f>
        <v>31</v>
      </c>
    </row>
    <row r="1105" ht="20.05" customHeight="1">
      <c r="A1105" s="12">
        <v>1103</v>
      </c>
      <c r="B1105" s="13">
        <f>2*EXP(A1105/750)</f>
        <v>8.704271195736586</v>
      </c>
      <c r="C1105" s="14">
        <f t="shared" si="15301"/>
        <v>37</v>
      </c>
      <c r="D1105" s="14">
        <f>IF(C1105&lt;33,1,0)</f>
        <v>0</v>
      </c>
      <c r="E1105" s="14">
        <f>IF(AND(C1105&gt;=33,C1105&lt;66),1,0)</f>
        <v>1</v>
      </c>
      <c r="F1105" s="14">
        <f>IF(D1105+E1105&gt;0,0,1)</f>
        <v>0</v>
      </c>
      <c r="G1105" s="14">
        <f>INT(CHOOSE(1+MOD($C1105+RANDBETWEEN(0,1),7),1,2,3,5,8,13,21)+$B1105)</f>
        <v>11</v>
      </c>
      <c r="H1105" s="14">
        <f>INT(CHOOSE(1+MOD($C1105+RANDBETWEEN(0,1),7),1,2,3,5,8,13,21)+$B1105)</f>
        <v>13</v>
      </c>
      <c r="I1105" s="14">
        <f>INT(CHOOSE(1+MOD($C1105+RANDBETWEEN(0,1),7),1,2,3,5,8,13,21)+$B1105)</f>
        <v>11</v>
      </c>
      <c r="J1105" s="14">
        <f>AVERAGE(G1105:I1105)</f>
        <v>11.66666666666667</v>
      </c>
      <c r="K1105" s="14">
        <f>IF(OR(AND(D1105,IF($C1105&lt;80,1,0)),AND(E1105,IF($C1105&lt;20,1,0))),1,0)*$J1105</f>
        <v>0</v>
      </c>
      <c r="L1105" s="14">
        <f>IF(AND(K1105=0,E1105=1),1,0)*$J1105</f>
        <v>11.66666666666667</v>
      </c>
      <c r="M1105" s="14">
        <f>IF(K1105+L1105=0,1,0)*$J1105</f>
        <v>0</v>
      </c>
      <c r="N1105" s="14">
        <f>MATCH(C1105,INDEX('Task Durations - Poisson'!$B$2:$AZ$73,,5),-1)</f>
        <v>6</v>
      </c>
      <c r="O1105" s="14">
        <f>INT(SUMPRODUCT(B1105:N1105,'Task Durations - Table 1'!$A$3:$M$3))</f>
        <v>17</v>
      </c>
      <c r="P1105" s="14">
        <f>MATCH(100-C1105,INDEX('Task Durations - Poisson'!$B$2:$AZ$73,,O1105),-1)</f>
        <v>20</v>
      </c>
    </row>
    <row r="1106" ht="20.05" customHeight="1">
      <c r="A1106" s="12">
        <v>1104</v>
      </c>
      <c r="B1106" s="13">
        <f>2*EXP(A1106/750)</f>
        <v>8.715884631234058</v>
      </c>
      <c r="C1106" s="14">
        <f t="shared" si="15301"/>
        <v>9</v>
      </c>
      <c r="D1106" s="14">
        <f>IF(C1106&lt;33,1,0)</f>
        <v>1</v>
      </c>
      <c r="E1106" s="14">
        <f>IF(AND(C1106&gt;=33,C1106&lt;66),1,0)</f>
        <v>0</v>
      </c>
      <c r="F1106" s="14">
        <f>IF(D1106+E1106&gt;0,0,1)</f>
        <v>0</v>
      </c>
      <c r="G1106" s="14">
        <f>INT(CHOOSE(1+MOD($C1106+RANDBETWEEN(0,1),7),1,2,3,5,8,13,21)+$B1106)</f>
        <v>11</v>
      </c>
      <c r="H1106" s="14">
        <f>INT(CHOOSE(1+MOD($C1106+RANDBETWEEN(0,1),7),1,2,3,5,8,13,21)+$B1106)</f>
        <v>11</v>
      </c>
      <c r="I1106" s="14">
        <f>INT(CHOOSE(1+MOD($C1106+RANDBETWEEN(0,1),7),1,2,3,5,8,13,21)+$B1106)</f>
        <v>13</v>
      </c>
      <c r="J1106" s="14">
        <f>AVERAGE(G1106:I1106)</f>
        <v>11.66666666666667</v>
      </c>
      <c r="K1106" s="14">
        <f>IF(OR(AND(D1106,IF($C1106&lt;80,1,0)),AND(E1106,IF($C1106&lt;20,1,0))),1,0)*$J1106</f>
        <v>11.66666666666667</v>
      </c>
      <c r="L1106" s="14">
        <f>IF(AND(K1106=0,E1106=1),1,0)*$J1106</f>
        <v>0</v>
      </c>
      <c r="M1106" s="14">
        <f>IF(K1106+L1106=0,1,0)*$J1106</f>
        <v>0</v>
      </c>
      <c r="N1106" s="14">
        <f>MATCH(C1106,INDEX('Task Durations - Poisson'!$B$2:$AZ$73,,5),-1)</f>
        <v>4</v>
      </c>
      <c r="O1106" s="14">
        <f>INT(SUMPRODUCT(B1106:N1106,'Task Durations - Table 1'!$A$3:$M$3))</f>
        <v>22</v>
      </c>
      <c r="P1106" s="14">
        <f>MATCH(100-C1106,INDEX('Task Durations - Poisson'!$B$2:$AZ$73,,O1106),-1)</f>
        <v>30</v>
      </c>
    </row>
    <row r="1107" ht="20.05" customHeight="1">
      <c r="A1107" s="12">
        <v>1105</v>
      </c>
      <c r="B1107" s="13">
        <f>2*EXP(A1107/750)</f>
        <v>8.727513561639837</v>
      </c>
      <c r="C1107" s="14">
        <f t="shared" si="15301"/>
        <v>5</v>
      </c>
      <c r="D1107" s="14">
        <f>IF(C1107&lt;33,1,0)</f>
        <v>1</v>
      </c>
      <c r="E1107" s="14">
        <f>IF(AND(C1107&gt;=33,C1107&lt;66),1,0)</f>
        <v>0</v>
      </c>
      <c r="F1107" s="14">
        <f>IF(D1107+E1107&gt;0,0,1)</f>
        <v>0</v>
      </c>
      <c r="G1107" s="14">
        <f>INT(CHOOSE(1+MOD($C1107+RANDBETWEEN(0,1),7),1,2,3,5,8,13,21)+$B1107)</f>
        <v>29</v>
      </c>
      <c r="H1107" s="14">
        <f>INT(CHOOSE(1+MOD($C1107+RANDBETWEEN(0,1),7),1,2,3,5,8,13,21)+$B1107)</f>
        <v>21</v>
      </c>
      <c r="I1107" s="14">
        <f>INT(CHOOSE(1+MOD($C1107+RANDBETWEEN(0,1),7),1,2,3,5,8,13,21)+$B1107)</f>
        <v>29</v>
      </c>
      <c r="J1107" s="14">
        <f>AVERAGE(G1107:I1107)</f>
        <v>26.33333333333333</v>
      </c>
      <c r="K1107" s="14">
        <f>IF(OR(AND(D1107,IF($C1107&lt;80,1,0)),AND(E1107,IF($C1107&lt;20,1,0))),1,0)*$J1107</f>
        <v>26.33333333333333</v>
      </c>
      <c r="L1107" s="14">
        <f>IF(AND(K1107=0,E1107=1),1,0)*$J1107</f>
        <v>0</v>
      </c>
      <c r="M1107" s="14">
        <f>IF(K1107+L1107=0,1,0)*$J1107</f>
        <v>0</v>
      </c>
      <c r="N1107" s="14">
        <f>MATCH(C1107,INDEX('Task Durations - Poisson'!$B$2:$AZ$73,,5),-1)</f>
        <v>1</v>
      </c>
      <c r="O1107" s="14">
        <f>INT(SUMPRODUCT(B1107:N1107,'Task Durations - Table 1'!$A$3:$M$3))</f>
        <v>37</v>
      </c>
      <c r="P1107" s="14">
        <f>MATCH(100-C1107,INDEX('Task Durations - Poisson'!$B$2:$AZ$73,,O1107),-1)</f>
        <v>49</v>
      </c>
    </row>
    <row r="1108" ht="20.05" customHeight="1">
      <c r="A1108" s="12">
        <v>1106</v>
      </c>
      <c r="B1108" s="13">
        <f>2*EXP(A1108/750)</f>
        <v>8.739158007627578</v>
      </c>
      <c r="C1108" s="14">
        <f t="shared" si="15301"/>
        <v>68</v>
      </c>
      <c r="D1108" s="14">
        <f>IF(C1108&lt;33,1,0)</f>
        <v>0</v>
      </c>
      <c r="E1108" s="14">
        <f>IF(AND(C1108&gt;=33,C1108&lt;66),1,0)</f>
        <v>0</v>
      </c>
      <c r="F1108" s="14">
        <f>IF(D1108+E1108&gt;0,0,1)</f>
        <v>1</v>
      </c>
      <c r="G1108" s="14">
        <f>INT(CHOOSE(1+MOD($C1108+RANDBETWEEN(0,1),7),1,2,3,5,8,13,21)+$B1108)</f>
        <v>21</v>
      </c>
      <c r="H1108" s="14">
        <f>INT(CHOOSE(1+MOD($C1108+RANDBETWEEN(0,1),7),1,2,3,5,8,13,21)+$B1108)</f>
        <v>29</v>
      </c>
      <c r="I1108" s="14">
        <f>INT(CHOOSE(1+MOD($C1108+RANDBETWEEN(0,1),7),1,2,3,5,8,13,21)+$B1108)</f>
        <v>21</v>
      </c>
      <c r="J1108" s="14">
        <f>AVERAGE(G1108:I1108)</f>
        <v>23.66666666666667</v>
      </c>
      <c r="K1108" s="14">
        <f>IF(OR(AND(D1108,IF($C1108&lt;80,1,0)),AND(E1108,IF($C1108&lt;20,1,0))),1,0)*$J1108</f>
        <v>0</v>
      </c>
      <c r="L1108" s="14">
        <f>IF(AND(K1108=0,E1108=1),1,0)*$J1108</f>
        <v>0</v>
      </c>
      <c r="M1108" s="14">
        <f>IF(K1108+L1108=0,1,0)*$J1108</f>
        <v>23.66666666666667</v>
      </c>
      <c r="N1108" s="14">
        <f>MATCH(C1108,INDEX('Task Durations - Poisson'!$B$2:$AZ$73,,5),-1)</f>
        <v>8</v>
      </c>
      <c r="O1108" s="14">
        <f>INT(SUMPRODUCT(B1108:N1108,'Task Durations - Table 1'!$A$3:$M$3))</f>
        <v>35</v>
      </c>
      <c r="P1108" s="14">
        <f>MATCH(100-C1108,INDEX('Task Durations - Poisson'!$B$2:$AZ$73,,O1108),-1)</f>
        <v>34</v>
      </c>
    </row>
    <row r="1109" ht="20.05" customHeight="1">
      <c r="A1109" s="12">
        <v>1107</v>
      </c>
      <c r="B1109" s="13">
        <f>2*EXP(A1109/750)</f>
        <v>8.750817989898525</v>
      </c>
      <c r="C1109" s="14">
        <f t="shared" si="15301"/>
        <v>33</v>
      </c>
      <c r="D1109" s="14">
        <f>IF(C1109&lt;33,1,0)</f>
        <v>0</v>
      </c>
      <c r="E1109" s="14">
        <f>IF(AND(C1109&gt;=33,C1109&lt;66),1,0)</f>
        <v>1</v>
      </c>
      <c r="F1109" s="14">
        <f>IF(D1109+E1109&gt;0,0,1)</f>
        <v>0</v>
      </c>
      <c r="G1109" s="14">
        <f>INT(CHOOSE(1+MOD($C1109+RANDBETWEEN(0,1),7),1,2,3,5,8,13,21)+$B1109)</f>
        <v>21</v>
      </c>
      <c r="H1109" s="14">
        <f>INT(CHOOSE(1+MOD($C1109+RANDBETWEEN(0,1),7),1,2,3,5,8,13,21)+$B1109)</f>
        <v>21</v>
      </c>
      <c r="I1109" s="14">
        <f>INT(CHOOSE(1+MOD($C1109+RANDBETWEEN(0,1),7),1,2,3,5,8,13,21)+$B1109)</f>
        <v>21</v>
      </c>
      <c r="J1109" s="14">
        <f>AVERAGE(G1109:I1109)</f>
        <v>21</v>
      </c>
      <c r="K1109" s="14">
        <f>IF(OR(AND(D1109,IF($C1109&lt;80,1,0)),AND(E1109,IF($C1109&lt;20,1,0))),1,0)*$J1109</f>
        <v>0</v>
      </c>
      <c r="L1109" s="14">
        <f>IF(AND(K1109=0,E1109=1),1,0)*$J1109</f>
        <v>21</v>
      </c>
      <c r="M1109" s="14">
        <f>IF(K1109+L1109=0,1,0)*$J1109</f>
        <v>0</v>
      </c>
      <c r="N1109" s="14">
        <f>MATCH(C1109,INDEX('Task Durations - Poisson'!$B$2:$AZ$73,,5),-1)</f>
        <v>6</v>
      </c>
      <c r="O1109" s="14">
        <f>INT(SUMPRODUCT(B1109:N1109,'Task Durations - Table 1'!$A$3:$M$3))</f>
        <v>25</v>
      </c>
      <c r="P1109" s="14">
        <f>MATCH(100-C1109,INDEX('Task Durations - Poisson'!$B$2:$AZ$73,,O1109),-1)</f>
        <v>29</v>
      </c>
    </row>
    <row r="1110" ht="20.05" customHeight="1">
      <c r="A1110" s="12">
        <v>1108</v>
      </c>
      <c r="B1110" s="13">
        <f>2*EXP(A1110/750)</f>
        <v>8.762493529181535</v>
      </c>
      <c r="C1110" s="14">
        <f t="shared" si="15301"/>
        <v>69</v>
      </c>
      <c r="D1110" s="14">
        <f>IF(C1110&lt;33,1,0)</f>
        <v>0</v>
      </c>
      <c r="E1110" s="14">
        <f>IF(AND(C1110&gt;=33,C1110&lt;66),1,0)</f>
        <v>0</v>
      </c>
      <c r="F1110" s="14">
        <f>IF(D1110+E1110&gt;0,0,1)</f>
        <v>1</v>
      </c>
      <c r="G1110" s="14">
        <f>INT(CHOOSE(1+MOD($C1110+RANDBETWEEN(0,1),7),1,2,3,5,8,13,21)+$B1110)</f>
        <v>29</v>
      </c>
      <c r="H1110" s="14">
        <f>INT(CHOOSE(1+MOD($C1110+RANDBETWEEN(0,1),7),1,2,3,5,8,13,21)+$B1110)</f>
        <v>9</v>
      </c>
      <c r="I1110" s="14">
        <f>INT(CHOOSE(1+MOD($C1110+RANDBETWEEN(0,1),7),1,2,3,5,8,13,21)+$B1110)</f>
        <v>9</v>
      </c>
      <c r="J1110" s="14">
        <f>AVERAGE(G1110:I1110)</f>
        <v>15.66666666666667</v>
      </c>
      <c r="K1110" s="14">
        <f>IF(OR(AND(D1110,IF($C1110&lt;80,1,0)),AND(E1110,IF($C1110&lt;20,1,0))),1,0)*$J1110</f>
        <v>0</v>
      </c>
      <c r="L1110" s="14">
        <f>IF(AND(K1110=0,E1110=1),1,0)*$J1110</f>
        <v>0</v>
      </c>
      <c r="M1110" s="14">
        <f>IF(K1110+L1110=0,1,0)*$J1110</f>
        <v>15.66666666666667</v>
      </c>
      <c r="N1110" s="14">
        <f>MATCH(C1110,INDEX('Task Durations - Poisson'!$B$2:$AZ$73,,5),-1)</f>
        <v>8</v>
      </c>
      <c r="O1110" s="14">
        <f>INT(SUMPRODUCT(B1110:N1110,'Task Durations - Table 1'!$A$3:$M$3))</f>
        <v>27</v>
      </c>
      <c r="P1110" s="14">
        <f>MATCH(100-C1110,INDEX('Task Durations - Poisson'!$B$2:$AZ$73,,O1110),-1)</f>
        <v>26</v>
      </c>
    </row>
    <row r="1111" ht="20.05" customHeight="1">
      <c r="A1111" s="12">
        <v>1109</v>
      </c>
      <c r="B1111" s="13">
        <f>2*EXP(A1111/750)</f>
        <v>8.774184646233127</v>
      </c>
      <c r="C1111" s="14">
        <f t="shared" si="15301"/>
        <v>5</v>
      </c>
      <c r="D1111" s="14">
        <f>IF(C1111&lt;33,1,0)</f>
        <v>1</v>
      </c>
      <c r="E1111" s="14">
        <f>IF(AND(C1111&gt;=33,C1111&lt;66),1,0)</f>
        <v>0</v>
      </c>
      <c r="F1111" s="14">
        <f>IF(D1111+E1111&gt;0,0,1)</f>
        <v>0</v>
      </c>
      <c r="G1111" s="14">
        <f>INT(CHOOSE(1+MOD($C1111+RANDBETWEEN(0,1),7),1,2,3,5,8,13,21)+$B1111)</f>
        <v>29</v>
      </c>
      <c r="H1111" s="14">
        <f>INT(CHOOSE(1+MOD($C1111+RANDBETWEEN(0,1),7),1,2,3,5,8,13,21)+$B1111)</f>
        <v>29</v>
      </c>
      <c r="I1111" s="14">
        <f>INT(CHOOSE(1+MOD($C1111+RANDBETWEEN(0,1),7),1,2,3,5,8,13,21)+$B1111)</f>
        <v>21</v>
      </c>
      <c r="J1111" s="14">
        <f>AVERAGE(G1111:I1111)</f>
        <v>26.33333333333333</v>
      </c>
      <c r="K1111" s="14">
        <f>IF(OR(AND(D1111,IF($C1111&lt;80,1,0)),AND(E1111,IF($C1111&lt;20,1,0))),1,0)*$J1111</f>
        <v>26.33333333333333</v>
      </c>
      <c r="L1111" s="14">
        <f>IF(AND(K1111=0,E1111=1),1,0)*$J1111</f>
        <v>0</v>
      </c>
      <c r="M1111" s="14">
        <f>IF(K1111+L1111=0,1,0)*$J1111</f>
        <v>0</v>
      </c>
      <c r="N1111" s="14">
        <f>MATCH(C1111,INDEX('Task Durations - Poisson'!$B$2:$AZ$73,,5),-1)</f>
        <v>1</v>
      </c>
      <c r="O1111" s="14">
        <f>INT(SUMPRODUCT(B1111:N1111,'Task Durations - Table 1'!$A$3:$M$3))</f>
        <v>36</v>
      </c>
      <c r="P1111" s="14">
        <f>MATCH(100-C1111,INDEX('Task Durations - Poisson'!$B$2:$AZ$73,,O1111),-1)</f>
        <v>48</v>
      </c>
    </row>
    <row r="1112" ht="20.05" customHeight="1">
      <c r="A1112" s="12">
        <v>1110</v>
      </c>
      <c r="B1112" s="13">
        <f>2*EXP(A1112/750)</f>
        <v>8.785891361837514</v>
      </c>
      <c r="C1112" s="14">
        <f t="shared" si="15301"/>
        <v>100</v>
      </c>
      <c r="D1112" s="14">
        <f>IF(C1112&lt;33,1,0)</f>
        <v>0</v>
      </c>
      <c r="E1112" s="14">
        <f>IF(AND(C1112&gt;=33,C1112&lt;66),1,0)</f>
        <v>0</v>
      </c>
      <c r="F1112" s="14">
        <f>IF(D1112+E1112&gt;0,0,1)</f>
        <v>1</v>
      </c>
      <c r="G1112" s="14">
        <f>INT(CHOOSE(1+MOD($C1112+RANDBETWEEN(0,1),7),1,2,3,5,8,13,21)+$B1112)</f>
        <v>13</v>
      </c>
      <c r="H1112" s="14">
        <f>INT(CHOOSE(1+MOD($C1112+RANDBETWEEN(0,1),7),1,2,3,5,8,13,21)+$B1112)</f>
        <v>13</v>
      </c>
      <c r="I1112" s="14">
        <f>INT(CHOOSE(1+MOD($C1112+RANDBETWEEN(0,1),7),1,2,3,5,8,13,21)+$B1112)</f>
        <v>11</v>
      </c>
      <c r="J1112" s="14">
        <f>AVERAGE(G1112:I1112)</f>
        <v>12.33333333333333</v>
      </c>
      <c r="K1112" s="14">
        <f>IF(OR(AND(D1112,IF($C1112&lt;80,1,0)),AND(E1112,IF($C1112&lt;20,1,0))),1,0)*$J1112</f>
        <v>0</v>
      </c>
      <c r="L1112" s="14">
        <f>IF(AND(K1112=0,E1112=1),1,0)*$J1112</f>
        <v>0</v>
      </c>
      <c r="M1112" s="14">
        <f>IF(K1112+L1112=0,1,0)*$J1112</f>
        <v>12.33333333333333</v>
      </c>
      <c r="N1112" s="14">
        <f>MATCH(C1112,INDEX('Task Durations - Poisson'!$B$2:$AZ$73,,5),-1)</f>
        <v>17</v>
      </c>
      <c r="O1112" s="14">
        <f>INT(SUMPRODUCT(B1112:N1112,'Task Durations - Table 1'!$A$3:$M$3))</f>
        <v>28</v>
      </c>
      <c r="P1112" s="14">
        <f>MATCH(100-C1112,INDEX('Task Durations - Poisson'!$B$2:$AZ$73,,O1112),-1)</f>
        <v>2</v>
      </c>
    </row>
    <row r="1113" ht="20.05" customHeight="1">
      <c r="A1113" s="12">
        <v>1111</v>
      </c>
      <c r="B1113" s="13">
        <f>2*EXP(A1113/750)</f>
        <v>8.797613696806634</v>
      </c>
      <c r="C1113" s="14">
        <f t="shared" si="15301"/>
        <v>67</v>
      </c>
      <c r="D1113" s="14">
        <f>IF(C1113&lt;33,1,0)</f>
        <v>0</v>
      </c>
      <c r="E1113" s="14">
        <f>IF(AND(C1113&gt;=33,C1113&lt;66),1,0)</f>
        <v>0</v>
      </c>
      <c r="F1113" s="14">
        <f>IF(D1113+E1113&gt;0,0,1)</f>
        <v>1</v>
      </c>
      <c r="G1113" s="14">
        <f>INT(CHOOSE(1+MOD($C1113+RANDBETWEEN(0,1),7),1,2,3,5,8,13,21)+$B1113)</f>
        <v>21</v>
      </c>
      <c r="H1113" s="14">
        <f>INT(CHOOSE(1+MOD($C1113+RANDBETWEEN(0,1),7),1,2,3,5,8,13,21)+$B1113)</f>
        <v>21</v>
      </c>
      <c r="I1113" s="14">
        <f>INT(CHOOSE(1+MOD($C1113+RANDBETWEEN(0,1),7),1,2,3,5,8,13,21)+$B1113)</f>
        <v>16</v>
      </c>
      <c r="J1113" s="14">
        <f>AVERAGE(G1113:I1113)</f>
        <v>19.33333333333333</v>
      </c>
      <c r="K1113" s="14">
        <f>IF(OR(AND(D1113,IF($C1113&lt;80,1,0)),AND(E1113,IF($C1113&lt;20,1,0))),1,0)*$J1113</f>
        <v>0</v>
      </c>
      <c r="L1113" s="14">
        <f>IF(AND(K1113=0,E1113=1),1,0)*$J1113</f>
        <v>0</v>
      </c>
      <c r="M1113" s="14">
        <f>IF(K1113+L1113=0,1,0)*$J1113</f>
        <v>19.33333333333333</v>
      </c>
      <c r="N1113" s="14">
        <f>MATCH(C1113,INDEX('Task Durations - Poisson'!$B$2:$AZ$73,,5),-1)</f>
        <v>8</v>
      </c>
      <c r="O1113" s="14">
        <f>INT(SUMPRODUCT(B1113:N1113,'Task Durations - Table 1'!$A$3:$M$3))</f>
        <v>30</v>
      </c>
      <c r="P1113" s="14">
        <f>MATCH(100-C1113,INDEX('Task Durations - Poisson'!$B$2:$AZ$73,,O1113),-1)</f>
        <v>29</v>
      </c>
    </row>
    <row r="1114" ht="20.05" customHeight="1">
      <c r="A1114" s="12">
        <v>1112</v>
      </c>
      <c r="B1114" s="13">
        <f>2*EXP(A1114/750)</f>
        <v>8.809351671980199</v>
      </c>
      <c r="C1114" s="14">
        <f t="shared" si="15301"/>
        <v>15</v>
      </c>
      <c r="D1114" s="14">
        <f>IF(C1114&lt;33,1,0)</f>
        <v>1</v>
      </c>
      <c r="E1114" s="14">
        <f>IF(AND(C1114&gt;=33,C1114&lt;66),1,0)</f>
        <v>0</v>
      </c>
      <c r="F1114" s="14">
        <f>IF(D1114+E1114&gt;0,0,1)</f>
        <v>0</v>
      </c>
      <c r="G1114" s="14">
        <f>INT(CHOOSE(1+MOD($C1114+RANDBETWEEN(0,1),7),1,2,3,5,8,13,21)+$B1114)</f>
        <v>11</v>
      </c>
      <c r="H1114" s="14">
        <f>INT(CHOOSE(1+MOD($C1114+RANDBETWEEN(0,1),7),1,2,3,5,8,13,21)+$B1114)</f>
        <v>10</v>
      </c>
      <c r="I1114" s="14">
        <f>INT(CHOOSE(1+MOD($C1114+RANDBETWEEN(0,1),7),1,2,3,5,8,13,21)+$B1114)</f>
        <v>11</v>
      </c>
      <c r="J1114" s="14">
        <f>AVERAGE(G1114:I1114)</f>
        <v>10.66666666666667</v>
      </c>
      <c r="K1114" s="14">
        <f>IF(OR(AND(D1114,IF($C1114&lt;80,1,0)),AND(E1114,IF($C1114&lt;20,1,0))),1,0)*$J1114</f>
        <v>10.66666666666667</v>
      </c>
      <c r="L1114" s="14">
        <f>IF(AND(K1114=0,E1114=1),1,0)*$J1114</f>
        <v>0</v>
      </c>
      <c r="M1114" s="14">
        <f>IF(K1114+L1114=0,1,0)*$J1114</f>
        <v>0</v>
      </c>
      <c r="N1114" s="14">
        <f>MATCH(C1114,INDEX('Task Durations - Poisson'!$B$2:$AZ$73,,5),-1)</f>
        <v>5</v>
      </c>
      <c r="O1114" s="14">
        <f>INT(SUMPRODUCT(B1114:N1114,'Task Durations - Table 1'!$A$3:$M$3))</f>
        <v>21</v>
      </c>
      <c r="P1114" s="14">
        <f>MATCH(100-C1114,INDEX('Task Durations - Poisson'!$B$2:$AZ$73,,O1114),-1)</f>
        <v>28</v>
      </c>
    </row>
    <row r="1115" ht="20.05" customHeight="1">
      <c r="A1115" s="12">
        <v>1113</v>
      </c>
      <c r="B1115" s="13">
        <f>2*EXP(A1115/750)</f>
        <v>8.821105308225723</v>
      </c>
      <c r="C1115" s="14">
        <f t="shared" si="15301"/>
        <v>41</v>
      </c>
      <c r="D1115" s="14">
        <f>IF(C1115&lt;33,1,0)</f>
        <v>0</v>
      </c>
      <c r="E1115" s="14">
        <f>IF(AND(C1115&gt;=33,C1115&lt;66),1,0)</f>
        <v>1</v>
      </c>
      <c r="F1115" s="14">
        <f>IF(D1115+E1115&gt;0,0,1)</f>
        <v>0</v>
      </c>
      <c r="G1115" s="14">
        <f>INT(CHOOSE(1+MOD($C1115+RANDBETWEEN(0,1),7),1,2,3,5,8,13,21)+$B1115)</f>
        <v>9</v>
      </c>
      <c r="H1115" s="14">
        <f>INT(CHOOSE(1+MOD($C1115+RANDBETWEEN(0,1),7),1,2,3,5,8,13,21)+$B1115)</f>
        <v>9</v>
      </c>
      <c r="I1115" s="14">
        <f>INT(CHOOSE(1+MOD($C1115+RANDBETWEEN(0,1),7),1,2,3,5,8,13,21)+$B1115)</f>
        <v>29</v>
      </c>
      <c r="J1115" s="14">
        <f>AVERAGE(G1115:I1115)</f>
        <v>15.66666666666667</v>
      </c>
      <c r="K1115" s="14">
        <f>IF(OR(AND(D1115,IF($C1115&lt;80,1,0)),AND(E1115,IF($C1115&lt;20,1,0))),1,0)*$J1115</f>
        <v>0</v>
      </c>
      <c r="L1115" s="14">
        <f>IF(AND(K1115=0,E1115=1),1,0)*$J1115</f>
        <v>15.66666666666667</v>
      </c>
      <c r="M1115" s="14">
        <f>IF(K1115+L1115=0,1,0)*$J1115</f>
        <v>0</v>
      </c>
      <c r="N1115" s="14">
        <f>MATCH(C1115,INDEX('Task Durations - Poisson'!$B$2:$AZ$73,,5),-1)</f>
        <v>6</v>
      </c>
      <c r="O1115" s="14">
        <f>INT(SUMPRODUCT(B1115:N1115,'Task Durations - Table 1'!$A$3:$M$3))</f>
        <v>22</v>
      </c>
      <c r="P1115" s="14">
        <f>MATCH(100-C1115,INDEX('Task Durations - Poisson'!$B$2:$AZ$73,,O1115),-1)</f>
        <v>25</v>
      </c>
    </row>
    <row r="1116" ht="20.05" customHeight="1">
      <c r="A1116" s="12">
        <v>1114</v>
      </c>
      <c r="B1116" s="13">
        <f>2*EXP(A1116/750)</f>
        <v>8.832874626438565</v>
      </c>
      <c r="C1116" s="14">
        <f t="shared" si="15301"/>
        <v>42</v>
      </c>
      <c r="D1116" s="14">
        <f>IF(C1116&lt;33,1,0)</f>
        <v>0</v>
      </c>
      <c r="E1116" s="14">
        <f>IF(AND(C1116&gt;=33,C1116&lt;66),1,0)</f>
        <v>1</v>
      </c>
      <c r="F1116" s="14">
        <f>IF(D1116+E1116&gt;0,0,1)</f>
        <v>0</v>
      </c>
      <c r="G1116" s="14">
        <f>INT(CHOOSE(1+MOD($C1116+RANDBETWEEN(0,1),7),1,2,3,5,8,13,21)+$B1116)</f>
        <v>9</v>
      </c>
      <c r="H1116" s="14">
        <f>INT(CHOOSE(1+MOD($C1116+RANDBETWEEN(0,1),7),1,2,3,5,8,13,21)+$B1116)</f>
        <v>10</v>
      </c>
      <c r="I1116" s="14">
        <f>INT(CHOOSE(1+MOD($C1116+RANDBETWEEN(0,1),7),1,2,3,5,8,13,21)+$B1116)</f>
        <v>9</v>
      </c>
      <c r="J1116" s="14">
        <f>AVERAGE(G1116:I1116)</f>
        <v>9.333333333333334</v>
      </c>
      <c r="K1116" s="14">
        <f>IF(OR(AND(D1116,IF($C1116&lt;80,1,0)),AND(E1116,IF($C1116&lt;20,1,0))),1,0)*$J1116</f>
        <v>0</v>
      </c>
      <c r="L1116" s="14">
        <f>IF(AND(K1116=0,E1116=1),1,0)*$J1116</f>
        <v>9.333333333333334</v>
      </c>
      <c r="M1116" s="14">
        <f>IF(K1116+L1116=0,1,0)*$J1116</f>
        <v>0</v>
      </c>
      <c r="N1116" s="14">
        <f>MATCH(C1116,INDEX('Task Durations - Poisson'!$B$2:$AZ$73,,5),-1)</f>
        <v>6</v>
      </c>
      <c r="O1116" s="14">
        <f>INT(SUMPRODUCT(B1116:N1116,'Task Durations - Table 1'!$A$3:$M$3))</f>
        <v>16</v>
      </c>
      <c r="P1116" s="14">
        <f>MATCH(100-C1116,INDEX('Task Durations - Poisson'!$B$2:$AZ$73,,O1116),-1)</f>
        <v>19</v>
      </c>
    </row>
    <row r="1117" ht="20.05" customHeight="1">
      <c r="A1117" s="12">
        <v>1115</v>
      </c>
      <c r="B1117" s="13">
        <f>2*EXP(A1117/750)</f>
        <v>8.844659647541954</v>
      </c>
      <c r="C1117" s="14">
        <f t="shared" si="15301"/>
        <v>43</v>
      </c>
      <c r="D1117" s="14">
        <f>IF(C1117&lt;33,1,0)</f>
        <v>0</v>
      </c>
      <c r="E1117" s="14">
        <f>IF(AND(C1117&gt;=33,C1117&lt;66),1,0)</f>
        <v>1</v>
      </c>
      <c r="F1117" s="14">
        <f>IF(D1117+E1117&gt;0,0,1)</f>
        <v>0</v>
      </c>
      <c r="G1117" s="14">
        <f>INT(CHOOSE(1+MOD($C1117+RANDBETWEEN(0,1),7),1,2,3,5,8,13,21)+$B1117)</f>
        <v>11</v>
      </c>
      <c r="H1117" s="14">
        <f>INT(CHOOSE(1+MOD($C1117+RANDBETWEEN(0,1),7),1,2,3,5,8,13,21)+$B1117)</f>
        <v>11</v>
      </c>
      <c r="I1117" s="14">
        <f>INT(CHOOSE(1+MOD($C1117+RANDBETWEEN(0,1),7),1,2,3,5,8,13,21)+$B1117)</f>
        <v>11</v>
      </c>
      <c r="J1117" s="14">
        <f>AVERAGE(G1117:I1117)</f>
        <v>11</v>
      </c>
      <c r="K1117" s="14">
        <f>IF(OR(AND(D1117,IF($C1117&lt;80,1,0)),AND(E1117,IF($C1117&lt;20,1,0))),1,0)*$J1117</f>
        <v>0</v>
      </c>
      <c r="L1117" s="14">
        <f>IF(AND(K1117=0,E1117=1),1,0)*$J1117</f>
        <v>11</v>
      </c>
      <c r="M1117" s="14">
        <f>IF(K1117+L1117=0,1,0)*$J1117</f>
        <v>0</v>
      </c>
      <c r="N1117" s="14">
        <f>MATCH(C1117,INDEX('Task Durations - Poisson'!$B$2:$AZ$73,,5),-1)</f>
        <v>6</v>
      </c>
      <c r="O1117" s="14">
        <f>INT(SUMPRODUCT(B1117:N1117,'Task Durations - Table 1'!$A$3:$M$3))</f>
        <v>17</v>
      </c>
      <c r="P1117" s="14">
        <f>MATCH(100-C1117,INDEX('Task Durations - Poisson'!$B$2:$AZ$73,,O1117),-1)</f>
        <v>20</v>
      </c>
    </row>
    <row r="1118" ht="20.05" customHeight="1">
      <c r="A1118" s="12">
        <v>1116</v>
      </c>
      <c r="B1118" s="13">
        <f>2*EXP(A1118/750)</f>
        <v>8.856460392487049</v>
      </c>
      <c r="C1118" s="14">
        <f t="shared" si="15301"/>
        <v>80</v>
      </c>
      <c r="D1118" s="14">
        <f>IF(C1118&lt;33,1,0)</f>
        <v>0</v>
      </c>
      <c r="E1118" s="14">
        <f>IF(AND(C1118&gt;=33,C1118&lt;66),1,0)</f>
        <v>0</v>
      </c>
      <c r="F1118" s="14">
        <f>IF(D1118+E1118&gt;0,0,1)</f>
        <v>1</v>
      </c>
      <c r="G1118" s="14">
        <f>INT(CHOOSE(1+MOD($C1118+RANDBETWEEN(0,1),7),1,2,3,5,8,13,21)+$B1118)</f>
        <v>13</v>
      </c>
      <c r="H1118" s="14">
        <f>INT(CHOOSE(1+MOD($C1118+RANDBETWEEN(0,1),7),1,2,3,5,8,13,21)+$B1118)</f>
        <v>13</v>
      </c>
      <c r="I1118" s="14">
        <f>INT(CHOOSE(1+MOD($C1118+RANDBETWEEN(0,1),7),1,2,3,5,8,13,21)+$B1118)</f>
        <v>16</v>
      </c>
      <c r="J1118" s="14">
        <f>AVERAGE(G1118:I1118)</f>
        <v>14</v>
      </c>
      <c r="K1118" s="14">
        <f>IF(OR(AND(D1118,IF($C1118&lt;80,1,0)),AND(E1118,IF($C1118&lt;20,1,0))),1,0)*$J1118</f>
        <v>0</v>
      </c>
      <c r="L1118" s="14">
        <f>IF(AND(K1118=0,E1118=1),1,0)*$J1118</f>
        <v>0</v>
      </c>
      <c r="M1118" s="14">
        <f>IF(K1118+L1118=0,1,0)*$J1118</f>
        <v>14</v>
      </c>
      <c r="N1118" s="14">
        <f>MATCH(C1118,INDEX('Task Durations - Poisson'!$B$2:$AZ$73,,5),-1)</f>
        <v>9</v>
      </c>
      <c r="O1118" s="14">
        <f>INT(SUMPRODUCT(B1118:N1118,'Task Durations - Table 1'!$A$3:$M$3))</f>
        <v>26</v>
      </c>
      <c r="P1118" s="14">
        <f>MATCH(100-C1118,INDEX('Task Durations - Poisson'!$B$2:$AZ$73,,O1118),-1)</f>
        <v>24</v>
      </c>
    </row>
    <row r="1119" ht="20.05" customHeight="1">
      <c r="A1119" s="12">
        <v>1117</v>
      </c>
      <c r="B1119" s="13">
        <f>2*EXP(A1119/750)</f>
        <v>8.868276882252953</v>
      </c>
      <c r="C1119" s="14">
        <f t="shared" si="15301"/>
        <v>78</v>
      </c>
      <c r="D1119" s="14">
        <f>IF(C1119&lt;33,1,0)</f>
        <v>0</v>
      </c>
      <c r="E1119" s="14">
        <f>IF(AND(C1119&gt;=33,C1119&lt;66),1,0)</f>
        <v>0</v>
      </c>
      <c r="F1119" s="14">
        <f>IF(D1119+E1119&gt;0,0,1)</f>
        <v>1</v>
      </c>
      <c r="G1119" s="14">
        <f>INT(CHOOSE(1+MOD($C1119+RANDBETWEEN(0,1),7),1,2,3,5,8,13,21)+$B1119)</f>
        <v>10</v>
      </c>
      <c r="H1119" s="14">
        <f>INT(CHOOSE(1+MOD($C1119+RANDBETWEEN(0,1),7),1,2,3,5,8,13,21)+$B1119)</f>
        <v>11</v>
      </c>
      <c r="I1119" s="14">
        <f>INT(CHOOSE(1+MOD($C1119+RANDBETWEEN(0,1),7),1,2,3,5,8,13,21)+$B1119)</f>
        <v>11</v>
      </c>
      <c r="J1119" s="14">
        <f>AVERAGE(G1119:I1119)</f>
        <v>10.66666666666667</v>
      </c>
      <c r="K1119" s="14">
        <f>IF(OR(AND(D1119,IF($C1119&lt;80,1,0)),AND(E1119,IF($C1119&lt;20,1,0))),1,0)*$J1119</f>
        <v>0</v>
      </c>
      <c r="L1119" s="14">
        <f>IF(AND(K1119=0,E1119=1),1,0)*$J1119</f>
        <v>0</v>
      </c>
      <c r="M1119" s="14">
        <f>IF(K1119+L1119=0,1,0)*$J1119</f>
        <v>10.66666666666667</v>
      </c>
      <c r="N1119" s="14">
        <f>MATCH(C1119,INDEX('Task Durations - Poisson'!$B$2:$AZ$73,,5),-1)</f>
        <v>9</v>
      </c>
      <c r="O1119" s="14">
        <f>INT(SUMPRODUCT(B1119:N1119,'Task Durations - Table 1'!$A$3:$M$3))</f>
        <v>23</v>
      </c>
      <c r="P1119" s="14">
        <f>MATCH(100-C1119,INDEX('Task Durations - Poisson'!$B$2:$AZ$73,,O1119),-1)</f>
        <v>1</v>
      </c>
    </row>
    <row r="1120" ht="20.05" customHeight="1">
      <c r="A1120" s="12">
        <v>1118</v>
      </c>
      <c r="B1120" s="13">
        <f>2*EXP(A1120/750)</f>
        <v>8.880109137846757</v>
      </c>
      <c r="C1120" s="14">
        <f t="shared" si="15301"/>
        <v>16</v>
      </c>
      <c r="D1120" s="14">
        <f>IF(C1120&lt;33,1,0)</f>
        <v>1</v>
      </c>
      <c r="E1120" s="14">
        <f>IF(AND(C1120&gt;=33,C1120&lt;66),1,0)</f>
        <v>0</v>
      </c>
      <c r="F1120" s="14">
        <f>IF(D1120+E1120&gt;0,0,1)</f>
        <v>0</v>
      </c>
      <c r="G1120" s="14">
        <f>INT(CHOOSE(1+MOD($C1120+RANDBETWEEN(0,1),7),1,2,3,5,8,13,21)+$B1120)</f>
        <v>11</v>
      </c>
      <c r="H1120" s="14">
        <f>INT(CHOOSE(1+MOD($C1120+RANDBETWEEN(0,1),7),1,2,3,5,8,13,21)+$B1120)</f>
        <v>13</v>
      </c>
      <c r="I1120" s="14">
        <f>INT(CHOOSE(1+MOD($C1120+RANDBETWEEN(0,1),7),1,2,3,5,8,13,21)+$B1120)</f>
        <v>13</v>
      </c>
      <c r="J1120" s="14">
        <f>AVERAGE(G1120:I1120)</f>
        <v>12.33333333333333</v>
      </c>
      <c r="K1120" s="14">
        <f>IF(OR(AND(D1120,IF($C1120&lt;80,1,0)),AND(E1120,IF($C1120&lt;20,1,0))),1,0)*$J1120</f>
        <v>12.33333333333333</v>
      </c>
      <c r="L1120" s="14">
        <f>IF(AND(K1120=0,E1120=1),1,0)*$J1120</f>
        <v>0</v>
      </c>
      <c r="M1120" s="14">
        <f>IF(K1120+L1120=0,1,0)*$J1120</f>
        <v>0</v>
      </c>
      <c r="N1120" s="14">
        <f>MATCH(C1120,INDEX('Task Durations - Poisson'!$B$2:$AZ$73,,5),-1)</f>
        <v>5</v>
      </c>
      <c r="O1120" s="14">
        <f>INT(SUMPRODUCT(B1120:N1120,'Task Durations - Table 1'!$A$3:$M$3))</f>
        <v>23</v>
      </c>
      <c r="P1120" s="14">
        <f>MATCH(100-C1120,INDEX('Task Durations - Poisson'!$B$2:$AZ$73,,O1120),-1)</f>
        <v>30</v>
      </c>
    </row>
    <row r="1121" ht="20.05" customHeight="1">
      <c r="A1121" s="12">
        <v>1119</v>
      </c>
      <c r="B1121" s="13">
        <f>2*EXP(A1121/750)</f>
        <v>8.891957180303592</v>
      </c>
      <c r="C1121" s="14">
        <f t="shared" si="15301"/>
        <v>29</v>
      </c>
      <c r="D1121" s="14">
        <f>IF(C1121&lt;33,1,0)</f>
        <v>1</v>
      </c>
      <c r="E1121" s="14">
        <f>IF(AND(C1121&gt;=33,C1121&lt;66),1,0)</f>
        <v>0</v>
      </c>
      <c r="F1121" s="14">
        <f>IF(D1121+E1121&gt;0,0,1)</f>
        <v>0</v>
      </c>
      <c r="G1121" s="14">
        <f>INT(CHOOSE(1+MOD($C1121+RANDBETWEEN(0,1),7),1,2,3,5,8,13,21)+$B1121)</f>
        <v>11</v>
      </c>
      <c r="H1121" s="14">
        <f>INT(CHOOSE(1+MOD($C1121+RANDBETWEEN(0,1),7),1,2,3,5,8,13,21)+$B1121)</f>
        <v>11</v>
      </c>
      <c r="I1121" s="14">
        <f>INT(CHOOSE(1+MOD($C1121+RANDBETWEEN(0,1),7),1,2,3,5,8,13,21)+$B1121)</f>
        <v>11</v>
      </c>
      <c r="J1121" s="14">
        <f>AVERAGE(G1121:I1121)</f>
        <v>11</v>
      </c>
      <c r="K1121" s="14">
        <f>IF(OR(AND(D1121,IF($C1121&lt;80,1,0)),AND(E1121,IF($C1121&lt;20,1,0))),1,0)*$J1121</f>
        <v>11</v>
      </c>
      <c r="L1121" s="14">
        <f>IF(AND(K1121=0,E1121=1),1,0)*$J1121</f>
        <v>0</v>
      </c>
      <c r="M1121" s="14">
        <f>IF(K1121+L1121=0,1,0)*$J1121</f>
        <v>0</v>
      </c>
      <c r="N1121" s="14">
        <f>MATCH(C1121,INDEX('Task Durations - Poisson'!$B$2:$AZ$73,,5),-1)</f>
        <v>6</v>
      </c>
      <c r="O1121" s="14">
        <f>INT(SUMPRODUCT(B1121:N1121,'Task Durations - Table 1'!$A$3:$M$3))</f>
        <v>22</v>
      </c>
      <c r="P1121" s="14">
        <f>MATCH(100-C1121,INDEX('Task Durations - Poisson'!$B$2:$AZ$73,,O1121),-1)</f>
        <v>26</v>
      </c>
    </row>
    <row r="1122" ht="20.05" customHeight="1">
      <c r="A1122" s="12">
        <v>1120</v>
      </c>
      <c r="B1122" s="13">
        <f>2*EXP(A1122/750)</f>
        <v>8.903821030686647</v>
      </c>
      <c r="C1122" s="14">
        <f t="shared" si="15301"/>
        <v>64</v>
      </c>
      <c r="D1122" s="14">
        <f>IF(C1122&lt;33,1,0)</f>
        <v>0</v>
      </c>
      <c r="E1122" s="14">
        <f>IF(AND(C1122&gt;=33,C1122&lt;66),1,0)</f>
        <v>1</v>
      </c>
      <c r="F1122" s="14">
        <f>IF(D1122+E1122&gt;0,0,1)</f>
        <v>0</v>
      </c>
      <c r="G1122" s="14">
        <f>INT(CHOOSE(1+MOD($C1122+RANDBETWEEN(0,1),7),1,2,3,5,8,13,21)+$B1122)</f>
        <v>11</v>
      </c>
      <c r="H1122" s="14">
        <f>INT(CHOOSE(1+MOD($C1122+RANDBETWEEN(0,1),7),1,2,3,5,8,13,21)+$B1122)</f>
        <v>10</v>
      </c>
      <c r="I1122" s="14">
        <f>INT(CHOOSE(1+MOD($C1122+RANDBETWEEN(0,1),7),1,2,3,5,8,13,21)+$B1122)</f>
        <v>11</v>
      </c>
      <c r="J1122" s="14">
        <f>AVERAGE(G1122:I1122)</f>
        <v>10.66666666666667</v>
      </c>
      <c r="K1122" s="14">
        <f>IF(OR(AND(D1122,IF($C1122&lt;80,1,0)),AND(E1122,IF($C1122&lt;20,1,0))),1,0)*$J1122</f>
        <v>0</v>
      </c>
      <c r="L1122" s="14">
        <f>IF(AND(K1122=0,E1122=1),1,0)*$J1122</f>
        <v>10.66666666666667</v>
      </c>
      <c r="M1122" s="14">
        <f>IF(K1122+L1122=0,1,0)*$J1122</f>
        <v>0</v>
      </c>
      <c r="N1122" s="14">
        <f>MATCH(C1122,INDEX('Task Durations - Poisson'!$B$2:$AZ$73,,5),-1)</f>
        <v>8</v>
      </c>
      <c r="O1122" s="14">
        <f>INT(SUMPRODUCT(B1122:N1122,'Task Durations - Table 1'!$A$3:$M$3))</f>
        <v>18</v>
      </c>
      <c r="P1122" s="14">
        <f>MATCH(100-C1122,INDEX('Task Durations - Poisson'!$B$2:$AZ$73,,O1122),-1)</f>
        <v>18</v>
      </c>
    </row>
    <row r="1123" ht="20.05" customHeight="1">
      <c r="A1123" s="12">
        <v>1121</v>
      </c>
      <c r="B1123" s="13">
        <f>2*EXP(A1123/750)</f>
        <v>8.915700710087208</v>
      </c>
      <c r="C1123" s="14">
        <f t="shared" si="15301"/>
        <v>67</v>
      </c>
      <c r="D1123" s="14">
        <f>IF(C1123&lt;33,1,0)</f>
        <v>0</v>
      </c>
      <c r="E1123" s="14">
        <f>IF(AND(C1123&gt;=33,C1123&lt;66),1,0)</f>
        <v>0</v>
      </c>
      <c r="F1123" s="14">
        <f>IF(D1123+E1123&gt;0,0,1)</f>
        <v>1</v>
      </c>
      <c r="G1123" s="14">
        <f>INT(CHOOSE(1+MOD($C1123+RANDBETWEEN(0,1),7),1,2,3,5,8,13,21)+$B1123)</f>
        <v>21</v>
      </c>
      <c r="H1123" s="14">
        <f>INT(CHOOSE(1+MOD($C1123+RANDBETWEEN(0,1),7),1,2,3,5,8,13,21)+$B1123)</f>
        <v>21</v>
      </c>
      <c r="I1123" s="14">
        <f>INT(CHOOSE(1+MOD($C1123+RANDBETWEEN(0,1),7),1,2,3,5,8,13,21)+$B1123)</f>
        <v>16</v>
      </c>
      <c r="J1123" s="14">
        <f>AVERAGE(G1123:I1123)</f>
        <v>19.33333333333333</v>
      </c>
      <c r="K1123" s="14">
        <f>IF(OR(AND(D1123,IF($C1123&lt;80,1,0)),AND(E1123,IF($C1123&lt;20,1,0))),1,0)*$J1123</f>
        <v>0</v>
      </c>
      <c r="L1123" s="14">
        <f>IF(AND(K1123=0,E1123=1),1,0)*$J1123</f>
        <v>0</v>
      </c>
      <c r="M1123" s="14">
        <f>IF(K1123+L1123=0,1,0)*$J1123</f>
        <v>19.33333333333333</v>
      </c>
      <c r="N1123" s="14">
        <f>MATCH(C1123,INDEX('Task Durations - Poisson'!$B$2:$AZ$73,,5),-1)</f>
        <v>8</v>
      </c>
      <c r="O1123" s="14">
        <f>INT(SUMPRODUCT(B1123:N1123,'Task Durations - Table 1'!$A$3:$M$3))</f>
        <v>30</v>
      </c>
      <c r="P1123" s="14">
        <f>MATCH(100-C1123,INDEX('Task Durations - Poisson'!$B$2:$AZ$73,,O1123),-1)</f>
        <v>29</v>
      </c>
    </row>
    <row r="1124" ht="20.05" customHeight="1">
      <c r="A1124" s="12">
        <v>1122</v>
      </c>
      <c r="B1124" s="13">
        <f>2*EXP(A1124/750)</f>
        <v>8.927596239624716</v>
      </c>
      <c r="C1124" s="14">
        <f t="shared" si="15301"/>
        <v>46</v>
      </c>
      <c r="D1124" s="14">
        <f>IF(C1124&lt;33,1,0)</f>
        <v>0</v>
      </c>
      <c r="E1124" s="14">
        <f>IF(AND(C1124&gt;=33,C1124&lt;66),1,0)</f>
        <v>1</v>
      </c>
      <c r="F1124" s="14">
        <f>IF(D1124+E1124&gt;0,0,1)</f>
        <v>0</v>
      </c>
      <c r="G1124" s="14">
        <f>INT(CHOOSE(1+MOD($C1124+RANDBETWEEN(0,1),7),1,2,3,5,8,13,21)+$B1124)</f>
        <v>16</v>
      </c>
      <c r="H1124" s="14">
        <f>INT(CHOOSE(1+MOD($C1124+RANDBETWEEN(0,1),7),1,2,3,5,8,13,21)+$B1124)</f>
        <v>16</v>
      </c>
      <c r="I1124" s="14">
        <f>INT(CHOOSE(1+MOD($C1124+RANDBETWEEN(0,1),7),1,2,3,5,8,13,21)+$B1124)</f>
        <v>21</v>
      </c>
      <c r="J1124" s="14">
        <f>AVERAGE(G1124:I1124)</f>
        <v>17.66666666666667</v>
      </c>
      <c r="K1124" s="14">
        <f>IF(OR(AND(D1124,IF($C1124&lt;80,1,0)),AND(E1124,IF($C1124&lt;20,1,0))),1,0)*$J1124</f>
        <v>0</v>
      </c>
      <c r="L1124" s="14">
        <f>IF(AND(K1124=0,E1124=1),1,0)*$J1124</f>
        <v>17.66666666666667</v>
      </c>
      <c r="M1124" s="14">
        <f>IF(K1124+L1124=0,1,0)*$J1124</f>
        <v>0</v>
      </c>
      <c r="N1124" s="14">
        <f>MATCH(C1124,INDEX('Task Durations - Poisson'!$B$2:$AZ$73,,5),-1)</f>
        <v>7</v>
      </c>
      <c r="O1124" s="14">
        <f>INT(SUMPRODUCT(B1124:N1124,'Task Durations - Table 1'!$A$3:$M$3))</f>
        <v>23</v>
      </c>
      <c r="P1124" s="14">
        <f>MATCH(100-C1124,INDEX('Task Durations - Poisson'!$B$2:$AZ$73,,O1124),-1)</f>
        <v>25</v>
      </c>
    </row>
    <row r="1125" ht="20.05" customHeight="1">
      <c r="A1125" s="12">
        <v>1123</v>
      </c>
      <c r="B1125" s="13">
        <f>2*EXP(A1125/750)</f>
        <v>8.939507640446779</v>
      </c>
      <c r="C1125" s="14">
        <f t="shared" si="15301"/>
        <v>61</v>
      </c>
      <c r="D1125" s="14">
        <f>IF(C1125&lt;33,1,0)</f>
        <v>0</v>
      </c>
      <c r="E1125" s="14">
        <f>IF(AND(C1125&gt;=33,C1125&lt;66),1,0)</f>
        <v>1</v>
      </c>
      <c r="F1125" s="14">
        <f>IF(D1125+E1125&gt;0,0,1)</f>
        <v>0</v>
      </c>
      <c r="G1125" s="14">
        <f>INT(CHOOSE(1+MOD($C1125+RANDBETWEEN(0,1),7),1,2,3,5,8,13,21)+$B1125)</f>
        <v>29</v>
      </c>
      <c r="H1125" s="14">
        <f>INT(CHOOSE(1+MOD($C1125+RANDBETWEEN(0,1),7),1,2,3,5,8,13,21)+$B1125)</f>
        <v>21</v>
      </c>
      <c r="I1125" s="14">
        <f>INT(CHOOSE(1+MOD($C1125+RANDBETWEEN(0,1),7),1,2,3,5,8,13,21)+$B1125)</f>
        <v>21</v>
      </c>
      <c r="J1125" s="14">
        <f>AVERAGE(G1125:I1125)</f>
        <v>23.66666666666667</v>
      </c>
      <c r="K1125" s="14">
        <f>IF(OR(AND(D1125,IF($C1125&lt;80,1,0)),AND(E1125,IF($C1125&lt;20,1,0))),1,0)*$J1125</f>
        <v>0</v>
      </c>
      <c r="L1125" s="14">
        <f>IF(AND(K1125=0,E1125=1),1,0)*$J1125</f>
        <v>23.66666666666667</v>
      </c>
      <c r="M1125" s="14">
        <f>IF(K1125+L1125=0,1,0)*$J1125</f>
        <v>0</v>
      </c>
      <c r="N1125" s="14">
        <f>MATCH(C1125,INDEX('Task Durations - Poisson'!$B$2:$AZ$73,,5),-1)</f>
        <v>7</v>
      </c>
      <c r="O1125" s="14">
        <f>INT(SUMPRODUCT(B1125:N1125,'Task Durations - Table 1'!$A$3:$M$3))</f>
        <v>28</v>
      </c>
      <c r="P1125" s="14">
        <f>MATCH(100-C1125,INDEX('Task Durations - Poisson'!$B$2:$AZ$73,,O1125),-1)</f>
        <v>28</v>
      </c>
    </row>
    <row r="1126" ht="20.05" customHeight="1">
      <c r="A1126" s="12">
        <v>1124</v>
      </c>
      <c r="B1126" s="13">
        <f>2*EXP(A1126/750)</f>
        <v>8.951434933729223</v>
      </c>
      <c r="C1126" s="14">
        <f t="shared" si="15301"/>
        <v>83</v>
      </c>
      <c r="D1126" s="14">
        <f>IF(C1126&lt;33,1,0)</f>
        <v>0</v>
      </c>
      <c r="E1126" s="14">
        <f>IF(AND(C1126&gt;=33,C1126&lt;66),1,0)</f>
        <v>0</v>
      </c>
      <c r="F1126" s="14">
        <f>IF(D1126+E1126&gt;0,0,1)</f>
        <v>1</v>
      </c>
      <c r="G1126" s="14">
        <f>INT(CHOOSE(1+MOD($C1126+RANDBETWEEN(0,1),7),1,2,3,5,8,13,21)+$B1126)</f>
        <v>9</v>
      </c>
      <c r="H1126" s="14">
        <f>INT(CHOOSE(1+MOD($C1126+RANDBETWEEN(0,1),7),1,2,3,5,8,13,21)+$B1126)</f>
        <v>9</v>
      </c>
      <c r="I1126" s="14">
        <f>INT(CHOOSE(1+MOD($C1126+RANDBETWEEN(0,1),7),1,2,3,5,8,13,21)+$B1126)</f>
        <v>29</v>
      </c>
      <c r="J1126" s="14">
        <f>AVERAGE(G1126:I1126)</f>
        <v>15.66666666666667</v>
      </c>
      <c r="K1126" s="14">
        <f>IF(OR(AND(D1126,IF($C1126&lt;80,1,0)),AND(E1126,IF($C1126&lt;20,1,0))),1,0)*$J1126</f>
        <v>0</v>
      </c>
      <c r="L1126" s="14">
        <f>IF(AND(K1126=0,E1126=1),1,0)*$J1126</f>
        <v>0</v>
      </c>
      <c r="M1126" s="14">
        <f>IF(K1126+L1126=0,1,0)*$J1126</f>
        <v>15.66666666666667</v>
      </c>
      <c r="N1126" s="14">
        <f>MATCH(C1126,INDEX('Task Durations - Poisson'!$B$2:$AZ$73,,5),-1)</f>
        <v>9</v>
      </c>
      <c r="O1126" s="14">
        <f>INT(SUMPRODUCT(B1126:N1126,'Task Durations - Table 1'!$A$3:$M$3))</f>
        <v>29</v>
      </c>
      <c r="P1126" s="14">
        <f>MATCH(100-C1126,INDEX('Task Durations - Poisson'!$B$2:$AZ$73,,O1126),-1)</f>
        <v>26</v>
      </c>
    </row>
    <row r="1127" ht="20.05" customHeight="1">
      <c r="A1127" s="12">
        <v>1125</v>
      </c>
      <c r="B1127" s="13">
        <f>2*EXP(A1127/750)</f>
        <v>8.963378140676129</v>
      </c>
      <c r="C1127" s="14">
        <f t="shared" si="15301"/>
        <v>9</v>
      </c>
      <c r="D1127" s="14">
        <f>IF(C1127&lt;33,1,0)</f>
        <v>1</v>
      </c>
      <c r="E1127" s="14">
        <f>IF(AND(C1127&gt;=33,C1127&lt;66),1,0)</f>
        <v>0</v>
      </c>
      <c r="F1127" s="14">
        <f>IF(D1127+E1127&gt;0,0,1)</f>
        <v>0</v>
      </c>
      <c r="G1127" s="14">
        <f>INT(CHOOSE(1+MOD($C1127+RANDBETWEEN(0,1),7),1,2,3,5,8,13,21)+$B1127)</f>
        <v>11</v>
      </c>
      <c r="H1127" s="14">
        <f>INT(CHOOSE(1+MOD($C1127+RANDBETWEEN(0,1),7),1,2,3,5,8,13,21)+$B1127)</f>
        <v>13</v>
      </c>
      <c r="I1127" s="14">
        <f>INT(CHOOSE(1+MOD($C1127+RANDBETWEEN(0,1),7),1,2,3,5,8,13,21)+$B1127)</f>
        <v>13</v>
      </c>
      <c r="J1127" s="14">
        <f>AVERAGE(G1127:I1127)</f>
        <v>12.33333333333333</v>
      </c>
      <c r="K1127" s="14">
        <f>IF(OR(AND(D1127,IF($C1127&lt;80,1,0)),AND(E1127,IF($C1127&lt;20,1,0))),1,0)*$J1127</f>
        <v>12.33333333333333</v>
      </c>
      <c r="L1127" s="14">
        <f>IF(AND(K1127=0,E1127=1),1,0)*$J1127</f>
        <v>0</v>
      </c>
      <c r="M1127" s="14">
        <f>IF(K1127+L1127=0,1,0)*$J1127</f>
        <v>0</v>
      </c>
      <c r="N1127" s="14">
        <f>MATCH(C1127,INDEX('Task Durations - Poisson'!$B$2:$AZ$73,,5),-1)</f>
        <v>4</v>
      </c>
      <c r="O1127" s="14">
        <f>INT(SUMPRODUCT(B1127:N1127,'Task Durations - Table 1'!$A$3:$M$3))</f>
        <v>22</v>
      </c>
      <c r="P1127" s="14">
        <f>MATCH(100-C1127,INDEX('Task Durations - Poisson'!$B$2:$AZ$73,,O1127),-1)</f>
        <v>30</v>
      </c>
    </row>
    <row r="1128" ht="20.05" customHeight="1">
      <c r="A1128" s="12">
        <v>1126</v>
      </c>
      <c r="B1128" s="13">
        <f>2*EXP(A1128/750)</f>
        <v>8.97533728251987</v>
      </c>
      <c r="C1128" s="14">
        <f t="shared" si="15301"/>
        <v>29</v>
      </c>
      <c r="D1128" s="14">
        <f>IF(C1128&lt;33,1,0)</f>
        <v>1</v>
      </c>
      <c r="E1128" s="14">
        <f>IF(AND(C1128&gt;=33,C1128&lt;66),1,0)</f>
        <v>0</v>
      </c>
      <c r="F1128" s="14">
        <f>IF(D1128+E1128&gt;0,0,1)</f>
        <v>0</v>
      </c>
      <c r="G1128" s="14">
        <f>INT(CHOOSE(1+MOD($C1128+RANDBETWEEN(0,1),7),1,2,3,5,8,13,21)+$B1128)</f>
        <v>10</v>
      </c>
      <c r="H1128" s="14">
        <f>INT(CHOOSE(1+MOD($C1128+RANDBETWEEN(0,1),7),1,2,3,5,8,13,21)+$B1128)</f>
        <v>11</v>
      </c>
      <c r="I1128" s="14">
        <f>INT(CHOOSE(1+MOD($C1128+RANDBETWEEN(0,1),7),1,2,3,5,8,13,21)+$B1128)</f>
        <v>11</v>
      </c>
      <c r="J1128" s="14">
        <f>AVERAGE(G1128:I1128)</f>
        <v>10.66666666666667</v>
      </c>
      <c r="K1128" s="14">
        <f>IF(OR(AND(D1128,IF($C1128&lt;80,1,0)),AND(E1128,IF($C1128&lt;20,1,0))),1,0)*$J1128</f>
        <v>10.66666666666667</v>
      </c>
      <c r="L1128" s="14">
        <f>IF(AND(K1128=0,E1128=1),1,0)*$J1128</f>
        <v>0</v>
      </c>
      <c r="M1128" s="14">
        <f>IF(K1128+L1128=0,1,0)*$J1128</f>
        <v>0</v>
      </c>
      <c r="N1128" s="14">
        <f>MATCH(C1128,INDEX('Task Durations - Poisson'!$B$2:$AZ$73,,5),-1)</f>
        <v>6</v>
      </c>
      <c r="O1128" s="14">
        <f>INT(SUMPRODUCT(B1128:N1128,'Task Durations - Table 1'!$A$3:$M$3))</f>
        <v>22</v>
      </c>
      <c r="P1128" s="14">
        <f>MATCH(100-C1128,INDEX('Task Durations - Poisson'!$B$2:$AZ$73,,O1128),-1)</f>
        <v>26</v>
      </c>
    </row>
    <row r="1129" ht="20.05" customHeight="1">
      <c r="A1129" s="12">
        <v>1127</v>
      </c>
      <c r="B1129" s="13">
        <f>2*EXP(A1129/750)</f>
        <v>8.987312380521141</v>
      </c>
      <c r="C1129" s="14">
        <f t="shared" si="15301"/>
        <v>19</v>
      </c>
      <c r="D1129" s="14">
        <f>IF(C1129&lt;33,1,0)</f>
        <v>1</v>
      </c>
      <c r="E1129" s="14">
        <f>IF(AND(C1129&gt;=33,C1129&lt;66),1,0)</f>
        <v>0</v>
      </c>
      <c r="F1129" s="14">
        <f>IF(D1129+E1129&gt;0,0,1)</f>
        <v>0</v>
      </c>
      <c r="G1129" s="14">
        <f>INT(CHOOSE(1+MOD($C1129+RANDBETWEEN(0,1),7),1,2,3,5,8,13,21)+$B1129)</f>
        <v>21</v>
      </c>
      <c r="H1129" s="14">
        <f>INT(CHOOSE(1+MOD($C1129+RANDBETWEEN(0,1),7),1,2,3,5,8,13,21)+$B1129)</f>
        <v>29</v>
      </c>
      <c r="I1129" s="14">
        <f>INT(CHOOSE(1+MOD($C1129+RANDBETWEEN(0,1),7),1,2,3,5,8,13,21)+$B1129)</f>
        <v>21</v>
      </c>
      <c r="J1129" s="14">
        <f>AVERAGE(G1129:I1129)</f>
        <v>23.66666666666667</v>
      </c>
      <c r="K1129" s="14">
        <f>IF(OR(AND(D1129,IF($C1129&lt;80,1,0)),AND(E1129,IF($C1129&lt;20,1,0))),1,0)*$J1129</f>
        <v>23.66666666666667</v>
      </c>
      <c r="L1129" s="14">
        <f>IF(AND(K1129=0,E1129=1),1,0)*$J1129</f>
        <v>0</v>
      </c>
      <c r="M1129" s="14">
        <f>IF(K1129+L1129=0,1,0)*$J1129</f>
        <v>0</v>
      </c>
      <c r="N1129" s="14">
        <f>MATCH(C1129,INDEX('Task Durations - Poisson'!$B$2:$AZ$73,,5),-1)</f>
        <v>5</v>
      </c>
      <c r="O1129" s="14">
        <f>INT(SUMPRODUCT(B1129:N1129,'Task Durations - Table 1'!$A$3:$M$3))</f>
        <v>36</v>
      </c>
      <c r="P1129" s="14">
        <f>MATCH(100-C1129,INDEX('Task Durations - Poisson'!$B$2:$AZ$73,,O1129),-1)</f>
        <v>43</v>
      </c>
    </row>
    <row r="1130" ht="20.05" customHeight="1">
      <c r="A1130" s="12">
        <v>1128</v>
      </c>
      <c r="B1130" s="13">
        <f>2*EXP(A1130/750)</f>
        <v>8.999303455969013</v>
      </c>
      <c r="C1130" s="14">
        <f t="shared" si="15301"/>
        <v>40</v>
      </c>
      <c r="D1130" s="14">
        <f>IF(C1130&lt;33,1,0)</f>
        <v>0</v>
      </c>
      <c r="E1130" s="14">
        <f>IF(AND(C1130&gt;=33,C1130&lt;66),1,0)</f>
        <v>1</v>
      </c>
      <c r="F1130" s="14">
        <f>IF(D1130+E1130&gt;0,0,1)</f>
        <v>0</v>
      </c>
      <c r="G1130" s="14">
        <f>INT(CHOOSE(1+MOD($C1130+RANDBETWEEN(0,1),7),1,2,3,5,8,13,21)+$B1130)</f>
        <v>21</v>
      </c>
      <c r="H1130" s="14">
        <f>INT(CHOOSE(1+MOD($C1130+RANDBETWEEN(0,1),7),1,2,3,5,8,13,21)+$B1130)</f>
        <v>21</v>
      </c>
      <c r="I1130" s="14">
        <f>INT(CHOOSE(1+MOD($C1130+RANDBETWEEN(0,1),7),1,2,3,5,8,13,21)+$B1130)</f>
        <v>29</v>
      </c>
      <c r="J1130" s="14">
        <f>AVERAGE(G1130:I1130)</f>
        <v>23.66666666666667</v>
      </c>
      <c r="K1130" s="14">
        <f>IF(OR(AND(D1130,IF($C1130&lt;80,1,0)),AND(E1130,IF($C1130&lt;20,1,0))),1,0)*$J1130</f>
        <v>0</v>
      </c>
      <c r="L1130" s="14">
        <f>IF(AND(K1130=0,E1130=1),1,0)*$J1130</f>
        <v>23.66666666666667</v>
      </c>
      <c r="M1130" s="14">
        <f>IF(K1130+L1130=0,1,0)*$J1130</f>
        <v>0</v>
      </c>
      <c r="N1130" s="14">
        <f>MATCH(C1130,INDEX('Task Durations - Poisson'!$B$2:$AZ$73,,5),-1)</f>
        <v>6</v>
      </c>
      <c r="O1130" s="14">
        <f>INT(SUMPRODUCT(B1130:N1130,'Task Durations - Table 1'!$A$3:$M$3))</f>
        <v>28</v>
      </c>
      <c r="P1130" s="14">
        <f>MATCH(100-C1130,INDEX('Task Durations - Poisson'!$B$2:$AZ$73,,O1130),-1)</f>
        <v>31</v>
      </c>
    </row>
    <row r="1131" ht="20.05" customHeight="1">
      <c r="A1131" s="12">
        <v>1129</v>
      </c>
      <c r="B1131" s="13">
        <f>2*EXP(A1131/750)</f>
        <v>9.011310530180953</v>
      </c>
      <c r="C1131" s="14">
        <f t="shared" si="15301"/>
        <v>60</v>
      </c>
      <c r="D1131" s="14">
        <f>IF(C1131&lt;33,1,0)</f>
        <v>0</v>
      </c>
      <c r="E1131" s="14">
        <f>IF(AND(C1131&gt;=33,C1131&lt;66),1,0)</f>
        <v>1</v>
      </c>
      <c r="F1131" s="14">
        <f>IF(D1131+E1131&gt;0,0,1)</f>
        <v>0</v>
      </c>
      <c r="G1131" s="14">
        <f>INT(CHOOSE(1+MOD($C1131+RANDBETWEEN(0,1),7),1,2,3,5,8,13,21)+$B1131)</f>
        <v>17</v>
      </c>
      <c r="H1131" s="14">
        <f>INT(CHOOSE(1+MOD($C1131+RANDBETWEEN(0,1),7),1,2,3,5,8,13,21)+$B1131)</f>
        <v>17</v>
      </c>
      <c r="I1131" s="14">
        <f>INT(CHOOSE(1+MOD($C1131+RANDBETWEEN(0,1),7),1,2,3,5,8,13,21)+$B1131)</f>
        <v>17</v>
      </c>
      <c r="J1131" s="14">
        <f>AVERAGE(G1131:I1131)</f>
        <v>17</v>
      </c>
      <c r="K1131" s="14">
        <f>IF(OR(AND(D1131,IF($C1131&lt;80,1,0)),AND(E1131,IF($C1131&lt;20,1,0))),1,0)*$J1131</f>
        <v>0</v>
      </c>
      <c r="L1131" s="14">
        <f>IF(AND(K1131=0,E1131=1),1,0)*$J1131</f>
        <v>17</v>
      </c>
      <c r="M1131" s="14">
        <f>IF(K1131+L1131=0,1,0)*$J1131</f>
        <v>0</v>
      </c>
      <c r="N1131" s="14">
        <f>MATCH(C1131,INDEX('Task Durations - Poisson'!$B$2:$AZ$73,,5),-1)</f>
        <v>7</v>
      </c>
      <c r="O1131" s="14">
        <f>INT(SUMPRODUCT(B1131:N1131,'Task Durations - Table 1'!$A$3:$M$3))</f>
        <v>22</v>
      </c>
      <c r="P1131" s="14">
        <f>MATCH(100-C1131,INDEX('Task Durations - Poisson'!$B$2:$AZ$73,,O1131),-1)</f>
        <v>23</v>
      </c>
    </row>
    <row r="1132" ht="20.05" customHeight="1">
      <c r="A1132" s="12">
        <v>1130</v>
      </c>
      <c r="B1132" s="13">
        <f>2*EXP(A1132/750)</f>
        <v>9.023333624502875</v>
      </c>
      <c r="C1132" s="14">
        <f t="shared" si="15301"/>
        <v>38</v>
      </c>
      <c r="D1132" s="14">
        <f>IF(C1132&lt;33,1,0)</f>
        <v>0</v>
      </c>
      <c r="E1132" s="14">
        <f>IF(AND(C1132&gt;=33,C1132&lt;66),1,0)</f>
        <v>1</v>
      </c>
      <c r="F1132" s="14">
        <f>IF(D1132+E1132&gt;0,0,1)</f>
        <v>0</v>
      </c>
      <c r="G1132" s="14">
        <f>INT(CHOOSE(1+MOD($C1132+RANDBETWEEN(0,1),7),1,2,3,5,8,13,21)+$B1132)</f>
        <v>14</v>
      </c>
      <c r="H1132" s="14">
        <f>INT(CHOOSE(1+MOD($C1132+RANDBETWEEN(0,1),7),1,2,3,5,8,13,21)+$B1132)</f>
        <v>17</v>
      </c>
      <c r="I1132" s="14">
        <f>INT(CHOOSE(1+MOD($C1132+RANDBETWEEN(0,1),7),1,2,3,5,8,13,21)+$B1132)</f>
        <v>17</v>
      </c>
      <c r="J1132" s="14">
        <f>AVERAGE(G1132:I1132)</f>
        <v>16</v>
      </c>
      <c r="K1132" s="14">
        <f>IF(OR(AND(D1132,IF($C1132&lt;80,1,0)),AND(E1132,IF($C1132&lt;20,1,0))),1,0)*$J1132</f>
        <v>0</v>
      </c>
      <c r="L1132" s="14">
        <f>IF(AND(K1132=0,E1132=1),1,0)*$J1132</f>
        <v>16</v>
      </c>
      <c r="M1132" s="14">
        <f>IF(K1132+L1132=0,1,0)*$J1132</f>
        <v>0</v>
      </c>
      <c r="N1132" s="14">
        <f>MATCH(C1132,INDEX('Task Durations - Poisson'!$B$2:$AZ$73,,5),-1)</f>
        <v>6</v>
      </c>
      <c r="O1132" s="14">
        <f>INT(SUMPRODUCT(B1132:N1132,'Task Durations - Table 1'!$A$3:$M$3))</f>
        <v>21</v>
      </c>
      <c r="P1132" s="14">
        <f>MATCH(100-C1132,INDEX('Task Durations - Poisson'!$B$2:$AZ$73,,O1132),-1)</f>
        <v>24</v>
      </c>
    </row>
    <row r="1133" ht="20.05" customHeight="1">
      <c r="A1133" s="12">
        <v>1131</v>
      </c>
      <c r="B1133" s="13">
        <f>2*EXP(A1133/750)</f>
        <v>9.035372760309176</v>
      </c>
      <c r="C1133" s="14">
        <f t="shared" si="15301"/>
        <v>2</v>
      </c>
      <c r="D1133" s="14">
        <f>IF(C1133&lt;33,1,0)</f>
        <v>1</v>
      </c>
      <c r="E1133" s="14">
        <f>IF(AND(C1133&gt;=33,C1133&lt;66),1,0)</f>
        <v>0</v>
      </c>
      <c r="F1133" s="14">
        <f>IF(D1133+E1133&gt;0,0,1)</f>
        <v>0</v>
      </c>
      <c r="G1133" s="14">
        <f>INT(CHOOSE(1+MOD($C1133+RANDBETWEEN(0,1),7),1,2,3,5,8,13,21)+$B1133)</f>
        <v>12</v>
      </c>
      <c r="H1133" s="14">
        <f>INT(CHOOSE(1+MOD($C1133+RANDBETWEEN(0,1),7),1,2,3,5,8,13,21)+$B1133)</f>
        <v>14</v>
      </c>
      <c r="I1133" s="14">
        <f>INT(CHOOSE(1+MOD($C1133+RANDBETWEEN(0,1),7),1,2,3,5,8,13,21)+$B1133)</f>
        <v>14</v>
      </c>
      <c r="J1133" s="14">
        <f>AVERAGE(G1133:I1133)</f>
        <v>13.33333333333333</v>
      </c>
      <c r="K1133" s="14">
        <f>IF(OR(AND(D1133,IF($C1133&lt;80,1,0)),AND(E1133,IF($C1133&lt;20,1,0))),1,0)*$J1133</f>
        <v>13.33333333333333</v>
      </c>
      <c r="L1133" s="14">
        <f>IF(AND(K1133=0,E1133=1),1,0)*$J1133</f>
        <v>0</v>
      </c>
      <c r="M1133" s="14">
        <f>IF(K1133+L1133=0,1,0)*$J1133</f>
        <v>0</v>
      </c>
      <c r="N1133" s="14">
        <f>MATCH(C1133,INDEX('Task Durations - Poisson'!$B$2:$AZ$73,,5),-1)</f>
        <v>3</v>
      </c>
      <c r="O1133" s="14">
        <f>INT(SUMPRODUCT(B1133:N1133,'Task Durations - Table 1'!$A$3:$M$3))</f>
        <v>23</v>
      </c>
      <c r="P1133" s="14">
        <f>MATCH(100-C1133,INDEX('Task Durations - Poisson'!$B$2:$AZ$73,,O1133),-1)</f>
        <v>35</v>
      </c>
    </row>
    <row r="1134" ht="20.05" customHeight="1">
      <c r="A1134" s="12">
        <v>1132</v>
      </c>
      <c r="B1134" s="13">
        <f>2*EXP(A1134/750)</f>
        <v>9.047427959002762</v>
      </c>
      <c r="C1134" s="14">
        <f t="shared" si="15301"/>
        <v>38</v>
      </c>
      <c r="D1134" s="14">
        <f>IF(C1134&lt;33,1,0)</f>
        <v>0</v>
      </c>
      <c r="E1134" s="14">
        <f>IF(AND(C1134&gt;=33,C1134&lt;66),1,0)</f>
        <v>1</v>
      </c>
      <c r="F1134" s="14">
        <f>IF(D1134+E1134&gt;0,0,1)</f>
        <v>0</v>
      </c>
      <c r="G1134" s="14">
        <f>INT(CHOOSE(1+MOD($C1134+RANDBETWEEN(0,1),7),1,2,3,5,8,13,21)+$B1134)</f>
        <v>14</v>
      </c>
      <c r="H1134" s="14">
        <f>INT(CHOOSE(1+MOD($C1134+RANDBETWEEN(0,1),7),1,2,3,5,8,13,21)+$B1134)</f>
        <v>17</v>
      </c>
      <c r="I1134" s="14">
        <f>INT(CHOOSE(1+MOD($C1134+RANDBETWEEN(0,1),7),1,2,3,5,8,13,21)+$B1134)</f>
        <v>17</v>
      </c>
      <c r="J1134" s="14">
        <f>AVERAGE(G1134:I1134)</f>
        <v>16</v>
      </c>
      <c r="K1134" s="14">
        <f>IF(OR(AND(D1134,IF($C1134&lt;80,1,0)),AND(E1134,IF($C1134&lt;20,1,0))),1,0)*$J1134</f>
        <v>0</v>
      </c>
      <c r="L1134" s="14">
        <f>IF(AND(K1134=0,E1134=1),1,0)*$J1134</f>
        <v>16</v>
      </c>
      <c r="M1134" s="14">
        <f>IF(K1134+L1134=0,1,0)*$J1134</f>
        <v>0</v>
      </c>
      <c r="N1134" s="14">
        <f>MATCH(C1134,INDEX('Task Durations - Poisson'!$B$2:$AZ$73,,5),-1)</f>
        <v>6</v>
      </c>
      <c r="O1134" s="14">
        <f>INT(SUMPRODUCT(B1134:N1134,'Task Durations - Table 1'!$A$3:$M$3))</f>
        <v>21</v>
      </c>
      <c r="P1134" s="14">
        <f>MATCH(100-C1134,INDEX('Task Durations - Poisson'!$B$2:$AZ$73,,O1134),-1)</f>
        <v>24</v>
      </c>
    </row>
    <row r="1135" ht="20.05" customHeight="1">
      <c r="A1135" s="12">
        <v>1133</v>
      </c>
      <c r="B1135" s="13">
        <f>2*EXP(A1135/750)</f>
        <v>9.059499242015102</v>
      </c>
      <c r="C1135" s="14">
        <f t="shared" si="15301"/>
        <v>73</v>
      </c>
      <c r="D1135" s="14">
        <f>IF(C1135&lt;33,1,0)</f>
        <v>0</v>
      </c>
      <c r="E1135" s="14">
        <f>IF(AND(C1135&gt;=33,C1135&lt;66),1,0)</f>
        <v>0</v>
      </c>
      <c r="F1135" s="14">
        <f>IF(D1135+E1135&gt;0,0,1)</f>
        <v>1</v>
      </c>
      <c r="G1135" s="14">
        <f>INT(CHOOSE(1+MOD($C1135+RANDBETWEEN(0,1),7),1,2,3,5,8,13,21)+$B1135)</f>
        <v>17</v>
      </c>
      <c r="H1135" s="14">
        <f>INT(CHOOSE(1+MOD($C1135+RANDBETWEEN(0,1),7),1,2,3,5,8,13,21)+$B1135)</f>
        <v>14</v>
      </c>
      <c r="I1135" s="14">
        <f>INT(CHOOSE(1+MOD($C1135+RANDBETWEEN(0,1),7),1,2,3,5,8,13,21)+$B1135)</f>
        <v>14</v>
      </c>
      <c r="J1135" s="14">
        <f>AVERAGE(G1135:I1135)</f>
        <v>15</v>
      </c>
      <c r="K1135" s="14">
        <f>IF(OR(AND(D1135,IF($C1135&lt;80,1,0)),AND(E1135,IF($C1135&lt;20,1,0))),1,0)*$J1135</f>
        <v>0</v>
      </c>
      <c r="L1135" s="14">
        <f>IF(AND(K1135=0,E1135=1),1,0)*$J1135</f>
        <v>0</v>
      </c>
      <c r="M1135" s="14">
        <f>IF(K1135+L1135=0,1,0)*$J1135</f>
        <v>15</v>
      </c>
      <c r="N1135" s="14">
        <f>MATCH(C1135,INDEX('Task Durations - Poisson'!$B$2:$AZ$73,,5),-1)</f>
        <v>8</v>
      </c>
      <c r="O1135" s="14">
        <f>INT(SUMPRODUCT(B1135:N1135,'Task Durations - Table 1'!$A$3:$M$3))</f>
        <v>26</v>
      </c>
      <c r="P1135" s="14">
        <f>MATCH(100-C1135,INDEX('Task Durations - Poisson'!$B$2:$AZ$73,,O1135),-1)</f>
        <v>25</v>
      </c>
    </row>
    <row r="1136" ht="20.05" customHeight="1">
      <c r="A1136" s="12">
        <v>1134</v>
      </c>
      <c r="B1136" s="13">
        <f>2*EXP(A1136/750)</f>
        <v>9.071586630806259</v>
      </c>
      <c r="C1136" s="14">
        <f t="shared" si="15301"/>
        <v>7</v>
      </c>
      <c r="D1136" s="14">
        <f>IF(C1136&lt;33,1,0)</f>
        <v>1</v>
      </c>
      <c r="E1136" s="14">
        <f>IF(AND(C1136&gt;=33,C1136&lt;66),1,0)</f>
        <v>0</v>
      </c>
      <c r="F1136" s="14">
        <f>IF(D1136+E1136&gt;0,0,1)</f>
        <v>0</v>
      </c>
      <c r="G1136" s="14">
        <f>INT(CHOOSE(1+MOD($C1136+RANDBETWEEN(0,1),7),1,2,3,5,8,13,21)+$B1136)</f>
        <v>11</v>
      </c>
      <c r="H1136" s="14">
        <f>INT(CHOOSE(1+MOD($C1136+RANDBETWEEN(0,1),7),1,2,3,5,8,13,21)+$B1136)</f>
        <v>10</v>
      </c>
      <c r="I1136" s="14">
        <f>INT(CHOOSE(1+MOD($C1136+RANDBETWEEN(0,1),7),1,2,3,5,8,13,21)+$B1136)</f>
        <v>11</v>
      </c>
      <c r="J1136" s="14">
        <f>AVERAGE(G1136:I1136)</f>
        <v>10.66666666666667</v>
      </c>
      <c r="K1136" s="14">
        <f>IF(OR(AND(D1136,IF($C1136&lt;80,1,0)),AND(E1136,IF($C1136&lt;20,1,0))),1,0)*$J1136</f>
        <v>10.66666666666667</v>
      </c>
      <c r="L1136" s="14">
        <f>IF(AND(K1136=0,E1136=1),1,0)*$J1136</f>
        <v>0</v>
      </c>
      <c r="M1136" s="14">
        <f>IF(K1136+L1136=0,1,0)*$J1136</f>
        <v>0</v>
      </c>
      <c r="N1136" s="14">
        <f>MATCH(C1136,INDEX('Task Durations - Poisson'!$B$2:$AZ$73,,5),-1)</f>
        <v>4</v>
      </c>
      <c r="O1136" s="14">
        <f>INT(SUMPRODUCT(B1136:N1136,'Task Durations - Table 1'!$A$3:$M$3))</f>
        <v>21</v>
      </c>
      <c r="P1136" s="14">
        <f>MATCH(100-C1136,INDEX('Task Durations - Poisson'!$B$2:$AZ$73,,O1136),-1)</f>
        <v>30</v>
      </c>
    </row>
    <row r="1137" ht="20.05" customHeight="1">
      <c r="A1137" s="12">
        <v>1135</v>
      </c>
      <c r="B1137" s="13">
        <f>2*EXP(A1137/750)</f>
        <v>9.083690146864926</v>
      </c>
      <c r="C1137" s="14">
        <f t="shared" si="15301"/>
        <v>62</v>
      </c>
      <c r="D1137" s="14">
        <f>IF(C1137&lt;33,1,0)</f>
        <v>0</v>
      </c>
      <c r="E1137" s="14">
        <f>IF(AND(C1137&gt;=33,C1137&lt;66),1,0)</f>
        <v>1</v>
      </c>
      <c r="F1137" s="14">
        <f>IF(D1137+E1137&gt;0,0,1)</f>
        <v>0</v>
      </c>
      <c r="G1137" s="14">
        <f>INT(CHOOSE(1+MOD($C1137+RANDBETWEEN(0,1),7),1,2,3,5,8,13,21)+$B1137)</f>
        <v>30</v>
      </c>
      <c r="H1137" s="14">
        <f>INT(CHOOSE(1+MOD($C1137+RANDBETWEEN(0,1),7),1,2,3,5,8,13,21)+$B1137)</f>
        <v>10</v>
      </c>
      <c r="I1137" s="14">
        <f>INT(CHOOSE(1+MOD($C1137+RANDBETWEEN(0,1),7),1,2,3,5,8,13,21)+$B1137)</f>
        <v>10</v>
      </c>
      <c r="J1137" s="14">
        <f>AVERAGE(G1137:I1137)</f>
        <v>16.66666666666667</v>
      </c>
      <c r="K1137" s="14">
        <f>IF(OR(AND(D1137,IF($C1137&lt;80,1,0)),AND(E1137,IF($C1137&lt;20,1,0))),1,0)*$J1137</f>
        <v>0</v>
      </c>
      <c r="L1137" s="14">
        <f>IF(AND(K1137=0,E1137=1),1,0)*$J1137</f>
        <v>16.66666666666667</v>
      </c>
      <c r="M1137" s="14">
        <f>IF(K1137+L1137=0,1,0)*$J1137</f>
        <v>0</v>
      </c>
      <c r="N1137" s="14">
        <f>MATCH(C1137,INDEX('Task Durations - Poisson'!$B$2:$AZ$73,,5),-1)</f>
        <v>8</v>
      </c>
      <c r="O1137" s="14">
        <f>INT(SUMPRODUCT(B1137:N1137,'Task Durations - Table 1'!$A$3:$M$3))</f>
        <v>23</v>
      </c>
      <c r="P1137" s="14">
        <f>MATCH(100-C1137,INDEX('Task Durations - Poisson'!$B$2:$AZ$73,,O1137),-1)</f>
        <v>23</v>
      </c>
    </row>
    <row r="1138" ht="20.05" customHeight="1">
      <c r="A1138" s="12">
        <v>1136</v>
      </c>
      <c r="B1138" s="13">
        <f>2*EXP(A1138/750)</f>
        <v>9.095809811708468</v>
      </c>
      <c r="C1138" s="14">
        <f t="shared" si="15301"/>
        <v>59</v>
      </c>
      <c r="D1138" s="14">
        <f>IF(C1138&lt;33,1,0)</f>
        <v>0</v>
      </c>
      <c r="E1138" s="14">
        <f>IF(AND(C1138&gt;=33,C1138&lt;66),1,0)</f>
        <v>1</v>
      </c>
      <c r="F1138" s="14">
        <f>IF(D1138+E1138&gt;0,0,1)</f>
        <v>0</v>
      </c>
      <c r="G1138" s="14">
        <f>INT(CHOOSE(1+MOD($C1138+RANDBETWEEN(0,1),7),1,2,3,5,8,13,21)+$B1138)</f>
        <v>14</v>
      </c>
      <c r="H1138" s="14">
        <f>INT(CHOOSE(1+MOD($C1138+RANDBETWEEN(0,1),7),1,2,3,5,8,13,21)+$B1138)</f>
        <v>14</v>
      </c>
      <c r="I1138" s="14">
        <f>INT(CHOOSE(1+MOD($C1138+RANDBETWEEN(0,1),7),1,2,3,5,8,13,21)+$B1138)</f>
        <v>17</v>
      </c>
      <c r="J1138" s="14">
        <f>AVERAGE(G1138:I1138)</f>
        <v>15</v>
      </c>
      <c r="K1138" s="14">
        <f>IF(OR(AND(D1138,IF($C1138&lt;80,1,0)),AND(E1138,IF($C1138&lt;20,1,0))),1,0)*$J1138</f>
        <v>0</v>
      </c>
      <c r="L1138" s="14">
        <f>IF(AND(K1138=0,E1138=1),1,0)*$J1138</f>
        <v>15</v>
      </c>
      <c r="M1138" s="14">
        <f>IF(K1138+L1138=0,1,0)*$J1138</f>
        <v>0</v>
      </c>
      <c r="N1138" s="14">
        <f>MATCH(C1138,INDEX('Task Durations - Poisson'!$B$2:$AZ$73,,5),-1)</f>
        <v>7</v>
      </c>
      <c r="O1138" s="14">
        <f>INT(SUMPRODUCT(B1138:N1138,'Task Durations - Table 1'!$A$3:$M$3))</f>
        <v>21</v>
      </c>
      <c r="P1138" s="14">
        <f>MATCH(100-C1138,INDEX('Task Durations - Poisson'!$B$2:$AZ$73,,O1138),-1)</f>
        <v>22</v>
      </c>
    </row>
    <row r="1139" ht="20.05" customHeight="1">
      <c r="A1139" s="12">
        <v>1137</v>
      </c>
      <c r="B1139" s="13">
        <f>2*EXP(A1139/750)</f>
        <v>9.107945646882962</v>
      </c>
      <c r="C1139" s="14">
        <f t="shared" si="15301"/>
        <v>42</v>
      </c>
      <c r="D1139" s="14">
        <f>IF(C1139&lt;33,1,0)</f>
        <v>0</v>
      </c>
      <c r="E1139" s="14">
        <f>IF(AND(C1139&gt;=33,C1139&lt;66),1,0)</f>
        <v>1</v>
      </c>
      <c r="F1139" s="14">
        <f>IF(D1139+E1139&gt;0,0,1)</f>
        <v>0</v>
      </c>
      <c r="G1139" s="14">
        <f>INT(CHOOSE(1+MOD($C1139+RANDBETWEEN(0,1),7),1,2,3,5,8,13,21)+$B1139)</f>
        <v>10</v>
      </c>
      <c r="H1139" s="14">
        <f>INT(CHOOSE(1+MOD($C1139+RANDBETWEEN(0,1),7),1,2,3,5,8,13,21)+$B1139)</f>
        <v>11</v>
      </c>
      <c r="I1139" s="14">
        <f>INT(CHOOSE(1+MOD($C1139+RANDBETWEEN(0,1),7),1,2,3,5,8,13,21)+$B1139)</f>
        <v>11</v>
      </c>
      <c r="J1139" s="14">
        <f>AVERAGE(G1139:I1139)</f>
        <v>10.66666666666667</v>
      </c>
      <c r="K1139" s="14">
        <f>IF(OR(AND(D1139,IF($C1139&lt;80,1,0)),AND(E1139,IF($C1139&lt;20,1,0))),1,0)*$J1139</f>
        <v>0</v>
      </c>
      <c r="L1139" s="14">
        <f>IF(AND(K1139=0,E1139=1),1,0)*$J1139</f>
        <v>10.66666666666667</v>
      </c>
      <c r="M1139" s="14">
        <f>IF(K1139+L1139=0,1,0)*$J1139</f>
        <v>0</v>
      </c>
      <c r="N1139" s="14">
        <f>MATCH(C1139,INDEX('Task Durations - Poisson'!$B$2:$AZ$73,,5),-1)</f>
        <v>6</v>
      </c>
      <c r="O1139" s="14">
        <f>INT(SUMPRODUCT(B1139:N1139,'Task Durations - Table 1'!$A$3:$M$3))</f>
        <v>17</v>
      </c>
      <c r="P1139" s="14">
        <f>MATCH(100-C1139,INDEX('Task Durations - Poisson'!$B$2:$AZ$73,,O1139),-1)</f>
        <v>20</v>
      </c>
    </row>
    <row r="1140" ht="20.05" customHeight="1">
      <c r="A1140" s="12">
        <v>1138</v>
      </c>
      <c r="B1140" s="13">
        <f>2*EXP(A1140/750)</f>
        <v>9.120097673963226</v>
      </c>
      <c r="C1140" s="14">
        <f t="shared" si="15301"/>
        <v>29</v>
      </c>
      <c r="D1140" s="14">
        <f>IF(C1140&lt;33,1,0)</f>
        <v>1</v>
      </c>
      <c r="E1140" s="14">
        <f>IF(AND(C1140&gt;=33,C1140&lt;66),1,0)</f>
        <v>0</v>
      </c>
      <c r="F1140" s="14">
        <f>IF(D1140+E1140&gt;0,0,1)</f>
        <v>0</v>
      </c>
      <c r="G1140" s="14">
        <f>INT(CHOOSE(1+MOD($C1140+RANDBETWEEN(0,1),7),1,2,3,5,8,13,21)+$B1140)</f>
        <v>11</v>
      </c>
      <c r="H1140" s="14">
        <f>INT(CHOOSE(1+MOD($C1140+RANDBETWEEN(0,1),7),1,2,3,5,8,13,21)+$B1140)</f>
        <v>11</v>
      </c>
      <c r="I1140" s="14">
        <f>INT(CHOOSE(1+MOD($C1140+RANDBETWEEN(0,1),7),1,2,3,5,8,13,21)+$B1140)</f>
        <v>11</v>
      </c>
      <c r="J1140" s="14">
        <f>AVERAGE(G1140:I1140)</f>
        <v>11</v>
      </c>
      <c r="K1140" s="14">
        <f>IF(OR(AND(D1140,IF($C1140&lt;80,1,0)),AND(E1140,IF($C1140&lt;20,1,0))),1,0)*$J1140</f>
        <v>11</v>
      </c>
      <c r="L1140" s="14">
        <f>IF(AND(K1140=0,E1140=1),1,0)*$J1140</f>
        <v>0</v>
      </c>
      <c r="M1140" s="14">
        <f>IF(K1140+L1140=0,1,0)*$J1140</f>
        <v>0</v>
      </c>
      <c r="N1140" s="14">
        <f>MATCH(C1140,INDEX('Task Durations - Poisson'!$B$2:$AZ$73,,5),-1)</f>
        <v>6</v>
      </c>
      <c r="O1140" s="14">
        <f>INT(SUMPRODUCT(B1140:N1140,'Task Durations - Table 1'!$A$3:$M$3))</f>
        <v>22</v>
      </c>
      <c r="P1140" s="14">
        <f>MATCH(100-C1140,INDEX('Task Durations - Poisson'!$B$2:$AZ$73,,O1140),-1)</f>
        <v>26</v>
      </c>
    </row>
    <row r="1141" ht="20.05" customHeight="1">
      <c r="A1141" s="12">
        <v>1139</v>
      </c>
      <c r="B1141" s="13">
        <f>2*EXP(A1141/750)</f>
        <v>9.132265914552868</v>
      </c>
      <c r="C1141" s="14">
        <f t="shared" si="15301"/>
        <v>5</v>
      </c>
      <c r="D1141" s="14">
        <f>IF(C1141&lt;33,1,0)</f>
        <v>1</v>
      </c>
      <c r="E1141" s="14">
        <f>IF(AND(C1141&gt;=33,C1141&lt;66),1,0)</f>
        <v>0</v>
      </c>
      <c r="F1141" s="14">
        <f>IF(D1141+E1141&gt;0,0,1)</f>
        <v>0</v>
      </c>
      <c r="G1141" s="14">
        <f>INT(CHOOSE(1+MOD($C1141+RANDBETWEEN(0,1),7),1,2,3,5,8,13,21)+$B1141)</f>
        <v>22</v>
      </c>
      <c r="H1141" s="14">
        <f>INT(CHOOSE(1+MOD($C1141+RANDBETWEEN(0,1),7),1,2,3,5,8,13,21)+$B1141)</f>
        <v>30</v>
      </c>
      <c r="I1141" s="14">
        <f>INT(CHOOSE(1+MOD($C1141+RANDBETWEEN(0,1),7),1,2,3,5,8,13,21)+$B1141)</f>
        <v>30</v>
      </c>
      <c r="J1141" s="14">
        <f>AVERAGE(G1141:I1141)</f>
        <v>27.33333333333333</v>
      </c>
      <c r="K1141" s="14">
        <f>IF(OR(AND(D1141,IF($C1141&lt;80,1,0)),AND(E1141,IF($C1141&lt;20,1,0))),1,0)*$J1141</f>
        <v>27.33333333333333</v>
      </c>
      <c r="L1141" s="14">
        <f>IF(AND(K1141=0,E1141=1),1,0)*$J1141</f>
        <v>0</v>
      </c>
      <c r="M1141" s="14">
        <f>IF(K1141+L1141=0,1,0)*$J1141</f>
        <v>0</v>
      </c>
      <c r="N1141" s="14">
        <f>MATCH(C1141,INDEX('Task Durations - Poisson'!$B$2:$AZ$73,,5),-1)</f>
        <v>1</v>
      </c>
      <c r="O1141" s="14">
        <f>INT(SUMPRODUCT(B1141:N1141,'Task Durations - Table 1'!$A$3:$M$3))</f>
        <v>38</v>
      </c>
      <c r="P1141" s="14">
        <f>MATCH(100-C1141,INDEX('Task Durations - Poisson'!$B$2:$AZ$73,,O1141),-1)</f>
        <v>50</v>
      </c>
    </row>
    <row r="1142" ht="20.05" customHeight="1">
      <c r="A1142" s="12">
        <v>1140</v>
      </c>
      <c r="B1142" s="13">
        <f>2*EXP(A1142/750)</f>
        <v>9.144450390284318</v>
      </c>
      <c r="C1142" s="14">
        <f t="shared" si="15301"/>
        <v>15</v>
      </c>
      <c r="D1142" s="14">
        <f>IF(C1142&lt;33,1,0)</f>
        <v>1</v>
      </c>
      <c r="E1142" s="14">
        <f>IF(AND(C1142&gt;=33,C1142&lt;66),1,0)</f>
        <v>0</v>
      </c>
      <c r="F1142" s="14">
        <f>IF(D1142+E1142&gt;0,0,1)</f>
        <v>0</v>
      </c>
      <c r="G1142" s="14">
        <f>INT(CHOOSE(1+MOD($C1142+RANDBETWEEN(0,1),7),1,2,3,5,8,13,21)+$B1142)</f>
        <v>11</v>
      </c>
      <c r="H1142" s="14">
        <f>INT(CHOOSE(1+MOD($C1142+RANDBETWEEN(0,1),7),1,2,3,5,8,13,21)+$B1142)</f>
        <v>12</v>
      </c>
      <c r="I1142" s="14">
        <f>INT(CHOOSE(1+MOD($C1142+RANDBETWEEN(0,1),7),1,2,3,5,8,13,21)+$B1142)</f>
        <v>11</v>
      </c>
      <c r="J1142" s="14">
        <f>AVERAGE(G1142:I1142)</f>
        <v>11.33333333333333</v>
      </c>
      <c r="K1142" s="14">
        <f>IF(OR(AND(D1142,IF($C1142&lt;80,1,0)),AND(E1142,IF($C1142&lt;20,1,0))),1,0)*$J1142</f>
        <v>11.33333333333333</v>
      </c>
      <c r="L1142" s="14">
        <f>IF(AND(K1142=0,E1142=1),1,0)*$J1142</f>
        <v>0</v>
      </c>
      <c r="M1142" s="14">
        <f>IF(K1142+L1142=0,1,0)*$J1142</f>
        <v>0</v>
      </c>
      <c r="N1142" s="14">
        <f>MATCH(C1142,INDEX('Task Durations - Poisson'!$B$2:$AZ$73,,5),-1)</f>
        <v>5</v>
      </c>
      <c r="O1142" s="14">
        <f>INT(SUMPRODUCT(B1142:N1142,'Task Durations - Table 1'!$A$3:$M$3))</f>
        <v>22</v>
      </c>
      <c r="P1142" s="14">
        <f>MATCH(100-C1142,INDEX('Task Durations - Poisson'!$B$2:$AZ$73,,O1142),-1)</f>
        <v>29</v>
      </c>
    </row>
    <row r="1143" ht="20.05" customHeight="1">
      <c r="A1143" s="12">
        <v>1141</v>
      </c>
      <c r="B1143" s="13">
        <f>2*EXP(A1143/750)</f>
        <v>9.156651122818872</v>
      </c>
      <c r="C1143" s="14">
        <f t="shared" si="15301"/>
        <v>68</v>
      </c>
      <c r="D1143" s="14">
        <f>IF(C1143&lt;33,1,0)</f>
        <v>0</v>
      </c>
      <c r="E1143" s="14">
        <f>IF(AND(C1143&gt;=33,C1143&lt;66),1,0)</f>
        <v>0</v>
      </c>
      <c r="F1143" s="14">
        <f>IF(D1143+E1143&gt;0,0,1)</f>
        <v>1</v>
      </c>
      <c r="G1143" s="14">
        <f>INT(CHOOSE(1+MOD($C1143+RANDBETWEEN(0,1),7),1,2,3,5,8,13,21)+$B1143)</f>
        <v>30</v>
      </c>
      <c r="H1143" s="14">
        <f>INT(CHOOSE(1+MOD($C1143+RANDBETWEEN(0,1),7),1,2,3,5,8,13,21)+$B1143)</f>
        <v>22</v>
      </c>
      <c r="I1143" s="14">
        <f>INT(CHOOSE(1+MOD($C1143+RANDBETWEEN(0,1),7),1,2,3,5,8,13,21)+$B1143)</f>
        <v>22</v>
      </c>
      <c r="J1143" s="14">
        <f>AVERAGE(G1143:I1143)</f>
        <v>24.66666666666667</v>
      </c>
      <c r="K1143" s="14">
        <f>IF(OR(AND(D1143,IF($C1143&lt;80,1,0)),AND(E1143,IF($C1143&lt;20,1,0))),1,0)*$J1143</f>
        <v>0</v>
      </c>
      <c r="L1143" s="14">
        <f>IF(AND(K1143=0,E1143=1),1,0)*$J1143</f>
        <v>0</v>
      </c>
      <c r="M1143" s="14">
        <f>IF(K1143+L1143=0,1,0)*$J1143</f>
        <v>24.66666666666667</v>
      </c>
      <c r="N1143" s="14">
        <f>MATCH(C1143,INDEX('Task Durations - Poisson'!$B$2:$AZ$73,,5),-1)</f>
        <v>8</v>
      </c>
      <c r="O1143" s="14">
        <f>INT(SUMPRODUCT(B1143:N1143,'Task Durations - Table 1'!$A$3:$M$3))</f>
        <v>36</v>
      </c>
      <c r="P1143" s="14">
        <f>MATCH(100-C1143,INDEX('Task Durations - Poisson'!$B$2:$AZ$73,,O1143),-1)</f>
        <v>35</v>
      </c>
    </row>
    <row r="1144" ht="20.05" customHeight="1">
      <c r="A1144" s="12">
        <v>1142</v>
      </c>
      <c r="B1144" s="13">
        <f>2*EXP(A1144/750)</f>
        <v>9.16886813384672</v>
      </c>
      <c r="C1144" s="14">
        <f t="shared" si="15301"/>
        <v>98</v>
      </c>
      <c r="D1144" s="14">
        <f>IF(C1144&lt;33,1,0)</f>
        <v>0</v>
      </c>
      <c r="E1144" s="14">
        <f>IF(AND(C1144&gt;=33,C1144&lt;66),1,0)</f>
        <v>0</v>
      </c>
      <c r="F1144" s="14">
        <f>IF(D1144+E1144&gt;0,0,1)</f>
        <v>1</v>
      </c>
      <c r="G1144" s="14">
        <f>INT(CHOOSE(1+MOD($C1144+RANDBETWEEN(0,1),7),1,2,3,5,8,13,21)+$B1144)</f>
        <v>11</v>
      </c>
      <c r="H1144" s="14">
        <f>INT(CHOOSE(1+MOD($C1144+RANDBETWEEN(0,1),7),1,2,3,5,8,13,21)+$B1144)</f>
        <v>10</v>
      </c>
      <c r="I1144" s="14">
        <f>INT(CHOOSE(1+MOD($C1144+RANDBETWEEN(0,1),7),1,2,3,5,8,13,21)+$B1144)</f>
        <v>10</v>
      </c>
      <c r="J1144" s="14">
        <f>AVERAGE(G1144:I1144)</f>
        <v>10.33333333333333</v>
      </c>
      <c r="K1144" s="14">
        <f>IF(OR(AND(D1144,IF($C1144&lt;80,1,0)),AND(E1144,IF($C1144&lt;20,1,0))),1,0)*$J1144</f>
        <v>0</v>
      </c>
      <c r="L1144" s="14">
        <f>IF(AND(K1144=0,E1144=1),1,0)*$J1144</f>
        <v>0</v>
      </c>
      <c r="M1144" s="14">
        <f>IF(K1144+L1144=0,1,0)*$J1144</f>
        <v>10.33333333333333</v>
      </c>
      <c r="N1144" s="14">
        <f>MATCH(C1144,INDEX('Task Durations - Poisson'!$B$2:$AZ$73,,5),-1)</f>
        <v>12</v>
      </c>
      <c r="O1144" s="14">
        <f>INT(SUMPRODUCT(B1144:N1144,'Task Durations - Table 1'!$A$3:$M$3))</f>
        <v>24</v>
      </c>
      <c r="P1144" s="14">
        <f>MATCH(100-C1144,INDEX('Task Durations - Poisson'!$B$2:$AZ$73,,O1144),-1)</f>
        <v>17</v>
      </c>
    </row>
    <row r="1145" ht="20.05" customHeight="1">
      <c r="A1145" s="12">
        <v>1143</v>
      </c>
      <c r="B1145" s="13">
        <f>2*EXP(A1145/750)</f>
        <v>9.181101445087002</v>
      </c>
      <c r="C1145" s="14">
        <f t="shared" si="15301"/>
        <v>11</v>
      </c>
      <c r="D1145" s="14">
        <f>IF(C1145&lt;33,1,0)</f>
        <v>1</v>
      </c>
      <c r="E1145" s="14">
        <f>IF(AND(C1145&gt;=33,C1145&lt;66),1,0)</f>
        <v>0</v>
      </c>
      <c r="F1145" s="14">
        <f>IF(D1145+E1145&gt;0,0,1)</f>
        <v>0</v>
      </c>
      <c r="G1145" s="14">
        <f>INT(CHOOSE(1+MOD($C1145+RANDBETWEEN(0,1),7),1,2,3,5,8,13,21)+$B1145)</f>
        <v>17</v>
      </c>
      <c r="H1145" s="14">
        <f>INT(CHOOSE(1+MOD($C1145+RANDBETWEEN(0,1),7),1,2,3,5,8,13,21)+$B1145)</f>
        <v>22</v>
      </c>
      <c r="I1145" s="14">
        <f>INT(CHOOSE(1+MOD($C1145+RANDBETWEEN(0,1),7),1,2,3,5,8,13,21)+$B1145)</f>
        <v>22</v>
      </c>
      <c r="J1145" s="14">
        <f>AVERAGE(G1145:I1145)</f>
        <v>20.33333333333333</v>
      </c>
      <c r="K1145" s="14">
        <f>IF(OR(AND(D1145,IF($C1145&lt;80,1,0)),AND(E1145,IF($C1145&lt;20,1,0))),1,0)*$J1145</f>
        <v>20.33333333333333</v>
      </c>
      <c r="L1145" s="14">
        <f>IF(AND(K1145=0,E1145=1),1,0)*$J1145</f>
        <v>0</v>
      </c>
      <c r="M1145" s="14">
        <f>IF(K1145+L1145=0,1,0)*$J1145</f>
        <v>0</v>
      </c>
      <c r="N1145" s="14">
        <f>MATCH(C1145,INDEX('Task Durations - Poisson'!$B$2:$AZ$73,,5),-1)</f>
        <v>4</v>
      </c>
      <c r="O1145" s="14">
        <f>INT(SUMPRODUCT(B1145:N1145,'Task Durations - Table 1'!$A$3:$M$3))</f>
        <v>32</v>
      </c>
      <c r="P1145" s="14">
        <f>MATCH(100-C1145,INDEX('Task Durations - Poisson'!$B$2:$AZ$73,,O1145),-1)</f>
        <v>41</v>
      </c>
    </row>
    <row r="1146" ht="20.05" customHeight="1">
      <c r="A1146" s="12">
        <v>1144</v>
      </c>
      <c r="B1146" s="13">
        <f>2*EXP(A1146/750)</f>
        <v>9.193351078287824</v>
      </c>
      <c r="C1146" s="14">
        <f t="shared" si="15301"/>
        <v>42</v>
      </c>
      <c r="D1146" s="14">
        <f>IF(C1146&lt;33,1,0)</f>
        <v>0</v>
      </c>
      <c r="E1146" s="14">
        <f>IF(AND(C1146&gt;=33,C1146&lt;66),1,0)</f>
        <v>1</v>
      </c>
      <c r="F1146" s="14">
        <f>IF(D1146+E1146&gt;0,0,1)</f>
        <v>0</v>
      </c>
      <c r="G1146" s="14">
        <f>INT(CHOOSE(1+MOD($C1146+RANDBETWEEN(0,1),7),1,2,3,5,8,13,21)+$B1146)</f>
        <v>11</v>
      </c>
      <c r="H1146" s="14">
        <f>INT(CHOOSE(1+MOD($C1146+RANDBETWEEN(0,1),7),1,2,3,5,8,13,21)+$B1146)</f>
        <v>10</v>
      </c>
      <c r="I1146" s="14">
        <f>INT(CHOOSE(1+MOD($C1146+RANDBETWEEN(0,1),7),1,2,3,5,8,13,21)+$B1146)</f>
        <v>10</v>
      </c>
      <c r="J1146" s="14">
        <f>AVERAGE(G1146:I1146)</f>
        <v>10.33333333333333</v>
      </c>
      <c r="K1146" s="14">
        <f>IF(OR(AND(D1146,IF($C1146&lt;80,1,0)),AND(E1146,IF($C1146&lt;20,1,0))),1,0)*$J1146</f>
        <v>0</v>
      </c>
      <c r="L1146" s="14">
        <f>IF(AND(K1146=0,E1146=1),1,0)*$J1146</f>
        <v>10.33333333333333</v>
      </c>
      <c r="M1146" s="14">
        <f>IF(K1146+L1146=0,1,0)*$J1146</f>
        <v>0</v>
      </c>
      <c r="N1146" s="14">
        <f>MATCH(C1146,INDEX('Task Durations - Poisson'!$B$2:$AZ$73,,5),-1)</f>
        <v>6</v>
      </c>
      <c r="O1146" s="14">
        <f>INT(SUMPRODUCT(B1146:N1146,'Task Durations - Table 1'!$A$3:$M$3))</f>
        <v>17</v>
      </c>
      <c r="P1146" s="14">
        <f>MATCH(100-C1146,INDEX('Task Durations - Poisson'!$B$2:$AZ$73,,O1146),-1)</f>
        <v>20</v>
      </c>
    </row>
    <row r="1147" ht="20.05" customHeight="1">
      <c r="A1147" s="12">
        <v>1145</v>
      </c>
      <c r="B1147" s="13">
        <f>2*EXP(A1147/750)</f>
        <v>9.205617055226318</v>
      </c>
      <c r="C1147" s="14">
        <f t="shared" si="15301"/>
        <v>35</v>
      </c>
      <c r="D1147" s="14">
        <f>IF(C1147&lt;33,1,0)</f>
        <v>0</v>
      </c>
      <c r="E1147" s="14">
        <f>IF(AND(C1147&gt;=33,C1147&lt;66),1,0)</f>
        <v>1</v>
      </c>
      <c r="F1147" s="14">
        <f>IF(D1147+E1147&gt;0,0,1)</f>
        <v>0</v>
      </c>
      <c r="G1147" s="14">
        <f>INT(CHOOSE(1+MOD($C1147+RANDBETWEEN(0,1),7),1,2,3,5,8,13,21)+$B1147)</f>
        <v>11</v>
      </c>
      <c r="H1147" s="14">
        <f>INT(CHOOSE(1+MOD($C1147+RANDBETWEEN(0,1),7),1,2,3,5,8,13,21)+$B1147)</f>
        <v>11</v>
      </c>
      <c r="I1147" s="14">
        <f>INT(CHOOSE(1+MOD($C1147+RANDBETWEEN(0,1),7),1,2,3,5,8,13,21)+$B1147)</f>
        <v>11</v>
      </c>
      <c r="J1147" s="14">
        <f>AVERAGE(G1147:I1147)</f>
        <v>11</v>
      </c>
      <c r="K1147" s="14">
        <f>IF(OR(AND(D1147,IF($C1147&lt;80,1,0)),AND(E1147,IF($C1147&lt;20,1,0))),1,0)*$J1147</f>
        <v>0</v>
      </c>
      <c r="L1147" s="14">
        <f>IF(AND(K1147=0,E1147=1),1,0)*$J1147</f>
        <v>11</v>
      </c>
      <c r="M1147" s="14">
        <f>IF(K1147+L1147=0,1,0)*$J1147</f>
        <v>0</v>
      </c>
      <c r="N1147" s="14">
        <f>MATCH(C1147,INDEX('Task Durations - Poisson'!$B$2:$AZ$73,,5),-1)</f>
        <v>6</v>
      </c>
      <c r="O1147" s="14">
        <f>INT(SUMPRODUCT(B1147:N1147,'Task Durations - Table 1'!$A$3:$M$3))</f>
        <v>17</v>
      </c>
      <c r="P1147" s="14">
        <f>MATCH(100-C1147,INDEX('Task Durations - Poisson'!$B$2:$AZ$73,,O1147),-1)</f>
        <v>20</v>
      </c>
    </row>
    <row r="1148" ht="20.05" customHeight="1">
      <c r="A1148" s="12">
        <v>1146</v>
      </c>
      <c r="B1148" s="13">
        <f>2*EXP(A1148/750)</f>
        <v>9.217899397708669</v>
      </c>
      <c r="C1148" s="14">
        <f t="shared" si="15301"/>
        <v>87</v>
      </c>
      <c r="D1148" s="14">
        <f>IF(C1148&lt;33,1,0)</f>
        <v>0</v>
      </c>
      <c r="E1148" s="14">
        <f>IF(AND(C1148&gt;=33,C1148&lt;66),1,0)</f>
        <v>0</v>
      </c>
      <c r="F1148" s="14">
        <f>IF(D1148+E1148&gt;0,0,1)</f>
        <v>1</v>
      </c>
      <c r="G1148" s="14">
        <f>INT(CHOOSE(1+MOD($C1148+RANDBETWEEN(0,1),7),1,2,3,5,8,13,21)+$B1148)</f>
        <v>17</v>
      </c>
      <c r="H1148" s="14">
        <f>INT(CHOOSE(1+MOD($C1148+RANDBETWEEN(0,1),7),1,2,3,5,8,13,21)+$B1148)</f>
        <v>17</v>
      </c>
      <c r="I1148" s="14">
        <f>INT(CHOOSE(1+MOD($C1148+RANDBETWEEN(0,1),7),1,2,3,5,8,13,21)+$B1148)</f>
        <v>14</v>
      </c>
      <c r="J1148" s="14">
        <f>AVERAGE(G1148:I1148)</f>
        <v>16</v>
      </c>
      <c r="K1148" s="14">
        <f>IF(OR(AND(D1148,IF($C1148&lt;80,1,0)),AND(E1148,IF($C1148&lt;20,1,0))),1,0)*$J1148</f>
        <v>0</v>
      </c>
      <c r="L1148" s="14">
        <f>IF(AND(K1148=0,E1148=1),1,0)*$J1148</f>
        <v>0</v>
      </c>
      <c r="M1148" s="14">
        <f>IF(K1148+L1148=0,1,0)*$J1148</f>
        <v>16</v>
      </c>
      <c r="N1148" s="14">
        <f>MATCH(C1148,INDEX('Task Durations - Poisson'!$B$2:$AZ$73,,5),-1)</f>
        <v>10</v>
      </c>
      <c r="O1148" s="14">
        <f>INT(SUMPRODUCT(B1148:N1148,'Task Durations - Table 1'!$A$3:$M$3))</f>
        <v>28</v>
      </c>
      <c r="P1148" s="14">
        <f>MATCH(100-C1148,INDEX('Task Durations - Poisson'!$B$2:$AZ$73,,O1148),-1)</f>
        <v>24</v>
      </c>
    </row>
    <row r="1149" ht="20.05" customHeight="1">
      <c r="A1149" s="12">
        <v>1147</v>
      </c>
      <c r="B1149" s="13">
        <f>2*EXP(A1149/750)</f>
        <v>9.230198127570155</v>
      </c>
      <c r="C1149" s="14">
        <f t="shared" si="15301"/>
        <v>33</v>
      </c>
      <c r="D1149" s="14">
        <f>IF(C1149&lt;33,1,0)</f>
        <v>0</v>
      </c>
      <c r="E1149" s="14">
        <f>IF(AND(C1149&gt;=33,C1149&lt;66),1,0)</f>
        <v>1</v>
      </c>
      <c r="F1149" s="14">
        <f>IF(D1149+E1149&gt;0,0,1)</f>
        <v>0</v>
      </c>
      <c r="G1149" s="14">
        <f>INT(CHOOSE(1+MOD($C1149+RANDBETWEEN(0,1),7),1,2,3,5,8,13,21)+$B1149)</f>
        <v>22</v>
      </c>
      <c r="H1149" s="14">
        <f>INT(CHOOSE(1+MOD($C1149+RANDBETWEEN(0,1),7),1,2,3,5,8,13,21)+$B1149)</f>
        <v>22</v>
      </c>
      <c r="I1149" s="14">
        <f>INT(CHOOSE(1+MOD($C1149+RANDBETWEEN(0,1),7),1,2,3,5,8,13,21)+$B1149)</f>
        <v>22</v>
      </c>
      <c r="J1149" s="14">
        <f>AVERAGE(G1149:I1149)</f>
        <v>22</v>
      </c>
      <c r="K1149" s="14">
        <f>IF(OR(AND(D1149,IF($C1149&lt;80,1,0)),AND(E1149,IF($C1149&lt;20,1,0))),1,0)*$J1149</f>
        <v>0</v>
      </c>
      <c r="L1149" s="14">
        <f>IF(AND(K1149=0,E1149=1),1,0)*$J1149</f>
        <v>22</v>
      </c>
      <c r="M1149" s="14">
        <f>IF(K1149+L1149=0,1,0)*$J1149</f>
        <v>0</v>
      </c>
      <c r="N1149" s="14">
        <f>MATCH(C1149,INDEX('Task Durations - Poisson'!$B$2:$AZ$73,,5),-1)</f>
        <v>6</v>
      </c>
      <c r="O1149" s="14">
        <f>INT(SUMPRODUCT(B1149:N1149,'Task Durations - Table 1'!$A$3:$M$3))</f>
        <v>26</v>
      </c>
      <c r="P1149" s="14">
        <f>MATCH(100-C1149,INDEX('Task Durations - Poisson'!$B$2:$AZ$73,,O1149),-1)</f>
        <v>30</v>
      </c>
    </row>
    <row r="1150" ht="20.05" customHeight="1">
      <c r="A1150" s="12">
        <v>1148</v>
      </c>
      <c r="B1150" s="13">
        <f>2*EXP(A1150/750)</f>
        <v>9.242513266675186</v>
      </c>
      <c r="C1150" s="14">
        <f t="shared" si="15301"/>
        <v>65</v>
      </c>
      <c r="D1150" s="14">
        <f>IF(C1150&lt;33,1,0)</f>
        <v>0</v>
      </c>
      <c r="E1150" s="14">
        <f>IF(AND(C1150&gt;=33,C1150&lt;66),1,0)</f>
        <v>1</v>
      </c>
      <c r="F1150" s="14">
        <f>IF(D1150+E1150&gt;0,0,1)</f>
        <v>0</v>
      </c>
      <c r="G1150" s="14">
        <f>INT(CHOOSE(1+MOD($C1150+RANDBETWEEN(0,1),7),1,2,3,5,8,13,21)+$B1150)</f>
        <v>14</v>
      </c>
      <c r="H1150" s="14">
        <f>INT(CHOOSE(1+MOD($C1150+RANDBETWEEN(0,1),7),1,2,3,5,8,13,21)+$B1150)</f>
        <v>14</v>
      </c>
      <c r="I1150" s="14">
        <f>INT(CHOOSE(1+MOD($C1150+RANDBETWEEN(0,1),7),1,2,3,5,8,13,21)+$B1150)</f>
        <v>14</v>
      </c>
      <c r="J1150" s="14">
        <f>AVERAGE(G1150:I1150)</f>
        <v>14</v>
      </c>
      <c r="K1150" s="14">
        <f>IF(OR(AND(D1150,IF($C1150&lt;80,1,0)),AND(E1150,IF($C1150&lt;20,1,0))),1,0)*$J1150</f>
        <v>0</v>
      </c>
      <c r="L1150" s="14">
        <f>IF(AND(K1150=0,E1150=1),1,0)*$J1150</f>
        <v>14</v>
      </c>
      <c r="M1150" s="14">
        <f>IF(K1150+L1150=0,1,0)*$J1150</f>
        <v>0</v>
      </c>
      <c r="N1150" s="14">
        <f>MATCH(C1150,INDEX('Task Durations - Poisson'!$B$2:$AZ$73,,5),-1)</f>
        <v>8</v>
      </c>
      <c r="O1150" s="14">
        <f>INT(SUMPRODUCT(B1150:N1150,'Task Durations - Table 1'!$A$3:$M$3))</f>
        <v>21</v>
      </c>
      <c r="P1150" s="14">
        <f>MATCH(100-C1150,INDEX('Task Durations - Poisson'!$B$2:$AZ$73,,O1150),-1)</f>
        <v>21</v>
      </c>
    </row>
    <row r="1151" ht="20.05" customHeight="1">
      <c r="A1151" s="12">
        <v>1149</v>
      </c>
      <c r="B1151" s="13">
        <f>2*EXP(A1151/750)</f>
        <v>9.254844836917348</v>
      </c>
      <c r="C1151" s="14">
        <f t="shared" si="15301"/>
        <v>29</v>
      </c>
      <c r="D1151" s="14">
        <f>IF(C1151&lt;33,1,0)</f>
        <v>1</v>
      </c>
      <c r="E1151" s="14">
        <f>IF(AND(C1151&gt;=33,C1151&lt;66),1,0)</f>
        <v>0</v>
      </c>
      <c r="F1151" s="14">
        <f>IF(D1151+E1151&gt;0,0,1)</f>
        <v>0</v>
      </c>
      <c r="G1151" s="14">
        <f>INT(CHOOSE(1+MOD($C1151+RANDBETWEEN(0,1),7),1,2,3,5,8,13,21)+$B1151)</f>
        <v>12</v>
      </c>
      <c r="H1151" s="14">
        <f>INT(CHOOSE(1+MOD($C1151+RANDBETWEEN(0,1),7),1,2,3,5,8,13,21)+$B1151)</f>
        <v>11</v>
      </c>
      <c r="I1151" s="14">
        <f>INT(CHOOSE(1+MOD($C1151+RANDBETWEEN(0,1),7),1,2,3,5,8,13,21)+$B1151)</f>
        <v>12</v>
      </c>
      <c r="J1151" s="14">
        <f>AVERAGE(G1151:I1151)</f>
        <v>11.66666666666667</v>
      </c>
      <c r="K1151" s="14">
        <f>IF(OR(AND(D1151,IF($C1151&lt;80,1,0)),AND(E1151,IF($C1151&lt;20,1,0))),1,0)*$J1151</f>
        <v>11.66666666666667</v>
      </c>
      <c r="L1151" s="14">
        <f>IF(AND(K1151=0,E1151=1),1,0)*$J1151</f>
        <v>0</v>
      </c>
      <c r="M1151" s="14">
        <f>IF(K1151+L1151=0,1,0)*$J1151</f>
        <v>0</v>
      </c>
      <c r="N1151" s="14">
        <f>MATCH(C1151,INDEX('Task Durations - Poisson'!$B$2:$AZ$73,,5),-1)</f>
        <v>6</v>
      </c>
      <c r="O1151" s="14">
        <f>INT(SUMPRODUCT(B1151:N1151,'Task Durations - Table 1'!$A$3:$M$3))</f>
        <v>23</v>
      </c>
      <c r="P1151" s="14">
        <f>MATCH(100-C1151,INDEX('Task Durations - Poisson'!$B$2:$AZ$73,,O1151),-1)</f>
        <v>28</v>
      </c>
    </row>
    <row r="1152" ht="20.05" customHeight="1">
      <c r="A1152" s="12">
        <v>1150</v>
      </c>
      <c r="B1152" s="13">
        <f>2*EXP(A1152/750)</f>
        <v>9.267192860219437</v>
      </c>
      <c r="C1152" s="14">
        <f t="shared" si="15301"/>
        <v>62</v>
      </c>
      <c r="D1152" s="14">
        <f>IF(C1152&lt;33,1,0)</f>
        <v>0</v>
      </c>
      <c r="E1152" s="14">
        <f>IF(AND(C1152&gt;=33,C1152&lt;66),1,0)</f>
        <v>1</v>
      </c>
      <c r="F1152" s="14">
        <f>IF(D1152+E1152&gt;0,0,1)</f>
        <v>0</v>
      </c>
      <c r="G1152" s="14">
        <f>INT(CHOOSE(1+MOD($C1152+RANDBETWEEN(0,1),7),1,2,3,5,8,13,21)+$B1152)</f>
        <v>10</v>
      </c>
      <c r="H1152" s="14">
        <f>INT(CHOOSE(1+MOD($C1152+RANDBETWEEN(0,1),7),1,2,3,5,8,13,21)+$B1152)</f>
        <v>10</v>
      </c>
      <c r="I1152" s="14">
        <f>INT(CHOOSE(1+MOD($C1152+RANDBETWEEN(0,1),7),1,2,3,5,8,13,21)+$B1152)</f>
        <v>10</v>
      </c>
      <c r="J1152" s="14">
        <f>AVERAGE(G1152:I1152)</f>
        <v>10</v>
      </c>
      <c r="K1152" s="14">
        <f>IF(OR(AND(D1152,IF($C1152&lt;80,1,0)),AND(E1152,IF($C1152&lt;20,1,0))),1,0)*$J1152</f>
        <v>0</v>
      </c>
      <c r="L1152" s="14">
        <f>IF(AND(K1152=0,E1152=1),1,0)*$J1152</f>
        <v>10</v>
      </c>
      <c r="M1152" s="14">
        <f>IF(K1152+L1152=0,1,0)*$J1152</f>
        <v>0</v>
      </c>
      <c r="N1152" s="14">
        <f>MATCH(C1152,INDEX('Task Durations - Poisson'!$B$2:$AZ$73,,5),-1)</f>
        <v>8</v>
      </c>
      <c r="O1152" s="14">
        <f>INT(SUMPRODUCT(B1152:N1152,'Task Durations - Table 1'!$A$3:$M$3))</f>
        <v>18</v>
      </c>
      <c r="P1152" s="14">
        <f>MATCH(100-C1152,INDEX('Task Durations - Poisson'!$B$2:$AZ$73,,O1152),-1)</f>
        <v>19</v>
      </c>
    </row>
    <row r="1153" ht="20.05" customHeight="1">
      <c r="A1153" s="12">
        <v>1151</v>
      </c>
      <c r="B1153" s="13">
        <f>2*EXP(A1153/750)</f>
        <v>9.279557358533493</v>
      </c>
      <c r="C1153" s="14">
        <f t="shared" si="15301"/>
        <v>38</v>
      </c>
      <c r="D1153" s="14">
        <f>IF(C1153&lt;33,1,0)</f>
        <v>0</v>
      </c>
      <c r="E1153" s="14">
        <f>IF(AND(C1153&gt;=33,C1153&lt;66),1,0)</f>
        <v>1</v>
      </c>
      <c r="F1153" s="14">
        <f>IF(D1153+E1153&gt;0,0,1)</f>
        <v>0</v>
      </c>
      <c r="G1153" s="14">
        <f>INT(CHOOSE(1+MOD($C1153+RANDBETWEEN(0,1),7),1,2,3,5,8,13,21)+$B1153)</f>
        <v>14</v>
      </c>
      <c r="H1153" s="14">
        <f>INT(CHOOSE(1+MOD($C1153+RANDBETWEEN(0,1),7),1,2,3,5,8,13,21)+$B1153)</f>
        <v>14</v>
      </c>
      <c r="I1153" s="14">
        <f>INT(CHOOSE(1+MOD($C1153+RANDBETWEEN(0,1),7),1,2,3,5,8,13,21)+$B1153)</f>
        <v>17</v>
      </c>
      <c r="J1153" s="14">
        <f>AVERAGE(G1153:I1153)</f>
        <v>15</v>
      </c>
      <c r="K1153" s="14">
        <f>IF(OR(AND(D1153,IF($C1153&lt;80,1,0)),AND(E1153,IF($C1153&lt;20,1,0))),1,0)*$J1153</f>
        <v>0</v>
      </c>
      <c r="L1153" s="14">
        <f>IF(AND(K1153=0,E1153=1),1,0)*$J1153</f>
        <v>15</v>
      </c>
      <c r="M1153" s="14">
        <f>IF(K1153+L1153=0,1,0)*$J1153</f>
        <v>0</v>
      </c>
      <c r="N1153" s="14">
        <f>MATCH(C1153,INDEX('Task Durations - Poisson'!$B$2:$AZ$73,,5),-1)</f>
        <v>6</v>
      </c>
      <c r="O1153" s="14">
        <f>INT(SUMPRODUCT(B1153:N1153,'Task Durations - Table 1'!$A$3:$M$3))</f>
        <v>21</v>
      </c>
      <c r="P1153" s="14">
        <f>MATCH(100-C1153,INDEX('Task Durations - Poisson'!$B$2:$AZ$73,,O1153),-1)</f>
        <v>24</v>
      </c>
    </row>
    <row r="1154" ht="20.05" customHeight="1">
      <c r="A1154" s="12">
        <v>1152</v>
      </c>
      <c r="B1154" s="13">
        <f>2*EXP(A1154/750)</f>
        <v>9.291938353840855</v>
      </c>
      <c r="C1154" s="14">
        <f t="shared" si="15301"/>
        <v>89</v>
      </c>
      <c r="D1154" s="14">
        <f>IF(C1154&lt;33,1,0)</f>
        <v>0</v>
      </c>
      <c r="E1154" s="14">
        <f>IF(AND(C1154&gt;=33,C1154&lt;66),1,0)</f>
        <v>0</v>
      </c>
      <c r="F1154" s="14">
        <f>IF(D1154+E1154&gt;0,0,1)</f>
        <v>1</v>
      </c>
      <c r="G1154" s="14">
        <f>INT(CHOOSE(1+MOD($C1154+RANDBETWEEN(0,1),7),1,2,3,5,8,13,21)+$B1154)</f>
        <v>30</v>
      </c>
      <c r="H1154" s="14">
        <f>INT(CHOOSE(1+MOD($C1154+RANDBETWEEN(0,1),7),1,2,3,5,8,13,21)+$B1154)</f>
        <v>30</v>
      </c>
      <c r="I1154" s="14">
        <f>INT(CHOOSE(1+MOD($C1154+RANDBETWEEN(0,1),7),1,2,3,5,8,13,21)+$B1154)</f>
        <v>30</v>
      </c>
      <c r="J1154" s="14">
        <f>AVERAGE(G1154:I1154)</f>
        <v>30</v>
      </c>
      <c r="K1154" s="14">
        <f>IF(OR(AND(D1154,IF($C1154&lt;80,1,0)),AND(E1154,IF($C1154&lt;20,1,0))),1,0)*$J1154</f>
        <v>0</v>
      </c>
      <c r="L1154" s="14">
        <f>IF(AND(K1154=0,E1154=1),1,0)*$J1154</f>
        <v>0</v>
      </c>
      <c r="M1154" s="14">
        <f>IF(K1154+L1154=0,1,0)*$J1154</f>
        <v>30</v>
      </c>
      <c r="N1154" s="14">
        <f>MATCH(C1154,INDEX('Task Durations - Poisson'!$B$2:$AZ$73,,5),-1)</f>
        <v>10</v>
      </c>
      <c r="O1154" s="14">
        <f>INT(SUMPRODUCT(B1154:N1154,'Task Durations - Table 1'!$A$3:$M$3))</f>
        <v>43</v>
      </c>
      <c r="P1154" s="14">
        <f>MATCH(100-C1154,INDEX('Task Durations - Poisson'!$B$2:$AZ$73,,O1154),-1)</f>
        <v>37</v>
      </c>
    </row>
    <row r="1155" ht="20.05" customHeight="1">
      <c r="A1155" s="12">
        <v>1153</v>
      </c>
      <c r="B1155" s="13">
        <f>2*EXP(A1155/750)</f>
        <v>9.304335868152183</v>
      </c>
      <c r="C1155" s="14">
        <f t="shared" si="15301"/>
        <v>88</v>
      </c>
      <c r="D1155" s="14">
        <f>IF(C1155&lt;33,1,0)</f>
        <v>0</v>
      </c>
      <c r="E1155" s="14">
        <f>IF(AND(C1155&gt;=33,C1155&lt;66),1,0)</f>
        <v>0</v>
      </c>
      <c r="F1155" s="14">
        <f>IF(D1155+E1155&gt;0,0,1)</f>
        <v>1</v>
      </c>
      <c r="G1155" s="14">
        <f>INT(CHOOSE(1+MOD($C1155+RANDBETWEEN(0,1),7),1,2,3,5,8,13,21)+$B1155)</f>
        <v>22</v>
      </c>
      <c r="H1155" s="14">
        <f>INT(CHOOSE(1+MOD($C1155+RANDBETWEEN(0,1),7),1,2,3,5,8,13,21)+$B1155)</f>
        <v>17</v>
      </c>
      <c r="I1155" s="14">
        <f>INT(CHOOSE(1+MOD($C1155+RANDBETWEEN(0,1),7),1,2,3,5,8,13,21)+$B1155)</f>
        <v>22</v>
      </c>
      <c r="J1155" s="14">
        <f>AVERAGE(G1155:I1155)</f>
        <v>20.33333333333333</v>
      </c>
      <c r="K1155" s="14">
        <f>IF(OR(AND(D1155,IF($C1155&lt;80,1,0)),AND(E1155,IF($C1155&lt;20,1,0))),1,0)*$J1155</f>
        <v>0</v>
      </c>
      <c r="L1155" s="14">
        <f>IF(AND(K1155=0,E1155=1),1,0)*$J1155</f>
        <v>0</v>
      </c>
      <c r="M1155" s="14">
        <f>IF(K1155+L1155=0,1,0)*$J1155</f>
        <v>20.33333333333333</v>
      </c>
      <c r="N1155" s="14">
        <f>MATCH(C1155,INDEX('Task Durations - Poisson'!$B$2:$AZ$73,,5),-1)</f>
        <v>10</v>
      </c>
      <c r="O1155" s="14">
        <f>INT(SUMPRODUCT(B1155:N1155,'Task Durations - Table 1'!$A$3:$M$3))</f>
        <v>33</v>
      </c>
      <c r="P1155" s="14">
        <f>MATCH(100-C1155,INDEX('Task Durations - Poisson'!$B$2:$AZ$73,,O1155),-1)</f>
        <v>28</v>
      </c>
    </row>
    <row r="1156" ht="20.05" customHeight="1">
      <c r="A1156" s="12">
        <v>1154</v>
      </c>
      <c r="B1156" s="13">
        <f>2*EXP(A1156/750)</f>
        <v>9.316749923507501</v>
      </c>
      <c r="C1156" s="14">
        <f t="shared" si="15301"/>
        <v>30</v>
      </c>
      <c r="D1156" s="14">
        <f>IF(C1156&lt;33,1,0)</f>
        <v>1</v>
      </c>
      <c r="E1156" s="14">
        <f>IF(AND(C1156&gt;=33,C1156&lt;66),1,0)</f>
        <v>0</v>
      </c>
      <c r="F1156" s="14">
        <f>IF(D1156+E1156&gt;0,0,1)</f>
        <v>0</v>
      </c>
      <c r="G1156" s="14">
        <f>INT(CHOOSE(1+MOD($C1156+RANDBETWEEN(0,1),7),1,2,3,5,8,13,21)+$B1156)</f>
        <v>14</v>
      </c>
      <c r="H1156" s="14">
        <f>INT(CHOOSE(1+MOD($C1156+RANDBETWEEN(0,1),7),1,2,3,5,8,13,21)+$B1156)</f>
        <v>14</v>
      </c>
      <c r="I1156" s="14">
        <f>INT(CHOOSE(1+MOD($C1156+RANDBETWEEN(0,1),7),1,2,3,5,8,13,21)+$B1156)</f>
        <v>12</v>
      </c>
      <c r="J1156" s="14">
        <f>AVERAGE(G1156:I1156)</f>
        <v>13.33333333333333</v>
      </c>
      <c r="K1156" s="14">
        <f>IF(OR(AND(D1156,IF($C1156&lt;80,1,0)),AND(E1156,IF($C1156&lt;20,1,0))),1,0)*$J1156</f>
        <v>13.33333333333333</v>
      </c>
      <c r="L1156" s="14">
        <f>IF(AND(K1156=0,E1156=1),1,0)*$J1156</f>
        <v>0</v>
      </c>
      <c r="M1156" s="14">
        <f>IF(K1156+L1156=0,1,0)*$J1156</f>
        <v>0</v>
      </c>
      <c r="N1156" s="14">
        <f>MATCH(C1156,INDEX('Task Durations - Poisson'!$B$2:$AZ$73,,5),-1)</f>
        <v>6</v>
      </c>
      <c r="O1156" s="14">
        <f>INT(SUMPRODUCT(B1156:N1156,'Task Durations - Table 1'!$A$3:$M$3))</f>
        <v>25</v>
      </c>
      <c r="P1156" s="14">
        <f>MATCH(100-C1156,INDEX('Task Durations - Poisson'!$B$2:$AZ$73,,O1156),-1)</f>
        <v>29</v>
      </c>
    </row>
    <row r="1157" ht="20.05" customHeight="1">
      <c r="A1157" s="12">
        <v>1155</v>
      </c>
      <c r="B1157" s="13">
        <f>2*EXP(A1157/750)</f>
        <v>9.329180541976251</v>
      </c>
      <c r="C1157" s="14">
        <f t="shared" si="15301"/>
        <v>80</v>
      </c>
      <c r="D1157" s="14">
        <f>IF(C1157&lt;33,1,0)</f>
        <v>0</v>
      </c>
      <c r="E1157" s="14">
        <f>IF(AND(C1157&gt;=33,C1157&lt;66),1,0)</f>
        <v>0</v>
      </c>
      <c r="F1157" s="14">
        <f>IF(D1157+E1157&gt;0,0,1)</f>
        <v>1</v>
      </c>
      <c r="G1157" s="14">
        <f>INT(CHOOSE(1+MOD($C1157+RANDBETWEEN(0,1),7),1,2,3,5,8,13,21)+$B1157)</f>
        <v>17</v>
      </c>
      <c r="H1157" s="14">
        <f>INT(CHOOSE(1+MOD($C1157+RANDBETWEEN(0,1),7),1,2,3,5,8,13,21)+$B1157)</f>
        <v>14</v>
      </c>
      <c r="I1157" s="14">
        <f>INT(CHOOSE(1+MOD($C1157+RANDBETWEEN(0,1),7),1,2,3,5,8,13,21)+$B1157)</f>
        <v>14</v>
      </c>
      <c r="J1157" s="14">
        <f>AVERAGE(G1157:I1157)</f>
        <v>15</v>
      </c>
      <c r="K1157" s="14">
        <f>IF(OR(AND(D1157,IF($C1157&lt;80,1,0)),AND(E1157,IF($C1157&lt;20,1,0))),1,0)*$J1157</f>
        <v>0</v>
      </c>
      <c r="L1157" s="14">
        <f>IF(AND(K1157=0,E1157=1),1,0)*$J1157</f>
        <v>0</v>
      </c>
      <c r="M1157" s="14">
        <f>IF(K1157+L1157=0,1,0)*$J1157</f>
        <v>15</v>
      </c>
      <c r="N1157" s="14">
        <f>MATCH(C1157,INDEX('Task Durations - Poisson'!$B$2:$AZ$73,,5),-1)</f>
        <v>9</v>
      </c>
      <c r="O1157" s="14">
        <f>INT(SUMPRODUCT(B1157:N1157,'Task Durations - Table 1'!$A$3:$M$3))</f>
        <v>27</v>
      </c>
      <c r="P1157" s="14">
        <f>MATCH(100-C1157,INDEX('Task Durations - Poisson'!$B$2:$AZ$73,,O1157),-1)</f>
        <v>25</v>
      </c>
    </row>
    <row r="1158" ht="20.05" customHeight="1">
      <c r="A1158" s="12">
        <v>1156</v>
      </c>
      <c r="B1158" s="13">
        <f>2*EXP(A1158/750)</f>
        <v>9.341627745657311</v>
      </c>
      <c r="C1158" s="14">
        <f t="shared" si="15301"/>
        <v>85</v>
      </c>
      <c r="D1158" s="14">
        <f>IF(C1158&lt;33,1,0)</f>
        <v>0</v>
      </c>
      <c r="E1158" s="14">
        <f>IF(AND(C1158&gt;=33,C1158&lt;66),1,0)</f>
        <v>0</v>
      </c>
      <c r="F1158" s="14">
        <f>IF(D1158+E1158&gt;0,0,1)</f>
        <v>1</v>
      </c>
      <c r="G1158" s="14">
        <f>INT(CHOOSE(1+MOD($C1158+RANDBETWEEN(0,1),7),1,2,3,5,8,13,21)+$B1158)</f>
        <v>12</v>
      </c>
      <c r="H1158" s="14">
        <f>INT(CHOOSE(1+MOD($C1158+RANDBETWEEN(0,1),7),1,2,3,5,8,13,21)+$B1158)</f>
        <v>12</v>
      </c>
      <c r="I1158" s="14">
        <f>INT(CHOOSE(1+MOD($C1158+RANDBETWEEN(0,1),7),1,2,3,5,8,13,21)+$B1158)</f>
        <v>12</v>
      </c>
      <c r="J1158" s="14">
        <f>AVERAGE(G1158:I1158)</f>
        <v>12</v>
      </c>
      <c r="K1158" s="14">
        <f>IF(OR(AND(D1158,IF($C1158&lt;80,1,0)),AND(E1158,IF($C1158&lt;20,1,0))),1,0)*$J1158</f>
        <v>0</v>
      </c>
      <c r="L1158" s="14">
        <f>IF(AND(K1158=0,E1158=1),1,0)*$J1158</f>
        <v>0</v>
      </c>
      <c r="M1158" s="14">
        <f>IF(K1158+L1158=0,1,0)*$J1158</f>
        <v>12</v>
      </c>
      <c r="N1158" s="14">
        <f>MATCH(C1158,INDEX('Task Durations - Poisson'!$B$2:$AZ$73,,5),-1)</f>
        <v>9</v>
      </c>
      <c r="O1158" s="14">
        <f>INT(SUMPRODUCT(B1158:N1158,'Task Durations - Table 1'!$A$3:$M$3))</f>
        <v>24</v>
      </c>
      <c r="P1158" s="14">
        <f>MATCH(100-C1158,INDEX('Task Durations - Poisson'!$B$2:$AZ$73,,O1158),-1)</f>
        <v>21</v>
      </c>
    </row>
    <row r="1159" ht="20.05" customHeight="1">
      <c r="A1159" s="12">
        <v>1157</v>
      </c>
      <c r="B1159" s="13">
        <f>2*EXP(A1159/750)</f>
        <v>9.354091556679045</v>
      </c>
      <c r="C1159" s="14">
        <f t="shared" si="15301"/>
        <v>92</v>
      </c>
      <c r="D1159" s="14">
        <f>IF(C1159&lt;33,1,0)</f>
        <v>0</v>
      </c>
      <c r="E1159" s="14">
        <f>IF(AND(C1159&gt;=33,C1159&lt;66),1,0)</f>
        <v>0</v>
      </c>
      <c r="F1159" s="14">
        <f>IF(D1159+E1159&gt;0,0,1)</f>
        <v>1</v>
      </c>
      <c r="G1159" s="14">
        <f>INT(CHOOSE(1+MOD($C1159+RANDBETWEEN(0,1),7),1,2,3,5,8,13,21)+$B1159)</f>
        <v>12</v>
      </c>
      <c r="H1159" s="14">
        <f>INT(CHOOSE(1+MOD($C1159+RANDBETWEEN(0,1),7),1,2,3,5,8,13,21)+$B1159)</f>
        <v>12</v>
      </c>
      <c r="I1159" s="14">
        <f>INT(CHOOSE(1+MOD($C1159+RANDBETWEEN(0,1),7),1,2,3,5,8,13,21)+$B1159)</f>
        <v>11</v>
      </c>
      <c r="J1159" s="14">
        <f>AVERAGE(G1159:I1159)</f>
        <v>11.66666666666667</v>
      </c>
      <c r="K1159" s="14">
        <f>IF(OR(AND(D1159,IF($C1159&lt;80,1,0)),AND(E1159,IF($C1159&lt;20,1,0))),1,0)*$J1159</f>
        <v>0</v>
      </c>
      <c r="L1159" s="14">
        <f>IF(AND(K1159=0,E1159=1),1,0)*$J1159</f>
        <v>0</v>
      </c>
      <c r="M1159" s="14">
        <f>IF(K1159+L1159=0,1,0)*$J1159</f>
        <v>11.66666666666667</v>
      </c>
      <c r="N1159" s="14">
        <f>MATCH(C1159,INDEX('Task Durations - Poisson'!$B$2:$AZ$73,,5),-1)</f>
        <v>10</v>
      </c>
      <c r="O1159" s="14">
        <f>INT(SUMPRODUCT(B1159:N1159,'Task Durations - Table 1'!$A$3:$M$3))</f>
        <v>24</v>
      </c>
      <c r="P1159" s="14">
        <f>MATCH(100-C1159,INDEX('Task Durations - Poisson'!$B$2:$AZ$73,,O1159),-1)</f>
        <v>19</v>
      </c>
    </row>
    <row r="1160" ht="20.05" customHeight="1">
      <c r="A1160" s="12">
        <v>1158</v>
      </c>
      <c r="B1160" s="13">
        <f>2*EXP(A1160/750)</f>
        <v>9.366571997199342</v>
      </c>
      <c r="C1160" s="14">
        <f t="shared" si="15301"/>
        <v>67</v>
      </c>
      <c r="D1160" s="14">
        <f>IF(C1160&lt;33,1,0)</f>
        <v>0</v>
      </c>
      <c r="E1160" s="14">
        <f>IF(AND(C1160&gt;=33,C1160&lt;66),1,0)</f>
        <v>0</v>
      </c>
      <c r="F1160" s="14">
        <f>IF(D1160+E1160&gt;0,0,1)</f>
        <v>1</v>
      </c>
      <c r="G1160" s="14">
        <f>INT(CHOOSE(1+MOD($C1160+RANDBETWEEN(0,1),7),1,2,3,5,8,13,21)+$B1160)</f>
        <v>22</v>
      </c>
      <c r="H1160" s="14">
        <f>INT(CHOOSE(1+MOD($C1160+RANDBETWEEN(0,1),7),1,2,3,5,8,13,21)+$B1160)</f>
        <v>22</v>
      </c>
      <c r="I1160" s="14">
        <f>INT(CHOOSE(1+MOD($C1160+RANDBETWEEN(0,1),7),1,2,3,5,8,13,21)+$B1160)</f>
        <v>22</v>
      </c>
      <c r="J1160" s="14">
        <f>AVERAGE(G1160:I1160)</f>
        <v>22</v>
      </c>
      <c r="K1160" s="14">
        <f>IF(OR(AND(D1160,IF($C1160&lt;80,1,0)),AND(E1160,IF($C1160&lt;20,1,0))),1,0)*$J1160</f>
        <v>0</v>
      </c>
      <c r="L1160" s="14">
        <f>IF(AND(K1160=0,E1160=1),1,0)*$J1160</f>
        <v>0</v>
      </c>
      <c r="M1160" s="14">
        <f>IF(K1160+L1160=0,1,0)*$J1160</f>
        <v>22</v>
      </c>
      <c r="N1160" s="14">
        <f>MATCH(C1160,INDEX('Task Durations - Poisson'!$B$2:$AZ$73,,5),-1)</f>
        <v>8</v>
      </c>
      <c r="O1160" s="14">
        <f>INT(SUMPRODUCT(B1160:N1160,'Task Durations - Table 1'!$A$3:$M$3))</f>
        <v>34</v>
      </c>
      <c r="P1160" s="14">
        <f>MATCH(100-C1160,INDEX('Task Durations - Poisson'!$B$2:$AZ$73,,O1160),-1)</f>
        <v>1</v>
      </c>
    </row>
    <row r="1161" ht="20.05" customHeight="1">
      <c r="A1161" s="12">
        <v>1159</v>
      </c>
      <c r="B1161" s="13">
        <f>2*EXP(A1161/750)</f>
        <v>9.379069089405657</v>
      </c>
      <c r="C1161" s="14">
        <f t="shared" si="15301"/>
        <v>80</v>
      </c>
      <c r="D1161" s="14">
        <f>IF(C1161&lt;33,1,0)</f>
        <v>0</v>
      </c>
      <c r="E1161" s="14">
        <f>IF(AND(C1161&gt;=33,C1161&lt;66),1,0)</f>
        <v>0</v>
      </c>
      <c r="F1161" s="14">
        <f>IF(D1161+E1161&gt;0,0,1)</f>
        <v>1</v>
      </c>
      <c r="G1161" s="14">
        <f>INT(CHOOSE(1+MOD($C1161+RANDBETWEEN(0,1),7),1,2,3,5,8,13,21)+$B1161)</f>
        <v>17</v>
      </c>
      <c r="H1161" s="14">
        <f>INT(CHOOSE(1+MOD($C1161+RANDBETWEEN(0,1),7),1,2,3,5,8,13,21)+$B1161)</f>
        <v>17</v>
      </c>
      <c r="I1161" s="14">
        <f>INT(CHOOSE(1+MOD($C1161+RANDBETWEEN(0,1),7),1,2,3,5,8,13,21)+$B1161)</f>
        <v>14</v>
      </c>
      <c r="J1161" s="14">
        <f>AVERAGE(G1161:I1161)</f>
        <v>16</v>
      </c>
      <c r="K1161" s="14">
        <f>IF(OR(AND(D1161,IF($C1161&lt;80,1,0)),AND(E1161,IF($C1161&lt;20,1,0))),1,0)*$J1161</f>
        <v>0</v>
      </c>
      <c r="L1161" s="14">
        <f>IF(AND(K1161=0,E1161=1),1,0)*$J1161</f>
        <v>0</v>
      </c>
      <c r="M1161" s="14">
        <f>IF(K1161+L1161=0,1,0)*$J1161</f>
        <v>16</v>
      </c>
      <c r="N1161" s="14">
        <f>MATCH(C1161,INDEX('Task Durations - Poisson'!$B$2:$AZ$73,,5),-1)</f>
        <v>9</v>
      </c>
      <c r="O1161" s="14">
        <f>INT(SUMPRODUCT(B1161:N1161,'Task Durations - Table 1'!$A$3:$M$3))</f>
        <v>28</v>
      </c>
      <c r="P1161" s="14">
        <f>MATCH(100-C1161,INDEX('Task Durations - Poisson'!$B$2:$AZ$73,,O1161),-1)</f>
        <v>26</v>
      </c>
    </row>
    <row r="1162" ht="20.05" customHeight="1">
      <c r="A1162" s="12">
        <v>1160</v>
      </c>
      <c r="B1162" s="13">
        <f>2*EXP(A1162/750)</f>
        <v>9.391582855515047</v>
      </c>
      <c r="C1162" s="14">
        <f t="shared" si="15301"/>
        <v>75</v>
      </c>
      <c r="D1162" s="14">
        <f>IF(C1162&lt;33,1,0)</f>
        <v>0</v>
      </c>
      <c r="E1162" s="14">
        <f>IF(AND(C1162&gt;=33,C1162&lt;66),1,0)</f>
        <v>0</v>
      </c>
      <c r="F1162" s="14">
        <f>IF(D1162+E1162&gt;0,0,1)</f>
        <v>1</v>
      </c>
      <c r="G1162" s="14">
        <f>INT(CHOOSE(1+MOD($C1162+RANDBETWEEN(0,1),7),1,2,3,5,8,13,21)+$B1162)</f>
        <v>30</v>
      </c>
      <c r="H1162" s="14">
        <f>INT(CHOOSE(1+MOD($C1162+RANDBETWEEN(0,1),7),1,2,3,5,8,13,21)+$B1162)</f>
        <v>30</v>
      </c>
      <c r="I1162" s="14">
        <f>INT(CHOOSE(1+MOD($C1162+RANDBETWEEN(0,1),7),1,2,3,5,8,13,21)+$B1162)</f>
        <v>30</v>
      </c>
      <c r="J1162" s="14">
        <f>AVERAGE(G1162:I1162)</f>
        <v>30</v>
      </c>
      <c r="K1162" s="14">
        <f>IF(OR(AND(D1162,IF($C1162&lt;80,1,0)),AND(E1162,IF($C1162&lt;20,1,0))),1,0)*$J1162</f>
        <v>0</v>
      </c>
      <c r="L1162" s="14">
        <f>IF(AND(K1162=0,E1162=1),1,0)*$J1162</f>
        <v>0</v>
      </c>
      <c r="M1162" s="14">
        <f>IF(K1162+L1162=0,1,0)*$J1162</f>
        <v>30</v>
      </c>
      <c r="N1162" s="14">
        <f>MATCH(C1162,INDEX('Task Durations - Poisson'!$B$2:$AZ$73,,5),-1)</f>
        <v>8</v>
      </c>
      <c r="O1162" s="14">
        <f>INT(SUMPRODUCT(B1162:N1162,'Task Durations - Table 1'!$A$3:$M$3))</f>
        <v>42</v>
      </c>
      <c r="P1162" s="14">
        <f>MATCH(100-C1162,INDEX('Task Durations - Poisson'!$B$2:$AZ$73,,O1162),-1)</f>
        <v>40</v>
      </c>
    </row>
    <row r="1163" ht="20.05" customHeight="1">
      <c r="A1163" s="12">
        <v>1161</v>
      </c>
      <c r="B1163" s="13">
        <f>2*EXP(A1163/750)</f>
        <v>9.404113317774209</v>
      </c>
      <c r="C1163" s="14">
        <f t="shared" si="15301"/>
        <v>12</v>
      </c>
      <c r="D1163" s="14">
        <f>IF(C1163&lt;33,1,0)</f>
        <v>1</v>
      </c>
      <c r="E1163" s="14">
        <f>IF(AND(C1163&gt;=33,C1163&lt;66),1,0)</f>
        <v>0</v>
      </c>
      <c r="F1163" s="14">
        <f>IF(D1163+E1163&gt;0,0,1)</f>
        <v>0</v>
      </c>
      <c r="G1163" s="14">
        <f>INT(CHOOSE(1+MOD($C1163+RANDBETWEEN(0,1),7),1,2,3,5,8,13,21)+$B1163)</f>
        <v>22</v>
      </c>
      <c r="H1163" s="14">
        <f>INT(CHOOSE(1+MOD($C1163+RANDBETWEEN(0,1),7),1,2,3,5,8,13,21)+$B1163)</f>
        <v>30</v>
      </c>
      <c r="I1163" s="14">
        <f>INT(CHOOSE(1+MOD($C1163+RANDBETWEEN(0,1),7),1,2,3,5,8,13,21)+$B1163)</f>
        <v>22</v>
      </c>
      <c r="J1163" s="14">
        <f>AVERAGE(G1163:I1163)</f>
        <v>24.66666666666667</v>
      </c>
      <c r="K1163" s="14">
        <f>IF(OR(AND(D1163,IF($C1163&lt;80,1,0)),AND(E1163,IF($C1163&lt;20,1,0))),1,0)*$J1163</f>
        <v>24.66666666666667</v>
      </c>
      <c r="L1163" s="14">
        <f>IF(AND(K1163=0,E1163=1),1,0)*$J1163</f>
        <v>0</v>
      </c>
      <c r="M1163" s="14">
        <f>IF(K1163+L1163=0,1,0)*$J1163</f>
        <v>0</v>
      </c>
      <c r="N1163" s="14">
        <f>MATCH(C1163,INDEX('Task Durations - Poisson'!$B$2:$AZ$73,,5),-1)</f>
        <v>4</v>
      </c>
      <c r="O1163" s="14">
        <f>INT(SUMPRODUCT(B1163:N1163,'Task Durations - Table 1'!$A$3:$M$3))</f>
        <v>36</v>
      </c>
      <c r="P1163" s="14">
        <f>MATCH(100-C1163,INDEX('Task Durations - Poisson'!$B$2:$AZ$73,,O1163),-1)</f>
        <v>45</v>
      </c>
    </row>
    <row r="1164" ht="20.05" customHeight="1">
      <c r="A1164" s="12">
        <v>1162</v>
      </c>
      <c r="B1164" s="13">
        <f>2*EXP(A1164/750)</f>
        <v>9.416660498459523</v>
      </c>
      <c r="C1164" s="14">
        <f t="shared" si="15301"/>
        <v>0</v>
      </c>
      <c r="D1164" s="14">
        <f>IF(C1164&lt;33,1,0)</f>
        <v>1</v>
      </c>
      <c r="E1164" s="14">
        <f>IF(AND(C1164&gt;=33,C1164&lt;66),1,0)</f>
        <v>0</v>
      </c>
      <c r="F1164" s="14">
        <f>IF(D1164+E1164&gt;0,0,1)</f>
        <v>0</v>
      </c>
      <c r="G1164" s="14">
        <f>INT(CHOOSE(1+MOD($C1164+RANDBETWEEN(0,1),7),1,2,3,5,8,13,21)+$B1164)</f>
        <v>10</v>
      </c>
      <c r="H1164" s="14">
        <f>INT(CHOOSE(1+MOD($C1164+RANDBETWEEN(0,1),7),1,2,3,5,8,13,21)+$B1164)</f>
        <v>11</v>
      </c>
      <c r="I1164" s="14">
        <f>INT(CHOOSE(1+MOD($C1164+RANDBETWEEN(0,1),7),1,2,3,5,8,13,21)+$B1164)</f>
        <v>10</v>
      </c>
      <c r="J1164" s="14">
        <f>AVERAGE(G1164:I1164)</f>
        <v>10.33333333333333</v>
      </c>
      <c r="K1164" s="14">
        <f>IF(OR(AND(D1164,IF($C1164&lt;80,1,0)),AND(E1164,IF($C1164&lt;20,1,0))),1,0)*$J1164</f>
        <v>10.33333333333333</v>
      </c>
      <c r="L1164" s="14">
        <f>IF(AND(K1164=0,E1164=1),1,0)*$J1164</f>
        <v>0</v>
      </c>
      <c r="M1164" s="14">
        <f>IF(K1164+L1164=0,1,0)*$J1164</f>
        <v>0</v>
      </c>
      <c r="N1164" s="14">
        <f>MATCH(C1164,INDEX('Task Durations - Poisson'!$B$2:$AZ$73,,5),-1)</f>
        <v>2</v>
      </c>
      <c r="O1164" s="14">
        <f>INT(SUMPRODUCT(B1164:N1164,'Task Durations - Table 1'!$A$3:$M$3))</f>
        <v>19</v>
      </c>
      <c r="P1164" s="14">
        <f>MATCH(100-C1164,INDEX('Task Durations - Poisson'!$B$2:$AZ$73,,O1164),-1)</f>
        <v>38</v>
      </c>
    </row>
    <row r="1165" ht="20.05" customHeight="1">
      <c r="A1165" s="12">
        <v>1163</v>
      </c>
      <c r="B1165" s="13">
        <f>2*EXP(A1165/750)</f>
        <v>9.429224419877093</v>
      </c>
      <c r="C1165" s="14">
        <f t="shared" si="15301"/>
        <v>5</v>
      </c>
      <c r="D1165" s="14">
        <f>IF(C1165&lt;33,1,0)</f>
        <v>1</v>
      </c>
      <c r="E1165" s="14">
        <f>IF(AND(C1165&gt;=33,C1165&lt;66),1,0)</f>
        <v>0</v>
      </c>
      <c r="F1165" s="14">
        <f>IF(D1165+E1165&gt;0,0,1)</f>
        <v>0</v>
      </c>
      <c r="G1165" s="14">
        <f>INT(CHOOSE(1+MOD($C1165+RANDBETWEEN(0,1),7),1,2,3,5,8,13,21)+$B1165)</f>
        <v>22</v>
      </c>
      <c r="H1165" s="14">
        <f>INT(CHOOSE(1+MOD($C1165+RANDBETWEEN(0,1),7),1,2,3,5,8,13,21)+$B1165)</f>
        <v>30</v>
      </c>
      <c r="I1165" s="14">
        <f>INT(CHOOSE(1+MOD($C1165+RANDBETWEEN(0,1),7),1,2,3,5,8,13,21)+$B1165)</f>
        <v>22</v>
      </c>
      <c r="J1165" s="14">
        <f>AVERAGE(G1165:I1165)</f>
        <v>24.66666666666667</v>
      </c>
      <c r="K1165" s="14">
        <f>IF(OR(AND(D1165,IF($C1165&lt;80,1,0)),AND(E1165,IF($C1165&lt;20,1,0))),1,0)*$J1165</f>
        <v>24.66666666666667</v>
      </c>
      <c r="L1165" s="14">
        <f>IF(AND(K1165=0,E1165=1),1,0)*$J1165</f>
        <v>0</v>
      </c>
      <c r="M1165" s="14">
        <f>IF(K1165+L1165=0,1,0)*$J1165</f>
        <v>0</v>
      </c>
      <c r="N1165" s="14">
        <f>MATCH(C1165,INDEX('Task Durations - Poisson'!$B$2:$AZ$73,,5),-1)</f>
        <v>1</v>
      </c>
      <c r="O1165" s="14">
        <f>INT(SUMPRODUCT(B1165:N1165,'Task Durations - Table 1'!$A$3:$M$3))</f>
        <v>35</v>
      </c>
      <c r="P1165" s="14">
        <f>MATCH(100-C1165,INDEX('Task Durations - Poisson'!$B$2:$AZ$73,,O1165),-1)</f>
        <v>47</v>
      </c>
    </row>
    <row r="1166" ht="20.05" customHeight="1">
      <c r="A1166" s="12">
        <v>1164</v>
      </c>
      <c r="B1166" s="13">
        <f>2*EXP(A1166/750)</f>
        <v>9.441805104362782</v>
      </c>
      <c r="C1166" s="14">
        <f t="shared" si="15301"/>
        <v>5</v>
      </c>
      <c r="D1166" s="14">
        <f>IF(C1166&lt;33,1,0)</f>
        <v>1</v>
      </c>
      <c r="E1166" s="14">
        <f>IF(AND(C1166&gt;=33,C1166&lt;66),1,0)</f>
        <v>0</v>
      </c>
      <c r="F1166" s="14">
        <f>IF(D1166+E1166&gt;0,0,1)</f>
        <v>0</v>
      </c>
      <c r="G1166" s="14">
        <f>INT(CHOOSE(1+MOD($C1166+RANDBETWEEN(0,1),7),1,2,3,5,8,13,21)+$B1166)</f>
        <v>22</v>
      </c>
      <c r="H1166" s="14">
        <f>INT(CHOOSE(1+MOD($C1166+RANDBETWEEN(0,1),7),1,2,3,5,8,13,21)+$B1166)</f>
        <v>30</v>
      </c>
      <c r="I1166" s="14">
        <f>INT(CHOOSE(1+MOD($C1166+RANDBETWEEN(0,1),7),1,2,3,5,8,13,21)+$B1166)</f>
        <v>30</v>
      </c>
      <c r="J1166" s="14">
        <f>AVERAGE(G1166:I1166)</f>
        <v>27.33333333333333</v>
      </c>
      <c r="K1166" s="14">
        <f>IF(OR(AND(D1166,IF($C1166&lt;80,1,0)),AND(E1166,IF($C1166&lt;20,1,0))),1,0)*$J1166</f>
        <v>27.33333333333333</v>
      </c>
      <c r="L1166" s="14">
        <f>IF(AND(K1166=0,E1166=1),1,0)*$J1166</f>
        <v>0</v>
      </c>
      <c r="M1166" s="14">
        <f>IF(K1166+L1166=0,1,0)*$J1166</f>
        <v>0</v>
      </c>
      <c r="N1166" s="14">
        <f>MATCH(C1166,INDEX('Task Durations - Poisson'!$B$2:$AZ$73,,5),-1)</f>
        <v>1</v>
      </c>
      <c r="O1166" s="14">
        <f>INT(SUMPRODUCT(B1166:N1166,'Task Durations - Table 1'!$A$3:$M$3))</f>
        <v>38</v>
      </c>
      <c r="P1166" s="14">
        <f>MATCH(100-C1166,INDEX('Task Durations - Poisson'!$B$2:$AZ$73,,O1166),-1)</f>
        <v>50</v>
      </c>
    </row>
    <row r="1167" ht="20.05" customHeight="1">
      <c r="A1167" s="12">
        <v>1165</v>
      </c>
      <c r="B1167" s="13">
        <f>2*EXP(A1167/750)</f>
        <v>9.454402574282252</v>
      </c>
      <c r="C1167" s="14">
        <f t="shared" si="15301"/>
        <v>41</v>
      </c>
      <c r="D1167" s="14">
        <f>IF(C1167&lt;33,1,0)</f>
        <v>0</v>
      </c>
      <c r="E1167" s="14">
        <f>IF(AND(C1167&gt;=33,C1167&lt;66),1,0)</f>
        <v>1</v>
      </c>
      <c r="F1167" s="14">
        <f>IF(D1167+E1167&gt;0,0,1)</f>
        <v>0</v>
      </c>
      <c r="G1167" s="14">
        <f>INT(CHOOSE(1+MOD($C1167+RANDBETWEEN(0,1),7),1,2,3,5,8,13,21)+$B1167)</f>
        <v>10</v>
      </c>
      <c r="H1167" s="14">
        <f>INT(CHOOSE(1+MOD($C1167+RANDBETWEEN(0,1),7),1,2,3,5,8,13,21)+$B1167)</f>
        <v>30</v>
      </c>
      <c r="I1167" s="14">
        <f>INT(CHOOSE(1+MOD($C1167+RANDBETWEEN(0,1),7),1,2,3,5,8,13,21)+$B1167)</f>
        <v>10</v>
      </c>
      <c r="J1167" s="14">
        <f>AVERAGE(G1167:I1167)</f>
        <v>16.66666666666667</v>
      </c>
      <c r="K1167" s="14">
        <f>IF(OR(AND(D1167,IF($C1167&lt;80,1,0)),AND(E1167,IF($C1167&lt;20,1,0))),1,0)*$J1167</f>
        <v>0</v>
      </c>
      <c r="L1167" s="14">
        <f>IF(AND(K1167=0,E1167=1),1,0)*$J1167</f>
        <v>16.66666666666667</v>
      </c>
      <c r="M1167" s="14">
        <f>IF(K1167+L1167=0,1,0)*$J1167</f>
        <v>0</v>
      </c>
      <c r="N1167" s="14">
        <f>MATCH(C1167,INDEX('Task Durations - Poisson'!$B$2:$AZ$73,,5),-1)</f>
        <v>6</v>
      </c>
      <c r="O1167" s="14">
        <f>INT(SUMPRODUCT(B1167:N1167,'Task Durations - Table 1'!$A$3:$M$3))</f>
        <v>21</v>
      </c>
      <c r="P1167" s="14">
        <f>MATCH(100-C1167,INDEX('Task Durations - Poisson'!$B$2:$AZ$73,,O1167),-1)</f>
        <v>24</v>
      </c>
    </row>
    <row r="1168" ht="20.05" customHeight="1">
      <c r="A1168" s="12">
        <v>1166</v>
      </c>
      <c r="B1168" s="13">
        <f>2*EXP(A1168/750)</f>
        <v>9.467016852031012</v>
      </c>
      <c r="C1168" s="14">
        <f t="shared" si="15301"/>
        <v>55</v>
      </c>
      <c r="D1168" s="14">
        <f>IF(C1168&lt;33,1,0)</f>
        <v>0</v>
      </c>
      <c r="E1168" s="14">
        <f>IF(AND(C1168&gt;=33,C1168&lt;66),1,0)</f>
        <v>1</v>
      </c>
      <c r="F1168" s="14">
        <f>IF(D1168+E1168&gt;0,0,1)</f>
        <v>0</v>
      </c>
      <c r="G1168" s="14">
        <f>INT(CHOOSE(1+MOD($C1168+RANDBETWEEN(0,1),7),1,2,3,5,8,13,21)+$B1168)</f>
        <v>30</v>
      </c>
      <c r="H1168" s="14">
        <f>INT(CHOOSE(1+MOD($C1168+RANDBETWEEN(0,1),7),1,2,3,5,8,13,21)+$B1168)</f>
        <v>10</v>
      </c>
      <c r="I1168" s="14">
        <f>INT(CHOOSE(1+MOD($C1168+RANDBETWEEN(0,1),7),1,2,3,5,8,13,21)+$B1168)</f>
        <v>10</v>
      </c>
      <c r="J1168" s="14">
        <f>AVERAGE(G1168:I1168)</f>
        <v>16.66666666666667</v>
      </c>
      <c r="K1168" s="14">
        <f>IF(OR(AND(D1168,IF($C1168&lt;80,1,0)),AND(E1168,IF($C1168&lt;20,1,0))),1,0)*$J1168</f>
        <v>0</v>
      </c>
      <c r="L1168" s="14">
        <f>IF(AND(K1168=0,E1168=1),1,0)*$J1168</f>
        <v>16.66666666666667</v>
      </c>
      <c r="M1168" s="14">
        <f>IF(K1168+L1168=0,1,0)*$J1168</f>
        <v>0</v>
      </c>
      <c r="N1168" s="14">
        <f>MATCH(C1168,INDEX('Task Durations - Poisson'!$B$2:$AZ$73,,5),-1)</f>
        <v>7</v>
      </c>
      <c r="O1168" s="14">
        <f>INT(SUMPRODUCT(B1168:N1168,'Task Durations - Table 1'!$A$3:$M$3))</f>
        <v>22</v>
      </c>
      <c r="P1168" s="14">
        <f>MATCH(100-C1168,INDEX('Task Durations - Poisson'!$B$2:$AZ$73,,O1168),-1)</f>
        <v>23</v>
      </c>
    </row>
    <row r="1169" ht="20.05" customHeight="1">
      <c r="A1169" s="12">
        <v>1167</v>
      </c>
      <c r="B1169" s="13">
        <f>2*EXP(A1169/750)</f>
        <v>9.479647960034448</v>
      </c>
      <c r="C1169" s="14">
        <f t="shared" si="15301"/>
        <v>2</v>
      </c>
      <c r="D1169" s="14">
        <f>IF(C1169&lt;33,1,0)</f>
        <v>1</v>
      </c>
      <c r="E1169" s="14">
        <f>IF(AND(C1169&gt;=33,C1169&lt;66),1,0)</f>
        <v>0</v>
      </c>
      <c r="F1169" s="14">
        <f>IF(D1169+E1169&gt;0,0,1)</f>
        <v>0</v>
      </c>
      <c r="G1169" s="14">
        <f>INT(CHOOSE(1+MOD($C1169+RANDBETWEEN(0,1),7),1,2,3,5,8,13,21)+$B1169)</f>
        <v>12</v>
      </c>
      <c r="H1169" s="14">
        <f>INT(CHOOSE(1+MOD($C1169+RANDBETWEEN(0,1),7),1,2,3,5,8,13,21)+$B1169)</f>
        <v>12</v>
      </c>
      <c r="I1169" s="14">
        <f>INT(CHOOSE(1+MOD($C1169+RANDBETWEEN(0,1),7),1,2,3,5,8,13,21)+$B1169)</f>
        <v>12</v>
      </c>
      <c r="J1169" s="14">
        <f>AVERAGE(G1169:I1169)</f>
        <v>12</v>
      </c>
      <c r="K1169" s="14">
        <f>IF(OR(AND(D1169,IF($C1169&lt;80,1,0)),AND(E1169,IF($C1169&lt;20,1,0))),1,0)*$J1169</f>
        <v>12</v>
      </c>
      <c r="L1169" s="14">
        <f>IF(AND(K1169=0,E1169=1),1,0)*$J1169</f>
        <v>0</v>
      </c>
      <c r="M1169" s="14">
        <f>IF(K1169+L1169=0,1,0)*$J1169</f>
        <v>0</v>
      </c>
      <c r="N1169" s="14">
        <f>MATCH(C1169,INDEX('Task Durations - Poisson'!$B$2:$AZ$73,,5),-1)</f>
        <v>3</v>
      </c>
      <c r="O1169" s="14">
        <f>INT(SUMPRODUCT(B1169:N1169,'Task Durations - Table 1'!$A$3:$M$3))</f>
        <v>22</v>
      </c>
      <c r="P1169" s="14">
        <f>MATCH(100-C1169,INDEX('Task Durations - Poisson'!$B$2:$AZ$73,,O1169),-1)</f>
        <v>34</v>
      </c>
    </row>
    <row r="1170" ht="20.05" customHeight="1">
      <c r="A1170" s="12">
        <v>1168</v>
      </c>
      <c r="B1170" s="13">
        <f>2*EXP(A1170/750)</f>
        <v>9.492295920747864</v>
      </c>
      <c r="C1170" s="14">
        <f t="shared" si="15301"/>
        <v>98</v>
      </c>
      <c r="D1170" s="14">
        <f>IF(C1170&lt;33,1,0)</f>
        <v>0</v>
      </c>
      <c r="E1170" s="14">
        <f>IF(AND(C1170&gt;=33,C1170&lt;66),1,0)</f>
        <v>0</v>
      </c>
      <c r="F1170" s="14">
        <f>IF(D1170+E1170&gt;0,0,1)</f>
        <v>1</v>
      </c>
      <c r="G1170" s="14">
        <f>INT(CHOOSE(1+MOD($C1170+RANDBETWEEN(0,1),7),1,2,3,5,8,13,21)+$B1170)</f>
        <v>10</v>
      </c>
      <c r="H1170" s="14">
        <f>INT(CHOOSE(1+MOD($C1170+RANDBETWEEN(0,1),7),1,2,3,5,8,13,21)+$B1170)</f>
        <v>11</v>
      </c>
      <c r="I1170" s="14">
        <f>INT(CHOOSE(1+MOD($C1170+RANDBETWEEN(0,1),7),1,2,3,5,8,13,21)+$B1170)</f>
        <v>10</v>
      </c>
      <c r="J1170" s="14">
        <f>AVERAGE(G1170:I1170)</f>
        <v>10.33333333333333</v>
      </c>
      <c r="K1170" s="14">
        <f>IF(OR(AND(D1170,IF($C1170&lt;80,1,0)),AND(E1170,IF($C1170&lt;20,1,0))),1,0)*$J1170</f>
        <v>0</v>
      </c>
      <c r="L1170" s="14">
        <f>IF(AND(K1170=0,E1170=1),1,0)*$J1170</f>
        <v>0</v>
      </c>
      <c r="M1170" s="14">
        <f>IF(K1170+L1170=0,1,0)*$J1170</f>
        <v>10.33333333333333</v>
      </c>
      <c r="N1170" s="14">
        <f>MATCH(C1170,INDEX('Task Durations - Poisson'!$B$2:$AZ$73,,5),-1)</f>
        <v>12</v>
      </c>
      <c r="O1170" s="14">
        <f>INT(SUMPRODUCT(B1170:N1170,'Task Durations - Table 1'!$A$3:$M$3))</f>
        <v>24</v>
      </c>
      <c r="P1170" s="14">
        <f>MATCH(100-C1170,INDEX('Task Durations - Poisson'!$B$2:$AZ$73,,O1170),-1)</f>
        <v>17</v>
      </c>
    </row>
    <row r="1171" ht="20.05" customHeight="1">
      <c r="A1171" s="12">
        <v>1169</v>
      </c>
      <c r="B1171" s="13">
        <f>2*EXP(A1171/750)</f>
        <v>9.504960756656528</v>
      </c>
      <c r="C1171" s="14">
        <f t="shared" si="15301"/>
        <v>68</v>
      </c>
      <c r="D1171" s="14">
        <f>IF(C1171&lt;33,1,0)</f>
        <v>0</v>
      </c>
      <c r="E1171" s="14">
        <f>IF(AND(C1171&gt;=33,C1171&lt;66),1,0)</f>
        <v>0</v>
      </c>
      <c r="F1171" s="14">
        <f>IF(D1171+E1171&gt;0,0,1)</f>
        <v>1</v>
      </c>
      <c r="G1171" s="14">
        <f>INT(CHOOSE(1+MOD($C1171+RANDBETWEEN(0,1),7),1,2,3,5,8,13,21)+$B1171)</f>
        <v>22</v>
      </c>
      <c r="H1171" s="14">
        <f>INT(CHOOSE(1+MOD($C1171+RANDBETWEEN(0,1),7),1,2,3,5,8,13,21)+$B1171)</f>
        <v>22</v>
      </c>
      <c r="I1171" s="14">
        <f>INT(CHOOSE(1+MOD($C1171+RANDBETWEEN(0,1),7),1,2,3,5,8,13,21)+$B1171)</f>
        <v>30</v>
      </c>
      <c r="J1171" s="14">
        <f>AVERAGE(G1171:I1171)</f>
        <v>24.66666666666667</v>
      </c>
      <c r="K1171" s="14">
        <f>IF(OR(AND(D1171,IF($C1171&lt;80,1,0)),AND(E1171,IF($C1171&lt;20,1,0))),1,0)*$J1171</f>
        <v>0</v>
      </c>
      <c r="L1171" s="14">
        <f>IF(AND(K1171=0,E1171=1),1,0)*$J1171</f>
        <v>0</v>
      </c>
      <c r="M1171" s="14">
        <f>IF(K1171+L1171=0,1,0)*$J1171</f>
        <v>24.66666666666667</v>
      </c>
      <c r="N1171" s="14">
        <f>MATCH(C1171,INDEX('Task Durations - Poisson'!$B$2:$AZ$73,,5),-1)</f>
        <v>8</v>
      </c>
      <c r="O1171" s="14">
        <f>INT(SUMPRODUCT(B1171:N1171,'Task Durations - Table 1'!$A$3:$M$3))</f>
        <v>37</v>
      </c>
      <c r="P1171" s="14">
        <f>MATCH(100-C1171,INDEX('Task Durations - Poisson'!$B$2:$AZ$73,,O1171),-1)</f>
        <v>36</v>
      </c>
    </row>
    <row r="1172" ht="20.05" customHeight="1">
      <c r="A1172" s="12">
        <v>1170</v>
      </c>
      <c r="B1172" s="13">
        <f>2*EXP(A1172/750)</f>
        <v>9.517642490275708</v>
      </c>
      <c r="C1172" s="14">
        <f t="shared" si="15301"/>
        <v>80</v>
      </c>
      <c r="D1172" s="14">
        <f>IF(C1172&lt;33,1,0)</f>
        <v>0</v>
      </c>
      <c r="E1172" s="14">
        <f>IF(AND(C1172&gt;=33,C1172&lt;66),1,0)</f>
        <v>0</v>
      </c>
      <c r="F1172" s="14">
        <f>IF(D1172+E1172&gt;0,0,1)</f>
        <v>1</v>
      </c>
      <c r="G1172" s="14">
        <f>INT(CHOOSE(1+MOD($C1172+RANDBETWEEN(0,1),7),1,2,3,5,8,13,21)+$B1172)</f>
        <v>17</v>
      </c>
      <c r="H1172" s="14">
        <f>INT(CHOOSE(1+MOD($C1172+RANDBETWEEN(0,1),7),1,2,3,5,8,13,21)+$B1172)</f>
        <v>14</v>
      </c>
      <c r="I1172" s="14">
        <f>INT(CHOOSE(1+MOD($C1172+RANDBETWEEN(0,1),7),1,2,3,5,8,13,21)+$B1172)</f>
        <v>14</v>
      </c>
      <c r="J1172" s="14">
        <f>AVERAGE(G1172:I1172)</f>
        <v>15</v>
      </c>
      <c r="K1172" s="14">
        <f>IF(OR(AND(D1172,IF($C1172&lt;80,1,0)),AND(E1172,IF($C1172&lt;20,1,0))),1,0)*$J1172</f>
        <v>0</v>
      </c>
      <c r="L1172" s="14">
        <f>IF(AND(K1172=0,E1172=1),1,0)*$J1172</f>
        <v>0</v>
      </c>
      <c r="M1172" s="14">
        <f>IF(K1172+L1172=0,1,0)*$J1172</f>
        <v>15</v>
      </c>
      <c r="N1172" s="14">
        <f>MATCH(C1172,INDEX('Task Durations - Poisson'!$B$2:$AZ$73,,5),-1)</f>
        <v>9</v>
      </c>
      <c r="O1172" s="14">
        <f>INT(SUMPRODUCT(B1172:N1172,'Task Durations - Table 1'!$A$3:$M$3))</f>
        <v>27</v>
      </c>
      <c r="P1172" s="14">
        <f>MATCH(100-C1172,INDEX('Task Durations - Poisson'!$B$2:$AZ$73,,O1172),-1)</f>
        <v>25</v>
      </c>
    </row>
    <row r="1173" ht="20.05" customHeight="1">
      <c r="A1173" s="12">
        <v>1171</v>
      </c>
      <c r="B1173" s="13">
        <f>2*EXP(A1173/750)</f>
        <v>9.530341144150709</v>
      </c>
      <c r="C1173" s="14">
        <f t="shared" si="15301"/>
        <v>88</v>
      </c>
      <c r="D1173" s="14">
        <f>IF(C1173&lt;33,1,0)</f>
        <v>0</v>
      </c>
      <c r="E1173" s="14">
        <f>IF(AND(C1173&gt;=33,C1173&lt;66),1,0)</f>
        <v>0</v>
      </c>
      <c r="F1173" s="14">
        <f>IF(D1173+E1173&gt;0,0,1)</f>
        <v>1</v>
      </c>
      <c r="G1173" s="14">
        <f>INT(CHOOSE(1+MOD($C1173+RANDBETWEEN(0,1),7),1,2,3,5,8,13,21)+$B1173)</f>
        <v>22</v>
      </c>
      <c r="H1173" s="14">
        <f>INT(CHOOSE(1+MOD($C1173+RANDBETWEEN(0,1),7),1,2,3,5,8,13,21)+$B1173)</f>
        <v>17</v>
      </c>
      <c r="I1173" s="14">
        <f>INT(CHOOSE(1+MOD($C1173+RANDBETWEEN(0,1),7),1,2,3,5,8,13,21)+$B1173)</f>
        <v>17</v>
      </c>
      <c r="J1173" s="14">
        <f>AVERAGE(G1173:I1173)</f>
        <v>18.66666666666667</v>
      </c>
      <c r="K1173" s="14">
        <f>IF(OR(AND(D1173,IF($C1173&lt;80,1,0)),AND(E1173,IF($C1173&lt;20,1,0))),1,0)*$J1173</f>
        <v>0</v>
      </c>
      <c r="L1173" s="14">
        <f>IF(AND(K1173=0,E1173=1),1,0)*$J1173</f>
        <v>0</v>
      </c>
      <c r="M1173" s="14">
        <f>IF(K1173+L1173=0,1,0)*$J1173</f>
        <v>18.66666666666667</v>
      </c>
      <c r="N1173" s="14">
        <f>MATCH(C1173,INDEX('Task Durations - Poisson'!$B$2:$AZ$73,,5),-1)</f>
        <v>10</v>
      </c>
      <c r="O1173" s="14">
        <f>INT(SUMPRODUCT(B1173:N1173,'Task Durations - Table 1'!$A$3:$M$3))</f>
        <v>31</v>
      </c>
      <c r="P1173" s="14">
        <f>MATCH(100-C1173,INDEX('Task Durations - Poisson'!$B$2:$AZ$73,,O1173),-1)</f>
        <v>27</v>
      </c>
    </row>
    <row r="1174" ht="20.05" customHeight="1">
      <c r="A1174" s="12">
        <v>1172</v>
      </c>
      <c r="B1174" s="13">
        <f>2*EXP(A1174/750)</f>
        <v>9.543056740856922</v>
      </c>
      <c r="C1174" s="14">
        <f t="shared" si="15301"/>
        <v>53</v>
      </c>
      <c r="D1174" s="14">
        <f>IF(C1174&lt;33,1,0)</f>
        <v>0</v>
      </c>
      <c r="E1174" s="14">
        <f>IF(AND(C1174&gt;=33,C1174&lt;66),1,0)</f>
        <v>1</v>
      </c>
      <c r="F1174" s="14">
        <f>IF(D1174+E1174&gt;0,0,1)</f>
        <v>0</v>
      </c>
      <c r="G1174" s="14">
        <f>INT(CHOOSE(1+MOD($C1174+RANDBETWEEN(0,1),7),1,2,3,5,8,13,21)+$B1174)</f>
        <v>17</v>
      </c>
      <c r="H1174" s="14">
        <f>INT(CHOOSE(1+MOD($C1174+RANDBETWEEN(0,1),7),1,2,3,5,8,13,21)+$B1174)</f>
        <v>22</v>
      </c>
      <c r="I1174" s="14">
        <f>INT(CHOOSE(1+MOD($C1174+RANDBETWEEN(0,1),7),1,2,3,5,8,13,21)+$B1174)</f>
        <v>22</v>
      </c>
      <c r="J1174" s="14">
        <f>AVERAGE(G1174:I1174)</f>
        <v>20.33333333333333</v>
      </c>
      <c r="K1174" s="14">
        <f>IF(OR(AND(D1174,IF($C1174&lt;80,1,0)),AND(E1174,IF($C1174&lt;20,1,0))),1,0)*$J1174</f>
        <v>0</v>
      </c>
      <c r="L1174" s="14">
        <f>IF(AND(K1174=0,E1174=1),1,0)*$J1174</f>
        <v>20.33333333333333</v>
      </c>
      <c r="M1174" s="14">
        <f>IF(K1174+L1174=0,1,0)*$J1174</f>
        <v>0</v>
      </c>
      <c r="N1174" s="14">
        <f>MATCH(C1174,INDEX('Task Durations - Poisson'!$B$2:$AZ$73,,5),-1)</f>
        <v>7</v>
      </c>
      <c r="O1174" s="14">
        <f>INT(SUMPRODUCT(B1174:N1174,'Task Durations - Table 1'!$A$3:$M$3))</f>
        <v>25</v>
      </c>
      <c r="P1174" s="14">
        <f>MATCH(100-C1174,INDEX('Task Durations - Poisson'!$B$2:$AZ$73,,O1174),-1)</f>
        <v>26</v>
      </c>
    </row>
    <row r="1175" ht="20.05" customHeight="1">
      <c r="A1175" s="12">
        <v>1173</v>
      </c>
      <c r="B1175" s="13">
        <f>2*EXP(A1175/750)</f>
        <v>9.555789302999857</v>
      </c>
      <c r="C1175" s="14">
        <f t="shared" si="15301"/>
        <v>79</v>
      </c>
      <c r="D1175" s="14">
        <f>IF(C1175&lt;33,1,0)</f>
        <v>0</v>
      </c>
      <c r="E1175" s="14">
        <f>IF(AND(C1175&gt;=33,C1175&lt;66),1,0)</f>
        <v>0</v>
      </c>
      <c r="F1175" s="14">
        <f>IF(D1175+E1175&gt;0,0,1)</f>
        <v>1</v>
      </c>
      <c r="G1175" s="14">
        <f>INT(CHOOSE(1+MOD($C1175+RANDBETWEEN(0,1),7),1,2,3,5,8,13,21)+$B1175)</f>
        <v>14</v>
      </c>
      <c r="H1175" s="14">
        <f>INT(CHOOSE(1+MOD($C1175+RANDBETWEEN(0,1),7),1,2,3,5,8,13,21)+$B1175)</f>
        <v>12</v>
      </c>
      <c r="I1175" s="14">
        <f>INT(CHOOSE(1+MOD($C1175+RANDBETWEEN(0,1),7),1,2,3,5,8,13,21)+$B1175)</f>
        <v>12</v>
      </c>
      <c r="J1175" s="14">
        <f>AVERAGE(G1175:I1175)</f>
        <v>12.66666666666667</v>
      </c>
      <c r="K1175" s="14">
        <f>IF(OR(AND(D1175,IF($C1175&lt;80,1,0)),AND(E1175,IF($C1175&lt;20,1,0))),1,0)*$J1175</f>
        <v>0</v>
      </c>
      <c r="L1175" s="14">
        <f>IF(AND(K1175=0,E1175=1),1,0)*$J1175</f>
        <v>0</v>
      </c>
      <c r="M1175" s="14">
        <f>IF(K1175+L1175=0,1,0)*$J1175</f>
        <v>12.66666666666667</v>
      </c>
      <c r="N1175" s="14">
        <f>MATCH(C1175,INDEX('Task Durations - Poisson'!$B$2:$AZ$73,,5),-1)</f>
        <v>9</v>
      </c>
      <c r="O1175" s="14">
        <f>INT(SUMPRODUCT(B1175:N1175,'Task Durations - Table 1'!$A$3:$M$3))</f>
        <v>25</v>
      </c>
      <c r="P1175" s="14">
        <f>MATCH(100-C1175,INDEX('Task Durations - Poisson'!$B$2:$AZ$73,,O1175),-1)</f>
        <v>23</v>
      </c>
    </row>
    <row r="1176" ht="20.05" customHeight="1">
      <c r="A1176" s="12">
        <v>1174</v>
      </c>
      <c r="B1176" s="13">
        <f>2*EXP(A1176/750)</f>
        <v>9.568538853215177</v>
      </c>
      <c r="C1176" s="14">
        <f t="shared" si="15301"/>
        <v>34</v>
      </c>
      <c r="D1176" s="14">
        <f>IF(C1176&lt;33,1,0)</f>
        <v>0</v>
      </c>
      <c r="E1176" s="14">
        <f>IF(AND(C1176&gt;=33,C1176&lt;66),1,0)</f>
        <v>1</v>
      </c>
      <c r="F1176" s="14">
        <f>IF(D1176+E1176&gt;0,0,1)</f>
        <v>0</v>
      </c>
      <c r="G1176" s="14">
        <f>INT(CHOOSE(1+MOD($C1176+RANDBETWEEN(0,1),7),1,2,3,5,8,13,21)+$B1176)</f>
        <v>10</v>
      </c>
      <c r="H1176" s="14">
        <f>INT(CHOOSE(1+MOD($C1176+RANDBETWEEN(0,1),7),1,2,3,5,8,13,21)+$B1176)</f>
        <v>30</v>
      </c>
      <c r="I1176" s="14">
        <f>INT(CHOOSE(1+MOD($C1176+RANDBETWEEN(0,1),7),1,2,3,5,8,13,21)+$B1176)</f>
        <v>30</v>
      </c>
      <c r="J1176" s="14">
        <f>AVERAGE(G1176:I1176)</f>
        <v>23.33333333333333</v>
      </c>
      <c r="K1176" s="14">
        <f>IF(OR(AND(D1176,IF($C1176&lt;80,1,0)),AND(E1176,IF($C1176&lt;20,1,0))),1,0)*$J1176</f>
        <v>0</v>
      </c>
      <c r="L1176" s="14">
        <f>IF(AND(K1176=0,E1176=1),1,0)*$J1176</f>
        <v>23.33333333333333</v>
      </c>
      <c r="M1176" s="14">
        <f>IF(K1176+L1176=0,1,0)*$J1176</f>
        <v>0</v>
      </c>
      <c r="N1176" s="14">
        <f>MATCH(C1176,INDEX('Task Durations - Poisson'!$B$2:$AZ$73,,5),-1)</f>
        <v>6</v>
      </c>
      <c r="O1176" s="14">
        <f>INT(SUMPRODUCT(B1176:N1176,'Task Durations - Table 1'!$A$3:$M$3))</f>
        <v>27</v>
      </c>
      <c r="P1176" s="14">
        <f>MATCH(100-C1176,INDEX('Task Durations - Poisson'!$B$2:$AZ$73,,O1176),-1)</f>
        <v>31</v>
      </c>
    </row>
    <row r="1177" ht="20.05" customHeight="1">
      <c r="A1177" s="12">
        <v>1175</v>
      </c>
      <c r="B1177" s="13">
        <f>2*EXP(A1177/750)</f>
        <v>9.581305414168757</v>
      </c>
      <c r="C1177" s="14">
        <f t="shared" si="15301"/>
        <v>39</v>
      </c>
      <c r="D1177" s="14">
        <f>IF(C1177&lt;33,1,0)</f>
        <v>0</v>
      </c>
      <c r="E1177" s="14">
        <f>IF(AND(C1177&gt;=33,C1177&lt;66),1,0)</f>
        <v>1</v>
      </c>
      <c r="F1177" s="14">
        <f>IF(D1177+E1177&gt;0,0,1)</f>
        <v>0</v>
      </c>
      <c r="G1177" s="14">
        <f>INT(CHOOSE(1+MOD($C1177+RANDBETWEEN(0,1),7),1,2,3,5,8,13,21)+$B1177)</f>
        <v>17</v>
      </c>
      <c r="H1177" s="14">
        <f>INT(CHOOSE(1+MOD($C1177+RANDBETWEEN(0,1),7),1,2,3,5,8,13,21)+$B1177)</f>
        <v>22</v>
      </c>
      <c r="I1177" s="14">
        <f>INT(CHOOSE(1+MOD($C1177+RANDBETWEEN(0,1),7),1,2,3,5,8,13,21)+$B1177)</f>
        <v>22</v>
      </c>
      <c r="J1177" s="14">
        <f>AVERAGE(G1177:I1177)</f>
        <v>20.33333333333333</v>
      </c>
      <c r="K1177" s="14">
        <f>IF(OR(AND(D1177,IF($C1177&lt;80,1,0)),AND(E1177,IF($C1177&lt;20,1,0))),1,0)*$J1177</f>
        <v>0</v>
      </c>
      <c r="L1177" s="14">
        <f>IF(AND(K1177=0,E1177=1),1,0)*$J1177</f>
        <v>20.33333333333333</v>
      </c>
      <c r="M1177" s="14">
        <f>IF(K1177+L1177=0,1,0)*$J1177</f>
        <v>0</v>
      </c>
      <c r="N1177" s="14">
        <f>MATCH(C1177,INDEX('Task Durations - Poisson'!$B$2:$AZ$73,,5),-1)</f>
        <v>6</v>
      </c>
      <c r="O1177" s="14">
        <f>INT(SUMPRODUCT(B1177:N1177,'Task Durations - Table 1'!$A$3:$M$3))</f>
        <v>25</v>
      </c>
      <c r="P1177" s="14">
        <f>MATCH(100-C1177,INDEX('Task Durations - Poisson'!$B$2:$AZ$73,,O1177),-1)</f>
        <v>28</v>
      </c>
    </row>
    <row r="1178" ht="20.05" customHeight="1">
      <c r="A1178" s="12">
        <v>1176</v>
      </c>
      <c r="B1178" s="13">
        <f>2*EXP(A1178/750)</f>
        <v>9.594089008556709</v>
      </c>
      <c r="C1178" s="14">
        <f t="shared" si="15301"/>
        <v>11</v>
      </c>
      <c r="D1178" s="14">
        <f>IF(C1178&lt;33,1,0)</f>
        <v>1</v>
      </c>
      <c r="E1178" s="14">
        <f>IF(AND(C1178&gt;=33,C1178&lt;66),1,0)</f>
        <v>0</v>
      </c>
      <c r="F1178" s="14">
        <f>IF(D1178+E1178&gt;0,0,1)</f>
        <v>0</v>
      </c>
      <c r="G1178" s="14">
        <f>INT(CHOOSE(1+MOD($C1178+RANDBETWEEN(0,1),7),1,2,3,5,8,13,21)+$B1178)</f>
        <v>22</v>
      </c>
      <c r="H1178" s="14">
        <f>INT(CHOOSE(1+MOD($C1178+RANDBETWEEN(0,1),7),1,2,3,5,8,13,21)+$B1178)</f>
        <v>22</v>
      </c>
      <c r="I1178" s="14">
        <f>INT(CHOOSE(1+MOD($C1178+RANDBETWEEN(0,1),7),1,2,3,5,8,13,21)+$B1178)</f>
        <v>22</v>
      </c>
      <c r="J1178" s="14">
        <f>AVERAGE(G1178:I1178)</f>
        <v>22</v>
      </c>
      <c r="K1178" s="14">
        <f>IF(OR(AND(D1178,IF($C1178&lt;80,1,0)),AND(E1178,IF($C1178&lt;20,1,0))),1,0)*$J1178</f>
        <v>22</v>
      </c>
      <c r="L1178" s="14">
        <f>IF(AND(K1178=0,E1178=1),1,0)*$J1178</f>
        <v>0</v>
      </c>
      <c r="M1178" s="14">
        <f>IF(K1178+L1178=0,1,0)*$J1178</f>
        <v>0</v>
      </c>
      <c r="N1178" s="14">
        <f>MATCH(C1178,INDEX('Task Durations - Poisson'!$B$2:$AZ$73,,5),-1)</f>
        <v>4</v>
      </c>
      <c r="O1178" s="14">
        <f>INT(SUMPRODUCT(B1178:N1178,'Task Durations - Table 1'!$A$3:$M$3))</f>
        <v>34</v>
      </c>
      <c r="P1178" s="14">
        <f>MATCH(100-C1178,INDEX('Task Durations - Poisson'!$B$2:$AZ$73,,O1178),-1)</f>
        <v>43</v>
      </c>
    </row>
    <row r="1179" ht="20.05" customHeight="1">
      <c r="A1179" s="12">
        <v>1177</v>
      </c>
      <c r="B1179" s="13">
        <f>2*EXP(A1179/750)</f>
        <v>9.606889659105423</v>
      </c>
      <c r="C1179" s="14">
        <f t="shared" si="15301"/>
        <v>44</v>
      </c>
      <c r="D1179" s="14">
        <f>IF(C1179&lt;33,1,0)</f>
        <v>0</v>
      </c>
      <c r="E1179" s="14">
        <f>IF(AND(C1179&gt;=33,C1179&lt;66),1,0)</f>
        <v>1</v>
      </c>
      <c r="F1179" s="14">
        <f>IF(D1179+E1179&gt;0,0,1)</f>
        <v>0</v>
      </c>
      <c r="G1179" s="14">
        <f>INT(CHOOSE(1+MOD($C1179+RANDBETWEEN(0,1),7),1,2,3,5,8,13,21)+$B1179)</f>
        <v>14</v>
      </c>
      <c r="H1179" s="14">
        <f>INT(CHOOSE(1+MOD($C1179+RANDBETWEEN(0,1),7),1,2,3,5,8,13,21)+$B1179)</f>
        <v>12</v>
      </c>
      <c r="I1179" s="14">
        <f>INT(CHOOSE(1+MOD($C1179+RANDBETWEEN(0,1),7),1,2,3,5,8,13,21)+$B1179)</f>
        <v>14</v>
      </c>
      <c r="J1179" s="14">
        <f>AVERAGE(G1179:I1179)</f>
        <v>13.33333333333333</v>
      </c>
      <c r="K1179" s="14">
        <f>IF(OR(AND(D1179,IF($C1179&lt;80,1,0)),AND(E1179,IF($C1179&lt;20,1,0))),1,0)*$J1179</f>
        <v>0</v>
      </c>
      <c r="L1179" s="14">
        <f>IF(AND(K1179=0,E1179=1),1,0)*$J1179</f>
        <v>13.33333333333333</v>
      </c>
      <c r="M1179" s="14">
        <f>IF(K1179+L1179=0,1,0)*$J1179</f>
        <v>0</v>
      </c>
      <c r="N1179" s="14">
        <f>MATCH(C1179,INDEX('Task Durations - Poisson'!$B$2:$AZ$73,,5),-1)</f>
        <v>6</v>
      </c>
      <c r="O1179" s="14">
        <f>INT(SUMPRODUCT(B1179:N1179,'Task Durations - Table 1'!$A$3:$M$3))</f>
        <v>19</v>
      </c>
      <c r="P1179" s="14">
        <f>MATCH(100-C1179,INDEX('Task Durations - Poisson'!$B$2:$AZ$73,,O1179),-1)</f>
        <v>21</v>
      </c>
    </row>
    <row r="1180" ht="20.05" customHeight="1">
      <c r="A1180" s="12">
        <v>1178</v>
      </c>
      <c r="B1180" s="13">
        <f>2*EXP(A1180/750)</f>
        <v>9.619707388571619</v>
      </c>
      <c r="C1180" s="14">
        <f t="shared" si="15301"/>
        <v>30</v>
      </c>
      <c r="D1180" s="14">
        <f>IF(C1180&lt;33,1,0)</f>
        <v>1</v>
      </c>
      <c r="E1180" s="14">
        <f>IF(AND(C1180&gt;=33,C1180&lt;66),1,0)</f>
        <v>0</v>
      </c>
      <c r="F1180" s="14">
        <f>IF(D1180+E1180&gt;0,0,1)</f>
        <v>0</v>
      </c>
      <c r="G1180" s="14">
        <f>INT(CHOOSE(1+MOD($C1180+RANDBETWEEN(0,1),7),1,2,3,5,8,13,21)+$B1180)</f>
        <v>14</v>
      </c>
      <c r="H1180" s="14">
        <f>INT(CHOOSE(1+MOD($C1180+RANDBETWEEN(0,1),7),1,2,3,5,8,13,21)+$B1180)</f>
        <v>14</v>
      </c>
      <c r="I1180" s="14">
        <f>INT(CHOOSE(1+MOD($C1180+RANDBETWEEN(0,1),7),1,2,3,5,8,13,21)+$B1180)</f>
        <v>14</v>
      </c>
      <c r="J1180" s="14">
        <f>AVERAGE(G1180:I1180)</f>
        <v>14</v>
      </c>
      <c r="K1180" s="14">
        <f>IF(OR(AND(D1180,IF($C1180&lt;80,1,0)),AND(E1180,IF($C1180&lt;20,1,0))),1,0)*$J1180</f>
        <v>14</v>
      </c>
      <c r="L1180" s="14">
        <f>IF(AND(K1180=0,E1180=1),1,0)*$J1180</f>
        <v>0</v>
      </c>
      <c r="M1180" s="14">
        <f>IF(K1180+L1180=0,1,0)*$J1180</f>
        <v>0</v>
      </c>
      <c r="N1180" s="14">
        <f>MATCH(C1180,INDEX('Task Durations - Poisson'!$B$2:$AZ$73,,5),-1)</f>
        <v>6</v>
      </c>
      <c r="O1180" s="14">
        <f>INT(SUMPRODUCT(B1180:N1180,'Task Durations - Table 1'!$A$3:$M$3))</f>
        <v>26</v>
      </c>
      <c r="P1180" s="14">
        <f>MATCH(100-C1180,INDEX('Task Durations - Poisson'!$B$2:$AZ$73,,O1180),-1)</f>
        <v>31</v>
      </c>
    </row>
    <row r="1181" ht="20.05" customHeight="1">
      <c r="A1181" s="12">
        <v>1179</v>
      </c>
      <c r="B1181" s="13">
        <f>2*EXP(A1181/750)</f>
        <v>9.632542219742373</v>
      </c>
      <c r="C1181" s="14">
        <f t="shared" si="15301"/>
        <v>70</v>
      </c>
      <c r="D1181" s="14">
        <f>IF(C1181&lt;33,1,0)</f>
        <v>0</v>
      </c>
      <c r="E1181" s="14">
        <f>IF(AND(C1181&gt;=33,C1181&lt;66),1,0)</f>
        <v>0</v>
      </c>
      <c r="F1181" s="14">
        <f>IF(D1181+E1181&gt;0,0,1)</f>
        <v>1</v>
      </c>
      <c r="G1181" s="14">
        <f>INT(CHOOSE(1+MOD($C1181+RANDBETWEEN(0,1),7),1,2,3,5,8,13,21)+$B1181)</f>
        <v>11</v>
      </c>
      <c r="H1181" s="14">
        <f>INT(CHOOSE(1+MOD($C1181+RANDBETWEEN(0,1),7),1,2,3,5,8,13,21)+$B1181)</f>
        <v>10</v>
      </c>
      <c r="I1181" s="14">
        <f>INT(CHOOSE(1+MOD($C1181+RANDBETWEEN(0,1),7),1,2,3,5,8,13,21)+$B1181)</f>
        <v>10</v>
      </c>
      <c r="J1181" s="14">
        <f>AVERAGE(G1181:I1181)</f>
        <v>10.33333333333333</v>
      </c>
      <c r="K1181" s="14">
        <f>IF(OR(AND(D1181,IF($C1181&lt;80,1,0)),AND(E1181,IF($C1181&lt;20,1,0))),1,0)*$J1181</f>
        <v>0</v>
      </c>
      <c r="L1181" s="14">
        <f>IF(AND(K1181=0,E1181=1),1,0)*$J1181</f>
        <v>0</v>
      </c>
      <c r="M1181" s="14">
        <f>IF(K1181+L1181=0,1,0)*$J1181</f>
        <v>10.33333333333333</v>
      </c>
      <c r="N1181" s="14">
        <f>MATCH(C1181,INDEX('Task Durations - Poisson'!$B$2:$AZ$73,,5),-1)</f>
        <v>8</v>
      </c>
      <c r="O1181" s="14">
        <f>INT(SUMPRODUCT(B1181:N1181,'Task Durations - Table 1'!$A$3:$M$3))</f>
        <v>22</v>
      </c>
      <c r="P1181" s="14">
        <f>MATCH(100-C1181,INDEX('Task Durations - Poisson'!$B$2:$AZ$73,,O1181),-1)</f>
        <v>21</v>
      </c>
    </row>
    <row r="1182" ht="20.05" customHeight="1">
      <c r="A1182" s="12">
        <v>1180</v>
      </c>
      <c r="B1182" s="13">
        <f>2*EXP(A1182/750)</f>
        <v>9.645394175435163</v>
      </c>
      <c r="C1182" s="14">
        <f t="shared" si="15301"/>
        <v>6</v>
      </c>
      <c r="D1182" s="14">
        <f>IF(C1182&lt;33,1,0)</f>
        <v>1</v>
      </c>
      <c r="E1182" s="14">
        <f>IF(AND(C1182&gt;=33,C1182&lt;66),1,0)</f>
        <v>0</v>
      </c>
      <c r="F1182" s="14">
        <f>IF(D1182+E1182&gt;0,0,1)</f>
        <v>0</v>
      </c>
      <c r="G1182" s="14">
        <f>INT(CHOOSE(1+MOD($C1182+RANDBETWEEN(0,1),7),1,2,3,5,8,13,21)+$B1182)</f>
        <v>10</v>
      </c>
      <c r="H1182" s="14">
        <f>INT(CHOOSE(1+MOD($C1182+RANDBETWEEN(0,1),7),1,2,3,5,8,13,21)+$B1182)</f>
        <v>10</v>
      </c>
      <c r="I1182" s="14">
        <f>INT(CHOOSE(1+MOD($C1182+RANDBETWEEN(0,1),7),1,2,3,5,8,13,21)+$B1182)</f>
        <v>30</v>
      </c>
      <c r="J1182" s="14">
        <f>AVERAGE(G1182:I1182)</f>
        <v>16.66666666666667</v>
      </c>
      <c r="K1182" s="14">
        <f>IF(OR(AND(D1182,IF($C1182&lt;80,1,0)),AND(E1182,IF($C1182&lt;20,1,0))),1,0)*$J1182</f>
        <v>16.66666666666667</v>
      </c>
      <c r="L1182" s="14">
        <f>IF(AND(K1182=0,E1182=1),1,0)*$J1182</f>
        <v>0</v>
      </c>
      <c r="M1182" s="14">
        <f>IF(K1182+L1182=0,1,0)*$J1182</f>
        <v>0</v>
      </c>
      <c r="N1182" s="14">
        <f>MATCH(C1182,INDEX('Task Durations - Poisson'!$B$2:$AZ$73,,5),-1)</f>
        <v>4</v>
      </c>
      <c r="O1182" s="14">
        <f>INT(SUMPRODUCT(B1182:N1182,'Task Durations - Table 1'!$A$3:$M$3))</f>
        <v>29</v>
      </c>
      <c r="P1182" s="14">
        <f>MATCH(100-C1182,INDEX('Task Durations - Poisson'!$B$2:$AZ$73,,O1182),-1)</f>
        <v>40</v>
      </c>
    </row>
    <row r="1183" ht="20.05" customHeight="1">
      <c r="A1183" s="12">
        <v>1181</v>
      </c>
      <c r="B1183" s="13">
        <f>2*EXP(A1183/750)</f>
        <v>9.658263278497918</v>
      </c>
      <c r="C1183" s="14">
        <f t="shared" si="15301"/>
        <v>97</v>
      </c>
      <c r="D1183" s="14">
        <f>IF(C1183&lt;33,1,0)</f>
        <v>0</v>
      </c>
      <c r="E1183" s="14">
        <f>IF(AND(C1183&gt;=33,C1183&lt;66),1,0)</f>
        <v>0</v>
      </c>
      <c r="F1183" s="14">
        <f>IF(D1183+E1183&gt;0,0,1)</f>
        <v>1</v>
      </c>
      <c r="G1183" s="14">
        <f>INT(CHOOSE(1+MOD($C1183+RANDBETWEEN(0,1),7),1,2,3,5,8,13,21)+$B1183)</f>
        <v>10</v>
      </c>
      <c r="H1183" s="14">
        <f>INT(CHOOSE(1+MOD($C1183+RANDBETWEEN(0,1),7),1,2,3,5,8,13,21)+$B1183)</f>
        <v>10</v>
      </c>
      <c r="I1183" s="14">
        <f>INT(CHOOSE(1+MOD($C1183+RANDBETWEEN(0,1),7),1,2,3,5,8,13,21)+$B1183)</f>
        <v>10</v>
      </c>
      <c r="J1183" s="14">
        <f>AVERAGE(G1183:I1183)</f>
        <v>10</v>
      </c>
      <c r="K1183" s="14">
        <f>IF(OR(AND(D1183,IF($C1183&lt;80,1,0)),AND(E1183,IF($C1183&lt;20,1,0))),1,0)*$J1183</f>
        <v>0</v>
      </c>
      <c r="L1183" s="14">
        <f>IF(AND(K1183=0,E1183=1),1,0)*$J1183</f>
        <v>0</v>
      </c>
      <c r="M1183" s="14">
        <f>IF(K1183+L1183=0,1,0)*$J1183</f>
        <v>10</v>
      </c>
      <c r="N1183" s="14">
        <f>MATCH(C1183,INDEX('Task Durations - Poisson'!$B$2:$AZ$73,,5),-1)</f>
        <v>12</v>
      </c>
      <c r="O1183" s="14">
        <f>INT(SUMPRODUCT(B1183:N1183,'Task Durations - Table 1'!$A$3:$M$3))</f>
        <v>24</v>
      </c>
      <c r="P1183" s="14">
        <f>MATCH(100-C1183,INDEX('Task Durations - Poisson'!$B$2:$AZ$73,,O1183),-1)</f>
        <v>17</v>
      </c>
    </row>
    <row r="1184" ht="20.05" customHeight="1">
      <c r="A1184" s="12">
        <v>1182</v>
      </c>
      <c r="B1184" s="13">
        <f>2*EXP(A1184/750)</f>
        <v>9.671149551809046</v>
      </c>
      <c r="C1184" s="14">
        <f t="shared" si="15301"/>
        <v>55</v>
      </c>
      <c r="D1184" s="14">
        <f>IF(C1184&lt;33,1,0)</f>
        <v>0</v>
      </c>
      <c r="E1184" s="14">
        <f>IF(AND(C1184&gt;=33,C1184&lt;66),1,0)</f>
        <v>1</v>
      </c>
      <c r="F1184" s="14">
        <f>IF(D1184+E1184&gt;0,0,1)</f>
        <v>0</v>
      </c>
      <c r="G1184" s="14">
        <f>INT(CHOOSE(1+MOD($C1184+RANDBETWEEN(0,1),7),1,2,3,5,8,13,21)+$B1184)</f>
        <v>10</v>
      </c>
      <c r="H1184" s="14">
        <f>INT(CHOOSE(1+MOD($C1184+RANDBETWEEN(0,1),7),1,2,3,5,8,13,21)+$B1184)</f>
        <v>10</v>
      </c>
      <c r="I1184" s="14">
        <f>INT(CHOOSE(1+MOD($C1184+RANDBETWEEN(0,1),7),1,2,3,5,8,13,21)+$B1184)</f>
        <v>10</v>
      </c>
      <c r="J1184" s="14">
        <f>AVERAGE(G1184:I1184)</f>
        <v>10</v>
      </c>
      <c r="K1184" s="14">
        <f>IF(OR(AND(D1184,IF($C1184&lt;80,1,0)),AND(E1184,IF($C1184&lt;20,1,0))),1,0)*$J1184</f>
        <v>0</v>
      </c>
      <c r="L1184" s="14">
        <f>IF(AND(K1184=0,E1184=1),1,0)*$J1184</f>
        <v>10</v>
      </c>
      <c r="M1184" s="14">
        <f>IF(K1184+L1184=0,1,0)*$J1184</f>
        <v>0</v>
      </c>
      <c r="N1184" s="14">
        <f>MATCH(C1184,INDEX('Task Durations - Poisson'!$B$2:$AZ$73,,5),-1)</f>
        <v>7</v>
      </c>
      <c r="O1184" s="14">
        <f>INT(SUMPRODUCT(B1184:N1184,'Task Durations - Table 1'!$A$3:$M$3))</f>
        <v>17</v>
      </c>
      <c r="P1184" s="14">
        <f>MATCH(100-C1184,INDEX('Task Durations - Poisson'!$B$2:$AZ$73,,O1184),-1)</f>
        <v>18</v>
      </c>
    </row>
    <row r="1185" ht="20.05" customHeight="1">
      <c r="A1185" s="12">
        <v>1183</v>
      </c>
      <c r="B1185" s="13">
        <f>2*EXP(A1185/750)</f>
        <v>9.684053018277478</v>
      </c>
      <c r="C1185" s="14">
        <f t="shared" si="15301"/>
        <v>65</v>
      </c>
      <c r="D1185" s="14">
        <f>IF(C1185&lt;33,1,0)</f>
        <v>0</v>
      </c>
      <c r="E1185" s="14">
        <f>IF(AND(C1185&gt;=33,C1185&lt;66),1,0)</f>
        <v>1</v>
      </c>
      <c r="F1185" s="14">
        <f>IF(D1185+E1185&gt;0,0,1)</f>
        <v>0</v>
      </c>
      <c r="G1185" s="14">
        <f>INT(CHOOSE(1+MOD($C1185+RANDBETWEEN(0,1),7),1,2,3,5,8,13,21)+$B1185)</f>
        <v>14</v>
      </c>
      <c r="H1185" s="14">
        <f>INT(CHOOSE(1+MOD($C1185+RANDBETWEEN(0,1),7),1,2,3,5,8,13,21)+$B1185)</f>
        <v>12</v>
      </c>
      <c r="I1185" s="14">
        <f>INT(CHOOSE(1+MOD($C1185+RANDBETWEEN(0,1),7),1,2,3,5,8,13,21)+$B1185)</f>
        <v>14</v>
      </c>
      <c r="J1185" s="14">
        <f>AVERAGE(G1185:I1185)</f>
        <v>13.33333333333333</v>
      </c>
      <c r="K1185" s="14">
        <f>IF(OR(AND(D1185,IF($C1185&lt;80,1,0)),AND(E1185,IF($C1185&lt;20,1,0))),1,0)*$J1185</f>
        <v>0</v>
      </c>
      <c r="L1185" s="14">
        <f>IF(AND(K1185=0,E1185=1),1,0)*$J1185</f>
        <v>13.33333333333333</v>
      </c>
      <c r="M1185" s="14">
        <f>IF(K1185+L1185=0,1,0)*$J1185</f>
        <v>0</v>
      </c>
      <c r="N1185" s="14">
        <f>MATCH(C1185,INDEX('Task Durations - Poisson'!$B$2:$AZ$73,,5),-1)</f>
        <v>8</v>
      </c>
      <c r="O1185" s="14">
        <f>INT(SUMPRODUCT(B1185:N1185,'Task Durations - Table 1'!$A$3:$M$3))</f>
        <v>21</v>
      </c>
      <c r="P1185" s="14">
        <f>MATCH(100-C1185,INDEX('Task Durations - Poisson'!$B$2:$AZ$73,,O1185),-1)</f>
        <v>21</v>
      </c>
    </row>
    <row r="1186" ht="20.05" customHeight="1">
      <c r="A1186" s="12">
        <v>1184</v>
      </c>
      <c r="B1186" s="13">
        <f>2*EXP(A1186/750)</f>
        <v>9.696973700842717</v>
      </c>
      <c r="C1186" s="14">
        <f t="shared" si="15301"/>
        <v>80</v>
      </c>
      <c r="D1186" s="14">
        <f>IF(C1186&lt;33,1,0)</f>
        <v>0</v>
      </c>
      <c r="E1186" s="14">
        <f>IF(AND(C1186&gt;=33,C1186&lt;66),1,0)</f>
        <v>0</v>
      </c>
      <c r="F1186" s="14">
        <f>IF(D1186+E1186&gt;0,0,1)</f>
        <v>1</v>
      </c>
      <c r="G1186" s="14">
        <f>INT(CHOOSE(1+MOD($C1186+RANDBETWEEN(0,1),7),1,2,3,5,8,13,21)+$B1186)</f>
        <v>17</v>
      </c>
      <c r="H1186" s="14">
        <f>INT(CHOOSE(1+MOD($C1186+RANDBETWEEN(0,1),7),1,2,3,5,8,13,21)+$B1186)</f>
        <v>14</v>
      </c>
      <c r="I1186" s="14">
        <f>INT(CHOOSE(1+MOD($C1186+RANDBETWEEN(0,1),7),1,2,3,5,8,13,21)+$B1186)</f>
        <v>17</v>
      </c>
      <c r="J1186" s="14">
        <f>AVERAGE(G1186:I1186)</f>
        <v>16</v>
      </c>
      <c r="K1186" s="14">
        <f>IF(OR(AND(D1186,IF($C1186&lt;80,1,0)),AND(E1186,IF($C1186&lt;20,1,0))),1,0)*$J1186</f>
        <v>0</v>
      </c>
      <c r="L1186" s="14">
        <f>IF(AND(K1186=0,E1186=1),1,0)*$J1186</f>
        <v>0</v>
      </c>
      <c r="M1186" s="14">
        <f>IF(K1186+L1186=0,1,0)*$J1186</f>
        <v>16</v>
      </c>
      <c r="N1186" s="14">
        <f>MATCH(C1186,INDEX('Task Durations - Poisson'!$B$2:$AZ$73,,5),-1)</f>
        <v>9</v>
      </c>
      <c r="O1186" s="14">
        <f>INT(SUMPRODUCT(B1186:N1186,'Task Durations - Table 1'!$A$3:$M$3))</f>
        <v>28</v>
      </c>
      <c r="P1186" s="14">
        <f>MATCH(100-C1186,INDEX('Task Durations - Poisson'!$B$2:$AZ$73,,O1186),-1)</f>
        <v>26</v>
      </c>
    </row>
    <row r="1187" ht="20.05" customHeight="1">
      <c r="A1187" s="12">
        <v>1185</v>
      </c>
      <c r="B1187" s="13">
        <f>2*EXP(A1187/750)</f>
        <v>9.709911622474868</v>
      </c>
      <c r="C1187" s="14">
        <f t="shared" si="15301"/>
        <v>55</v>
      </c>
      <c r="D1187" s="14">
        <f>IF(C1187&lt;33,1,0)</f>
        <v>0</v>
      </c>
      <c r="E1187" s="14">
        <f>IF(AND(C1187&gt;=33,C1187&lt;66),1,0)</f>
        <v>1</v>
      </c>
      <c r="F1187" s="14">
        <f>IF(D1187+E1187&gt;0,0,1)</f>
        <v>0</v>
      </c>
      <c r="G1187" s="14">
        <f>INT(CHOOSE(1+MOD($C1187+RANDBETWEEN(0,1),7),1,2,3,5,8,13,21)+$B1187)</f>
        <v>30</v>
      </c>
      <c r="H1187" s="14">
        <f>INT(CHOOSE(1+MOD($C1187+RANDBETWEEN(0,1),7),1,2,3,5,8,13,21)+$B1187)</f>
        <v>30</v>
      </c>
      <c r="I1187" s="14">
        <f>INT(CHOOSE(1+MOD($C1187+RANDBETWEEN(0,1),7),1,2,3,5,8,13,21)+$B1187)</f>
        <v>30</v>
      </c>
      <c r="J1187" s="14">
        <f>AVERAGE(G1187:I1187)</f>
        <v>30</v>
      </c>
      <c r="K1187" s="14">
        <f>IF(OR(AND(D1187,IF($C1187&lt;80,1,0)),AND(E1187,IF($C1187&lt;20,1,0))),1,0)*$J1187</f>
        <v>0</v>
      </c>
      <c r="L1187" s="14">
        <f>IF(AND(K1187=0,E1187=1),1,0)*$J1187</f>
        <v>30</v>
      </c>
      <c r="M1187" s="14">
        <f>IF(K1187+L1187=0,1,0)*$J1187</f>
        <v>0</v>
      </c>
      <c r="N1187" s="14">
        <f>MATCH(C1187,INDEX('Task Durations - Poisson'!$B$2:$AZ$73,,5),-1)</f>
        <v>7</v>
      </c>
      <c r="O1187" s="14">
        <f>INT(SUMPRODUCT(B1187:N1187,'Task Durations - Table 1'!$A$3:$M$3))</f>
        <v>33</v>
      </c>
      <c r="P1187" s="14">
        <f>MATCH(100-C1187,INDEX('Task Durations - Poisson'!$B$2:$AZ$73,,O1187),-1)</f>
        <v>34</v>
      </c>
    </row>
    <row r="1188" ht="20.05" customHeight="1">
      <c r="A1188" s="12">
        <v>1186</v>
      </c>
      <c r="B1188" s="13">
        <f>2*EXP(A1188/750)</f>
        <v>9.722866806174679</v>
      </c>
      <c r="C1188" s="14">
        <f t="shared" si="15301"/>
        <v>38</v>
      </c>
      <c r="D1188" s="14">
        <f>IF(C1188&lt;33,1,0)</f>
        <v>0</v>
      </c>
      <c r="E1188" s="14">
        <f>IF(AND(C1188&gt;=33,C1188&lt;66),1,0)</f>
        <v>1</v>
      </c>
      <c r="F1188" s="14">
        <f>IF(D1188+E1188&gt;0,0,1)</f>
        <v>0</v>
      </c>
      <c r="G1188" s="14">
        <f>INT(CHOOSE(1+MOD($C1188+RANDBETWEEN(0,1),7),1,2,3,5,8,13,21)+$B1188)</f>
        <v>17</v>
      </c>
      <c r="H1188" s="14">
        <f>INT(CHOOSE(1+MOD($C1188+RANDBETWEEN(0,1),7),1,2,3,5,8,13,21)+$B1188)</f>
        <v>17</v>
      </c>
      <c r="I1188" s="14">
        <f>INT(CHOOSE(1+MOD($C1188+RANDBETWEEN(0,1),7),1,2,3,5,8,13,21)+$B1188)</f>
        <v>14</v>
      </c>
      <c r="J1188" s="14">
        <f>AVERAGE(G1188:I1188)</f>
        <v>16</v>
      </c>
      <c r="K1188" s="14">
        <f>IF(OR(AND(D1188,IF($C1188&lt;80,1,0)),AND(E1188,IF($C1188&lt;20,1,0))),1,0)*$J1188</f>
        <v>0</v>
      </c>
      <c r="L1188" s="14">
        <f>IF(AND(K1188=0,E1188=1),1,0)*$J1188</f>
        <v>16</v>
      </c>
      <c r="M1188" s="14">
        <f>IF(K1188+L1188=0,1,0)*$J1188</f>
        <v>0</v>
      </c>
      <c r="N1188" s="14">
        <f>MATCH(C1188,INDEX('Task Durations - Poisson'!$B$2:$AZ$73,,5),-1)</f>
        <v>6</v>
      </c>
      <c r="O1188" s="14">
        <f>INT(SUMPRODUCT(B1188:N1188,'Task Durations - Table 1'!$A$3:$M$3))</f>
        <v>21</v>
      </c>
      <c r="P1188" s="14">
        <f>MATCH(100-C1188,INDEX('Task Durations - Poisson'!$B$2:$AZ$73,,O1188),-1)</f>
        <v>24</v>
      </c>
    </row>
    <row r="1189" ht="20.05" customHeight="1">
      <c r="A1189" s="12">
        <v>1187</v>
      </c>
      <c r="B1189" s="13">
        <f>2*EXP(A1189/750)</f>
        <v>9.735839274973598</v>
      </c>
      <c r="C1189" s="14">
        <f t="shared" si="15301"/>
        <v>91</v>
      </c>
      <c r="D1189" s="14">
        <f>IF(C1189&lt;33,1,0)</f>
        <v>0</v>
      </c>
      <c r="E1189" s="14">
        <f>IF(AND(C1189&gt;=33,C1189&lt;66),1,0)</f>
        <v>0</v>
      </c>
      <c r="F1189" s="14">
        <f>IF(D1189+E1189&gt;0,0,1)</f>
        <v>1</v>
      </c>
      <c r="G1189" s="14">
        <f>INT(CHOOSE(1+MOD($C1189+RANDBETWEEN(0,1),7),1,2,3,5,8,13,21)+$B1189)</f>
        <v>10</v>
      </c>
      <c r="H1189" s="14">
        <f>INT(CHOOSE(1+MOD($C1189+RANDBETWEEN(0,1),7),1,2,3,5,8,13,21)+$B1189)</f>
        <v>10</v>
      </c>
      <c r="I1189" s="14">
        <f>INT(CHOOSE(1+MOD($C1189+RANDBETWEEN(0,1),7),1,2,3,5,8,13,21)+$B1189)</f>
        <v>10</v>
      </c>
      <c r="J1189" s="14">
        <f>AVERAGE(G1189:I1189)</f>
        <v>10</v>
      </c>
      <c r="K1189" s="14">
        <f>IF(OR(AND(D1189,IF($C1189&lt;80,1,0)),AND(E1189,IF($C1189&lt;20,1,0))),1,0)*$J1189</f>
        <v>0</v>
      </c>
      <c r="L1189" s="14">
        <f>IF(AND(K1189=0,E1189=1),1,0)*$J1189</f>
        <v>0</v>
      </c>
      <c r="M1189" s="14">
        <f>IF(K1189+L1189=0,1,0)*$J1189</f>
        <v>10</v>
      </c>
      <c r="N1189" s="14">
        <f>MATCH(C1189,INDEX('Task Durations - Poisson'!$B$2:$AZ$73,,5),-1)</f>
        <v>10</v>
      </c>
      <c r="O1189" s="14">
        <f>INT(SUMPRODUCT(B1189:N1189,'Task Durations - Table 1'!$A$3:$M$3))</f>
        <v>23</v>
      </c>
      <c r="P1189" s="14">
        <f>MATCH(100-C1189,INDEX('Task Durations - Poisson'!$B$2:$AZ$73,,O1189),-1)</f>
        <v>19</v>
      </c>
    </row>
    <row r="1190" ht="20.05" customHeight="1">
      <c r="A1190" s="12">
        <v>1188</v>
      </c>
      <c r="B1190" s="13">
        <f>2*EXP(A1190/750)</f>
        <v>9.748829051933793</v>
      </c>
      <c r="C1190" s="14">
        <f t="shared" si="15301"/>
        <v>66</v>
      </c>
      <c r="D1190" s="14">
        <f>IF(C1190&lt;33,1,0)</f>
        <v>0</v>
      </c>
      <c r="E1190" s="14">
        <f>IF(AND(C1190&gt;=33,C1190&lt;66),1,0)</f>
        <v>0</v>
      </c>
      <c r="F1190" s="14">
        <f>IF(D1190+E1190&gt;0,0,1)</f>
        <v>1</v>
      </c>
      <c r="G1190" s="14">
        <f>INT(CHOOSE(1+MOD($C1190+RANDBETWEEN(0,1),7),1,2,3,5,8,13,21)+$B1190)</f>
        <v>14</v>
      </c>
      <c r="H1190" s="14">
        <f>INT(CHOOSE(1+MOD($C1190+RANDBETWEEN(0,1),7),1,2,3,5,8,13,21)+$B1190)</f>
        <v>17</v>
      </c>
      <c r="I1190" s="14">
        <f>INT(CHOOSE(1+MOD($C1190+RANDBETWEEN(0,1),7),1,2,3,5,8,13,21)+$B1190)</f>
        <v>14</v>
      </c>
      <c r="J1190" s="14">
        <f>AVERAGE(G1190:I1190)</f>
        <v>15</v>
      </c>
      <c r="K1190" s="14">
        <f>IF(OR(AND(D1190,IF($C1190&lt;80,1,0)),AND(E1190,IF($C1190&lt;20,1,0))),1,0)*$J1190</f>
        <v>0</v>
      </c>
      <c r="L1190" s="14">
        <f>IF(AND(K1190=0,E1190=1),1,0)*$J1190</f>
        <v>0</v>
      </c>
      <c r="M1190" s="14">
        <f>IF(K1190+L1190=0,1,0)*$J1190</f>
        <v>15</v>
      </c>
      <c r="N1190" s="14">
        <f>MATCH(C1190,INDEX('Task Durations - Poisson'!$B$2:$AZ$73,,5),-1)</f>
        <v>8</v>
      </c>
      <c r="O1190" s="14">
        <f>INT(SUMPRODUCT(B1190:N1190,'Task Durations - Table 1'!$A$3:$M$3))</f>
        <v>27</v>
      </c>
      <c r="P1190" s="14">
        <f>MATCH(100-C1190,INDEX('Task Durations - Poisson'!$B$2:$AZ$73,,O1190),-1)</f>
        <v>27</v>
      </c>
    </row>
    <row r="1191" ht="20.05" customHeight="1">
      <c r="A1191" s="12">
        <v>1189</v>
      </c>
      <c r="B1191" s="13">
        <f>2*EXP(A1191/750)</f>
        <v>9.761836160148199</v>
      </c>
      <c r="C1191" s="14">
        <f t="shared" si="15301"/>
        <v>30</v>
      </c>
      <c r="D1191" s="14">
        <f>IF(C1191&lt;33,1,0)</f>
        <v>1</v>
      </c>
      <c r="E1191" s="14">
        <f>IF(AND(C1191&gt;=33,C1191&lt;66),1,0)</f>
        <v>0</v>
      </c>
      <c r="F1191" s="14">
        <f>IF(D1191+E1191&gt;0,0,1)</f>
        <v>0</v>
      </c>
      <c r="G1191" s="14">
        <f>INT(CHOOSE(1+MOD($C1191+RANDBETWEEN(0,1),7),1,2,3,5,8,13,21)+$B1191)</f>
        <v>14</v>
      </c>
      <c r="H1191" s="14">
        <f>INT(CHOOSE(1+MOD($C1191+RANDBETWEEN(0,1),7),1,2,3,5,8,13,21)+$B1191)</f>
        <v>14</v>
      </c>
      <c r="I1191" s="14">
        <f>INT(CHOOSE(1+MOD($C1191+RANDBETWEEN(0,1),7),1,2,3,5,8,13,21)+$B1191)</f>
        <v>12</v>
      </c>
      <c r="J1191" s="14">
        <f>AVERAGE(G1191:I1191)</f>
        <v>13.33333333333333</v>
      </c>
      <c r="K1191" s="14">
        <f>IF(OR(AND(D1191,IF($C1191&lt;80,1,0)),AND(E1191,IF($C1191&lt;20,1,0))),1,0)*$J1191</f>
        <v>13.33333333333333</v>
      </c>
      <c r="L1191" s="14">
        <f>IF(AND(K1191=0,E1191=1),1,0)*$J1191</f>
        <v>0</v>
      </c>
      <c r="M1191" s="14">
        <f>IF(K1191+L1191=0,1,0)*$J1191</f>
        <v>0</v>
      </c>
      <c r="N1191" s="14">
        <f>MATCH(C1191,INDEX('Task Durations - Poisson'!$B$2:$AZ$73,,5),-1)</f>
        <v>6</v>
      </c>
      <c r="O1191" s="14">
        <f>INT(SUMPRODUCT(B1191:N1191,'Task Durations - Table 1'!$A$3:$M$3))</f>
        <v>25</v>
      </c>
      <c r="P1191" s="14">
        <f>MATCH(100-C1191,INDEX('Task Durations - Poisson'!$B$2:$AZ$73,,O1191),-1)</f>
        <v>29</v>
      </c>
    </row>
    <row r="1192" ht="20.05" customHeight="1">
      <c r="A1192" s="12">
        <v>1190</v>
      </c>
      <c r="B1192" s="13">
        <f>2*EXP(A1192/750)</f>
        <v>9.774860622740578</v>
      </c>
      <c r="C1192" s="14">
        <f t="shared" si="15301"/>
        <v>81</v>
      </c>
      <c r="D1192" s="14">
        <f>IF(C1192&lt;33,1,0)</f>
        <v>0</v>
      </c>
      <c r="E1192" s="14">
        <f>IF(AND(C1192&gt;=33,C1192&lt;66),1,0)</f>
        <v>0</v>
      </c>
      <c r="F1192" s="14">
        <f>IF(D1192+E1192&gt;0,0,1)</f>
        <v>1</v>
      </c>
      <c r="G1192" s="14">
        <f>INT(CHOOSE(1+MOD($C1192+RANDBETWEEN(0,1),7),1,2,3,5,8,13,21)+$B1192)</f>
        <v>17</v>
      </c>
      <c r="H1192" s="14">
        <f>INT(CHOOSE(1+MOD($C1192+RANDBETWEEN(0,1),7),1,2,3,5,8,13,21)+$B1192)</f>
        <v>22</v>
      </c>
      <c r="I1192" s="14">
        <f>INT(CHOOSE(1+MOD($C1192+RANDBETWEEN(0,1),7),1,2,3,5,8,13,21)+$B1192)</f>
        <v>17</v>
      </c>
      <c r="J1192" s="14">
        <f>AVERAGE(G1192:I1192)</f>
        <v>18.66666666666667</v>
      </c>
      <c r="K1192" s="14">
        <f>IF(OR(AND(D1192,IF($C1192&lt;80,1,0)),AND(E1192,IF($C1192&lt;20,1,0))),1,0)*$J1192</f>
        <v>0</v>
      </c>
      <c r="L1192" s="14">
        <f>IF(AND(K1192=0,E1192=1),1,0)*$J1192</f>
        <v>0</v>
      </c>
      <c r="M1192" s="14">
        <f>IF(K1192+L1192=0,1,0)*$J1192</f>
        <v>18.66666666666667</v>
      </c>
      <c r="N1192" s="14">
        <f>MATCH(C1192,INDEX('Task Durations - Poisson'!$B$2:$AZ$73,,5),-1)</f>
        <v>9</v>
      </c>
      <c r="O1192" s="14">
        <f>INT(SUMPRODUCT(B1192:N1192,'Task Durations - Table 1'!$A$3:$M$3))</f>
        <v>31</v>
      </c>
      <c r="P1192" s="14">
        <f>MATCH(100-C1192,INDEX('Task Durations - Poisson'!$B$2:$AZ$73,,O1192),-1)</f>
        <v>28</v>
      </c>
    </row>
    <row r="1193" ht="20.05" customHeight="1">
      <c r="A1193" s="12">
        <v>1191</v>
      </c>
      <c r="B1193" s="13">
        <f>2*EXP(A1193/750)</f>
        <v>9.787902462865524</v>
      </c>
      <c r="C1193" s="14">
        <f t="shared" si="15301"/>
        <v>40</v>
      </c>
      <c r="D1193" s="14">
        <f>IF(C1193&lt;33,1,0)</f>
        <v>0</v>
      </c>
      <c r="E1193" s="14">
        <f>IF(AND(C1193&gt;=33,C1193&lt;66),1,0)</f>
        <v>1</v>
      </c>
      <c r="F1193" s="14">
        <f>IF(D1193+E1193&gt;0,0,1)</f>
        <v>0</v>
      </c>
      <c r="G1193" s="14">
        <f>INT(CHOOSE(1+MOD($C1193+RANDBETWEEN(0,1),7),1,2,3,5,8,13,21)+$B1193)</f>
        <v>30</v>
      </c>
      <c r="H1193" s="14">
        <f>INT(CHOOSE(1+MOD($C1193+RANDBETWEEN(0,1),7),1,2,3,5,8,13,21)+$B1193)</f>
        <v>30</v>
      </c>
      <c r="I1193" s="14">
        <f>INT(CHOOSE(1+MOD($C1193+RANDBETWEEN(0,1),7),1,2,3,5,8,13,21)+$B1193)</f>
        <v>22</v>
      </c>
      <c r="J1193" s="14">
        <f>AVERAGE(G1193:I1193)</f>
        <v>27.33333333333333</v>
      </c>
      <c r="K1193" s="14">
        <f>IF(OR(AND(D1193,IF($C1193&lt;80,1,0)),AND(E1193,IF($C1193&lt;20,1,0))),1,0)*$J1193</f>
        <v>0</v>
      </c>
      <c r="L1193" s="14">
        <f>IF(AND(K1193=0,E1193=1),1,0)*$J1193</f>
        <v>27.33333333333333</v>
      </c>
      <c r="M1193" s="14">
        <f>IF(K1193+L1193=0,1,0)*$J1193</f>
        <v>0</v>
      </c>
      <c r="N1193" s="14">
        <f>MATCH(C1193,INDEX('Task Durations - Poisson'!$B$2:$AZ$73,,5),-1)</f>
        <v>6</v>
      </c>
      <c r="O1193" s="14">
        <f>INT(SUMPRODUCT(B1193:N1193,'Task Durations - Table 1'!$A$3:$M$3))</f>
        <v>30</v>
      </c>
      <c r="P1193" s="14">
        <f>MATCH(100-C1193,INDEX('Task Durations - Poisson'!$B$2:$AZ$73,,O1193),-1)</f>
        <v>33</v>
      </c>
    </row>
    <row r="1194" ht="20.05" customHeight="1">
      <c r="A1194" s="12">
        <v>1192</v>
      </c>
      <c r="B1194" s="13">
        <f>2*EXP(A1194/750)</f>
        <v>9.800961703708536</v>
      </c>
      <c r="C1194" s="14">
        <f t="shared" si="15301"/>
        <v>10</v>
      </c>
      <c r="D1194" s="14">
        <f>IF(C1194&lt;33,1,0)</f>
        <v>1</v>
      </c>
      <c r="E1194" s="14">
        <f>IF(AND(C1194&gt;=33,C1194&lt;66),1,0)</f>
        <v>0</v>
      </c>
      <c r="F1194" s="14">
        <f>IF(D1194+E1194&gt;0,0,1)</f>
        <v>0</v>
      </c>
      <c r="G1194" s="14">
        <f>INT(CHOOSE(1+MOD($C1194+RANDBETWEEN(0,1),7),1,2,3,5,8,13,21)+$B1194)</f>
        <v>14</v>
      </c>
      <c r="H1194" s="14">
        <f>INT(CHOOSE(1+MOD($C1194+RANDBETWEEN(0,1),7),1,2,3,5,8,13,21)+$B1194)</f>
        <v>14</v>
      </c>
      <c r="I1194" s="14">
        <f>INT(CHOOSE(1+MOD($C1194+RANDBETWEEN(0,1),7),1,2,3,5,8,13,21)+$B1194)</f>
        <v>17</v>
      </c>
      <c r="J1194" s="14">
        <f>AVERAGE(G1194:I1194)</f>
        <v>15</v>
      </c>
      <c r="K1194" s="14">
        <f>IF(OR(AND(D1194,IF($C1194&lt;80,1,0)),AND(E1194,IF($C1194&lt;20,1,0))),1,0)*$J1194</f>
        <v>15</v>
      </c>
      <c r="L1194" s="14">
        <f>IF(AND(K1194=0,E1194=1),1,0)*$J1194</f>
        <v>0</v>
      </c>
      <c r="M1194" s="14">
        <f>IF(K1194+L1194=0,1,0)*$J1194</f>
        <v>0</v>
      </c>
      <c r="N1194" s="14">
        <f>MATCH(C1194,INDEX('Task Durations - Poisson'!$B$2:$AZ$73,,5),-1)</f>
        <v>4</v>
      </c>
      <c r="O1194" s="14">
        <f>INT(SUMPRODUCT(B1194:N1194,'Task Durations - Table 1'!$A$3:$M$3))</f>
        <v>26</v>
      </c>
      <c r="P1194" s="14">
        <f>MATCH(100-C1194,INDEX('Task Durations - Poisson'!$B$2:$AZ$73,,O1194),-1)</f>
        <v>35</v>
      </c>
    </row>
    <row r="1195" ht="20.05" customHeight="1">
      <c r="A1195" s="12">
        <v>1193</v>
      </c>
      <c r="B1195" s="13">
        <f>2*EXP(A1195/750)</f>
        <v>9.814038368486051</v>
      </c>
      <c r="C1195" s="14">
        <f t="shared" si="15301"/>
        <v>55</v>
      </c>
      <c r="D1195" s="14">
        <f>IF(C1195&lt;33,1,0)</f>
        <v>0</v>
      </c>
      <c r="E1195" s="14">
        <f>IF(AND(C1195&gt;=33,C1195&lt;66),1,0)</f>
        <v>1</v>
      </c>
      <c r="F1195" s="14">
        <f>IF(D1195+E1195&gt;0,0,1)</f>
        <v>0</v>
      </c>
      <c r="G1195" s="14">
        <f>INT(CHOOSE(1+MOD($C1195+RANDBETWEEN(0,1),7),1,2,3,5,8,13,21)+$B1195)</f>
        <v>10</v>
      </c>
      <c r="H1195" s="14">
        <f>INT(CHOOSE(1+MOD($C1195+RANDBETWEEN(0,1),7),1,2,3,5,8,13,21)+$B1195)</f>
        <v>10</v>
      </c>
      <c r="I1195" s="14">
        <f>INT(CHOOSE(1+MOD($C1195+RANDBETWEEN(0,1),7),1,2,3,5,8,13,21)+$B1195)</f>
        <v>10</v>
      </c>
      <c r="J1195" s="14">
        <f>AVERAGE(G1195:I1195)</f>
        <v>10</v>
      </c>
      <c r="K1195" s="14">
        <f>IF(OR(AND(D1195,IF($C1195&lt;80,1,0)),AND(E1195,IF($C1195&lt;20,1,0))),1,0)*$J1195</f>
        <v>0</v>
      </c>
      <c r="L1195" s="14">
        <f>IF(AND(K1195=0,E1195=1),1,0)*$J1195</f>
        <v>10</v>
      </c>
      <c r="M1195" s="14">
        <f>IF(K1195+L1195=0,1,0)*$J1195</f>
        <v>0</v>
      </c>
      <c r="N1195" s="14">
        <f>MATCH(C1195,INDEX('Task Durations - Poisson'!$B$2:$AZ$73,,5),-1)</f>
        <v>7</v>
      </c>
      <c r="O1195" s="14">
        <f>INT(SUMPRODUCT(B1195:N1195,'Task Durations - Table 1'!$A$3:$M$3))</f>
        <v>17</v>
      </c>
      <c r="P1195" s="14">
        <f>MATCH(100-C1195,INDEX('Task Durations - Poisson'!$B$2:$AZ$73,,O1195),-1)</f>
        <v>18</v>
      </c>
    </row>
    <row r="1196" ht="20.05" customHeight="1">
      <c r="A1196" s="12">
        <v>1194</v>
      </c>
      <c r="B1196" s="13">
        <f>2*EXP(A1196/750)</f>
        <v>9.827132480445469</v>
      </c>
      <c r="C1196" s="14">
        <f t="shared" si="15301"/>
        <v>81</v>
      </c>
      <c r="D1196" s="14">
        <f>IF(C1196&lt;33,1,0)</f>
        <v>0</v>
      </c>
      <c r="E1196" s="14">
        <f>IF(AND(C1196&gt;=33,C1196&lt;66),1,0)</f>
        <v>0</v>
      </c>
      <c r="F1196" s="14">
        <f>IF(D1196+E1196&gt;0,0,1)</f>
        <v>1</v>
      </c>
      <c r="G1196" s="14">
        <f>INT(CHOOSE(1+MOD($C1196+RANDBETWEEN(0,1),7),1,2,3,5,8,13,21)+$B1196)</f>
        <v>22</v>
      </c>
      <c r="H1196" s="14">
        <f>INT(CHOOSE(1+MOD($C1196+RANDBETWEEN(0,1),7),1,2,3,5,8,13,21)+$B1196)</f>
        <v>17</v>
      </c>
      <c r="I1196" s="14">
        <f>INT(CHOOSE(1+MOD($C1196+RANDBETWEEN(0,1),7),1,2,3,5,8,13,21)+$B1196)</f>
        <v>22</v>
      </c>
      <c r="J1196" s="14">
        <f>AVERAGE(G1196:I1196)</f>
        <v>20.33333333333333</v>
      </c>
      <c r="K1196" s="14">
        <f>IF(OR(AND(D1196,IF($C1196&lt;80,1,0)),AND(E1196,IF($C1196&lt;20,1,0))),1,0)*$J1196</f>
        <v>0</v>
      </c>
      <c r="L1196" s="14">
        <f>IF(AND(K1196=0,E1196=1),1,0)*$J1196</f>
        <v>0</v>
      </c>
      <c r="M1196" s="14">
        <f>IF(K1196+L1196=0,1,0)*$J1196</f>
        <v>20.33333333333333</v>
      </c>
      <c r="N1196" s="14">
        <f>MATCH(C1196,INDEX('Task Durations - Poisson'!$B$2:$AZ$73,,5),-1)</f>
        <v>9</v>
      </c>
      <c r="O1196" s="14">
        <f>INT(SUMPRODUCT(B1196:N1196,'Task Durations - Table 1'!$A$3:$M$3))</f>
        <v>33</v>
      </c>
      <c r="P1196" s="14">
        <f>MATCH(100-C1196,INDEX('Task Durations - Poisson'!$B$2:$AZ$73,,O1196),-1)</f>
        <v>30</v>
      </c>
    </row>
    <row r="1197" ht="20.05" customHeight="1">
      <c r="A1197" s="12">
        <v>1195</v>
      </c>
      <c r="B1197" s="13">
        <f>2*EXP(A1197/750)</f>
        <v>9.840244062865219</v>
      </c>
      <c r="C1197" s="14">
        <f t="shared" si="15301"/>
        <v>53</v>
      </c>
      <c r="D1197" s="14">
        <f>IF(C1197&lt;33,1,0)</f>
        <v>0</v>
      </c>
      <c r="E1197" s="14">
        <f>IF(AND(C1197&gt;=33,C1197&lt;66),1,0)</f>
        <v>1</v>
      </c>
      <c r="F1197" s="14">
        <f>IF(D1197+E1197&gt;0,0,1)</f>
        <v>0</v>
      </c>
      <c r="G1197" s="14">
        <f>INT(CHOOSE(1+MOD($C1197+RANDBETWEEN(0,1),7),1,2,3,5,8,13,21)+$B1197)</f>
        <v>17</v>
      </c>
      <c r="H1197" s="14">
        <f>INT(CHOOSE(1+MOD($C1197+RANDBETWEEN(0,1),7),1,2,3,5,8,13,21)+$B1197)</f>
        <v>22</v>
      </c>
      <c r="I1197" s="14">
        <f>INT(CHOOSE(1+MOD($C1197+RANDBETWEEN(0,1),7),1,2,3,5,8,13,21)+$B1197)</f>
        <v>22</v>
      </c>
      <c r="J1197" s="14">
        <f>AVERAGE(G1197:I1197)</f>
        <v>20.33333333333333</v>
      </c>
      <c r="K1197" s="14">
        <f>IF(OR(AND(D1197,IF($C1197&lt;80,1,0)),AND(E1197,IF($C1197&lt;20,1,0))),1,0)*$J1197</f>
        <v>0</v>
      </c>
      <c r="L1197" s="14">
        <f>IF(AND(K1197=0,E1197=1),1,0)*$J1197</f>
        <v>20.33333333333333</v>
      </c>
      <c r="M1197" s="14">
        <f>IF(K1197+L1197=0,1,0)*$J1197</f>
        <v>0</v>
      </c>
      <c r="N1197" s="14">
        <f>MATCH(C1197,INDEX('Task Durations - Poisson'!$B$2:$AZ$73,,5),-1)</f>
        <v>7</v>
      </c>
      <c r="O1197" s="14">
        <f>INT(SUMPRODUCT(B1197:N1197,'Task Durations - Table 1'!$A$3:$M$3))</f>
        <v>26</v>
      </c>
      <c r="P1197" s="14">
        <f>MATCH(100-C1197,INDEX('Task Durations - Poisson'!$B$2:$AZ$73,,O1197),-1)</f>
        <v>27</v>
      </c>
    </row>
    <row r="1198" ht="20.05" customHeight="1">
      <c r="A1198" s="12">
        <v>1196</v>
      </c>
      <c r="B1198" s="13">
        <f>2*EXP(A1198/750)</f>
        <v>9.853373139054785</v>
      </c>
      <c r="C1198" s="14">
        <f t="shared" si="15301"/>
        <v>77</v>
      </c>
      <c r="D1198" s="14">
        <f>IF(C1198&lt;33,1,0)</f>
        <v>0</v>
      </c>
      <c r="E1198" s="14">
        <f>IF(AND(C1198&gt;=33,C1198&lt;66),1,0)</f>
        <v>0</v>
      </c>
      <c r="F1198" s="14">
        <f>IF(D1198+E1198&gt;0,0,1)</f>
        <v>1</v>
      </c>
      <c r="G1198" s="14">
        <f>INT(CHOOSE(1+MOD($C1198+RANDBETWEEN(0,1),7),1,2,3,5,8,13,21)+$B1198)</f>
        <v>11</v>
      </c>
      <c r="H1198" s="14">
        <f>INT(CHOOSE(1+MOD($C1198+RANDBETWEEN(0,1),7),1,2,3,5,8,13,21)+$B1198)</f>
        <v>11</v>
      </c>
      <c r="I1198" s="14">
        <f>INT(CHOOSE(1+MOD($C1198+RANDBETWEEN(0,1),7),1,2,3,5,8,13,21)+$B1198)</f>
        <v>11</v>
      </c>
      <c r="J1198" s="14">
        <f>AVERAGE(G1198:I1198)</f>
        <v>11</v>
      </c>
      <c r="K1198" s="14">
        <f>IF(OR(AND(D1198,IF($C1198&lt;80,1,0)),AND(E1198,IF($C1198&lt;20,1,0))),1,0)*$J1198</f>
        <v>0</v>
      </c>
      <c r="L1198" s="14">
        <f>IF(AND(K1198=0,E1198=1),1,0)*$J1198</f>
        <v>0</v>
      </c>
      <c r="M1198" s="14">
        <f>IF(K1198+L1198=0,1,0)*$J1198</f>
        <v>11</v>
      </c>
      <c r="N1198" s="14">
        <f>MATCH(C1198,INDEX('Task Durations - Poisson'!$B$2:$AZ$73,,5),-1)</f>
        <v>9</v>
      </c>
      <c r="O1198" s="14">
        <f>INT(SUMPRODUCT(B1198:N1198,'Task Durations - Table 1'!$A$3:$M$3))</f>
        <v>23</v>
      </c>
      <c r="P1198" s="14">
        <f>MATCH(100-C1198,INDEX('Task Durations - Poisson'!$B$2:$AZ$73,,O1198),-1)</f>
        <v>1</v>
      </c>
    </row>
    <row r="1199" ht="20.05" customHeight="1">
      <c r="A1199" s="12">
        <v>1197</v>
      </c>
      <c r="B1199" s="13">
        <f>2*EXP(A1199/750)</f>
        <v>9.866519732354748</v>
      </c>
      <c r="C1199" s="14">
        <f t="shared" si="15301"/>
        <v>77</v>
      </c>
      <c r="D1199" s="14">
        <f>IF(C1199&lt;33,1,0)</f>
        <v>0</v>
      </c>
      <c r="E1199" s="14">
        <f>IF(AND(C1199&gt;=33,C1199&lt;66),1,0)</f>
        <v>0</v>
      </c>
      <c r="F1199" s="14">
        <f>IF(D1199+E1199&gt;0,0,1)</f>
        <v>1</v>
      </c>
      <c r="G1199" s="14">
        <f>INT(CHOOSE(1+MOD($C1199+RANDBETWEEN(0,1),7),1,2,3,5,8,13,21)+$B1199)</f>
        <v>10</v>
      </c>
      <c r="H1199" s="14">
        <f>INT(CHOOSE(1+MOD($C1199+RANDBETWEEN(0,1),7),1,2,3,5,8,13,21)+$B1199)</f>
        <v>10</v>
      </c>
      <c r="I1199" s="14">
        <f>INT(CHOOSE(1+MOD($C1199+RANDBETWEEN(0,1),7),1,2,3,5,8,13,21)+$B1199)</f>
        <v>11</v>
      </c>
      <c r="J1199" s="14">
        <f>AVERAGE(G1199:I1199)</f>
        <v>10.33333333333333</v>
      </c>
      <c r="K1199" s="14">
        <f>IF(OR(AND(D1199,IF($C1199&lt;80,1,0)),AND(E1199,IF($C1199&lt;20,1,0))),1,0)*$J1199</f>
        <v>0</v>
      </c>
      <c r="L1199" s="14">
        <f>IF(AND(K1199=0,E1199=1),1,0)*$J1199</f>
        <v>0</v>
      </c>
      <c r="M1199" s="14">
        <f>IF(K1199+L1199=0,1,0)*$J1199</f>
        <v>10.33333333333333</v>
      </c>
      <c r="N1199" s="14">
        <f>MATCH(C1199,INDEX('Task Durations - Poisson'!$B$2:$AZ$73,,5),-1)</f>
        <v>9</v>
      </c>
      <c r="O1199" s="14">
        <f>INT(SUMPRODUCT(B1199:N1199,'Task Durations - Table 1'!$A$3:$M$3))</f>
        <v>23</v>
      </c>
      <c r="P1199" s="14">
        <f>MATCH(100-C1199,INDEX('Task Durations - Poisson'!$B$2:$AZ$73,,O1199),-1)</f>
        <v>1</v>
      </c>
    </row>
    <row r="1200" ht="20.05" customHeight="1">
      <c r="A1200" s="12">
        <v>1198</v>
      </c>
      <c r="B1200" s="13">
        <f>2*EXP(A1200/750)</f>
        <v>9.879683866136833</v>
      </c>
      <c r="C1200" s="14">
        <f t="shared" si="15301"/>
        <v>27</v>
      </c>
      <c r="D1200" s="14">
        <f>IF(C1200&lt;33,1,0)</f>
        <v>1</v>
      </c>
      <c r="E1200" s="14">
        <f>IF(AND(C1200&gt;=33,C1200&lt;66),1,0)</f>
        <v>0</v>
      </c>
      <c r="F1200" s="14">
        <f>IF(D1200+E1200&gt;0,0,1)</f>
        <v>0</v>
      </c>
      <c r="G1200" s="14">
        <f>INT(CHOOSE(1+MOD($C1200+RANDBETWEEN(0,1),7),1,2,3,5,8,13,21)+$B1200)</f>
        <v>30</v>
      </c>
      <c r="H1200" s="14">
        <f>INT(CHOOSE(1+MOD($C1200+RANDBETWEEN(0,1),7),1,2,3,5,8,13,21)+$B1200)</f>
        <v>30</v>
      </c>
      <c r="I1200" s="14">
        <f>INT(CHOOSE(1+MOD($C1200+RANDBETWEEN(0,1),7),1,2,3,5,8,13,21)+$B1200)</f>
        <v>10</v>
      </c>
      <c r="J1200" s="14">
        <f>AVERAGE(G1200:I1200)</f>
        <v>23.33333333333333</v>
      </c>
      <c r="K1200" s="14">
        <f>IF(OR(AND(D1200,IF($C1200&lt;80,1,0)),AND(E1200,IF($C1200&lt;20,1,0))),1,0)*$J1200</f>
        <v>23.33333333333333</v>
      </c>
      <c r="L1200" s="14">
        <f>IF(AND(K1200=0,E1200=1),1,0)*$J1200</f>
        <v>0</v>
      </c>
      <c r="M1200" s="14">
        <f>IF(K1200+L1200=0,1,0)*$J1200</f>
        <v>0</v>
      </c>
      <c r="N1200" s="14">
        <f>MATCH(C1200,INDEX('Task Durations - Poisson'!$B$2:$AZ$73,,5),-1)</f>
        <v>6</v>
      </c>
      <c r="O1200" s="14">
        <f>INT(SUMPRODUCT(B1200:N1200,'Task Durations - Table 1'!$A$3:$M$3))</f>
        <v>36</v>
      </c>
      <c r="P1200" s="14">
        <f>MATCH(100-C1200,INDEX('Task Durations - Poisson'!$B$2:$AZ$73,,O1200),-1)</f>
        <v>42</v>
      </c>
    </row>
    <row r="1201" ht="20.05" customHeight="1">
      <c r="A1201" s="12">
        <v>1199</v>
      </c>
      <c r="B1201" s="13">
        <f>2*EXP(A1201/750)</f>
        <v>9.89286556380395</v>
      </c>
      <c r="C1201" s="14">
        <f t="shared" si="15301"/>
        <v>79</v>
      </c>
      <c r="D1201" s="14">
        <f>IF(C1201&lt;33,1,0)</f>
        <v>0</v>
      </c>
      <c r="E1201" s="14">
        <f>IF(AND(C1201&gt;=33,C1201&lt;66),1,0)</f>
        <v>0</v>
      </c>
      <c r="F1201" s="14">
        <f>IF(D1201+E1201&gt;0,0,1)</f>
        <v>1</v>
      </c>
      <c r="G1201" s="14">
        <f>INT(CHOOSE(1+MOD($C1201+RANDBETWEEN(0,1),7),1,2,3,5,8,13,21)+$B1201)</f>
        <v>14</v>
      </c>
      <c r="H1201" s="14">
        <f>INT(CHOOSE(1+MOD($C1201+RANDBETWEEN(0,1),7),1,2,3,5,8,13,21)+$B1201)</f>
        <v>12</v>
      </c>
      <c r="I1201" s="14">
        <f>INT(CHOOSE(1+MOD($C1201+RANDBETWEEN(0,1),7),1,2,3,5,8,13,21)+$B1201)</f>
        <v>14</v>
      </c>
      <c r="J1201" s="14">
        <f>AVERAGE(G1201:I1201)</f>
        <v>13.33333333333333</v>
      </c>
      <c r="K1201" s="14">
        <f>IF(OR(AND(D1201,IF($C1201&lt;80,1,0)),AND(E1201,IF($C1201&lt;20,1,0))),1,0)*$J1201</f>
        <v>0</v>
      </c>
      <c r="L1201" s="14">
        <f>IF(AND(K1201=0,E1201=1),1,0)*$J1201</f>
        <v>0</v>
      </c>
      <c r="M1201" s="14">
        <f>IF(K1201+L1201=0,1,0)*$J1201</f>
        <v>13.33333333333333</v>
      </c>
      <c r="N1201" s="14">
        <f>MATCH(C1201,INDEX('Task Durations - Poisson'!$B$2:$AZ$73,,5),-1)</f>
        <v>9</v>
      </c>
      <c r="O1201" s="14">
        <f>INT(SUMPRODUCT(B1201:N1201,'Task Durations - Table 1'!$A$3:$M$3))</f>
        <v>26</v>
      </c>
      <c r="P1201" s="14">
        <f>MATCH(100-C1201,INDEX('Task Durations - Poisson'!$B$2:$AZ$73,,O1201),-1)</f>
        <v>24</v>
      </c>
    </row>
    <row r="1202" ht="20.05" customHeight="1">
      <c r="A1202" s="12">
        <v>1200</v>
      </c>
      <c r="B1202" s="13">
        <f>2*EXP(A1202/750)</f>
        <v>9.90606484879023</v>
      </c>
      <c r="C1202" s="14">
        <f t="shared" si="15301"/>
        <v>54</v>
      </c>
      <c r="D1202" s="14">
        <f>IF(C1202&lt;33,1,0)</f>
        <v>0</v>
      </c>
      <c r="E1202" s="14">
        <f>IF(AND(C1202&gt;=33,C1202&lt;66),1,0)</f>
        <v>1</v>
      </c>
      <c r="F1202" s="14">
        <f>IF(D1202+E1202&gt;0,0,1)</f>
        <v>0</v>
      </c>
      <c r="G1202" s="14">
        <f>INT(CHOOSE(1+MOD($C1202+RANDBETWEEN(0,1),7),1,2,3,5,8,13,21)+$B1202)</f>
        <v>30</v>
      </c>
      <c r="H1202" s="14">
        <f>INT(CHOOSE(1+MOD($C1202+RANDBETWEEN(0,1),7),1,2,3,5,8,13,21)+$B1202)</f>
        <v>22</v>
      </c>
      <c r="I1202" s="14">
        <f>INT(CHOOSE(1+MOD($C1202+RANDBETWEEN(0,1),7),1,2,3,5,8,13,21)+$B1202)</f>
        <v>22</v>
      </c>
      <c r="J1202" s="14">
        <f>AVERAGE(G1202:I1202)</f>
        <v>24.66666666666667</v>
      </c>
      <c r="K1202" s="14">
        <f>IF(OR(AND(D1202,IF($C1202&lt;80,1,0)),AND(E1202,IF($C1202&lt;20,1,0))),1,0)*$J1202</f>
        <v>0</v>
      </c>
      <c r="L1202" s="14">
        <f>IF(AND(K1202=0,E1202=1),1,0)*$J1202</f>
        <v>24.66666666666667</v>
      </c>
      <c r="M1202" s="14">
        <f>IF(K1202+L1202=0,1,0)*$J1202</f>
        <v>0</v>
      </c>
      <c r="N1202" s="14">
        <f>MATCH(C1202,INDEX('Task Durations - Poisson'!$B$2:$AZ$73,,5),-1)</f>
        <v>7</v>
      </c>
      <c r="O1202" s="14">
        <f>INT(SUMPRODUCT(B1202:N1202,'Task Durations - Table 1'!$A$3:$M$3))</f>
        <v>29</v>
      </c>
      <c r="P1202" s="14">
        <f>MATCH(100-C1202,INDEX('Task Durations - Poisson'!$B$2:$AZ$73,,O1202),-1)</f>
        <v>30</v>
      </c>
    </row>
    <row r="1203" ht="20.05" customHeight="1">
      <c r="A1203" s="12">
        <v>1201</v>
      </c>
      <c r="B1203" s="13">
        <f>2*EXP(A1203/750)</f>
        <v>9.919281744561072</v>
      </c>
      <c r="C1203" s="14">
        <f t="shared" si="15301"/>
        <v>57</v>
      </c>
      <c r="D1203" s="14">
        <f>IF(C1203&lt;33,1,0)</f>
        <v>0</v>
      </c>
      <c r="E1203" s="14">
        <f>IF(AND(C1203&gt;=33,C1203&lt;66),1,0)</f>
        <v>1</v>
      </c>
      <c r="F1203" s="14">
        <f>IF(D1203+E1203&gt;0,0,1)</f>
        <v>0</v>
      </c>
      <c r="G1203" s="14">
        <f>INT(CHOOSE(1+MOD($C1203+RANDBETWEEN(0,1),7),1,2,3,5,8,13,21)+$B1203)</f>
        <v>11</v>
      </c>
      <c r="H1203" s="14">
        <f>INT(CHOOSE(1+MOD($C1203+RANDBETWEEN(0,1),7),1,2,3,5,8,13,21)+$B1203)</f>
        <v>12</v>
      </c>
      <c r="I1203" s="14">
        <f>INT(CHOOSE(1+MOD($C1203+RANDBETWEEN(0,1),7),1,2,3,5,8,13,21)+$B1203)</f>
        <v>12</v>
      </c>
      <c r="J1203" s="14">
        <f>AVERAGE(G1203:I1203)</f>
        <v>11.66666666666667</v>
      </c>
      <c r="K1203" s="14">
        <f>IF(OR(AND(D1203,IF($C1203&lt;80,1,0)),AND(E1203,IF($C1203&lt;20,1,0))),1,0)*$J1203</f>
        <v>0</v>
      </c>
      <c r="L1203" s="14">
        <f>IF(AND(K1203=0,E1203=1),1,0)*$J1203</f>
        <v>11.66666666666667</v>
      </c>
      <c r="M1203" s="14">
        <f>IF(K1203+L1203=0,1,0)*$J1203</f>
        <v>0</v>
      </c>
      <c r="N1203" s="14">
        <f>MATCH(C1203,INDEX('Task Durations - Poisson'!$B$2:$AZ$73,,5),-1)</f>
        <v>7</v>
      </c>
      <c r="O1203" s="14">
        <f>INT(SUMPRODUCT(B1203:N1203,'Task Durations - Table 1'!$A$3:$M$3))</f>
        <v>19</v>
      </c>
      <c r="P1203" s="14">
        <f>MATCH(100-C1203,INDEX('Task Durations - Poisson'!$B$2:$AZ$73,,O1203),-1)</f>
        <v>20</v>
      </c>
    </row>
    <row r="1204" ht="20.05" customHeight="1">
      <c r="A1204" s="12">
        <v>1202</v>
      </c>
      <c r="B1204" s="13">
        <f>2*EXP(A1204/750)</f>
        <v>9.932516274613183</v>
      </c>
      <c r="C1204" s="14">
        <f t="shared" si="15301"/>
        <v>83</v>
      </c>
      <c r="D1204" s="14">
        <f>IF(C1204&lt;33,1,0)</f>
        <v>0</v>
      </c>
      <c r="E1204" s="14">
        <f>IF(AND(C1204&gt;=33,C1204&lt;66),1,0)</f>
        <v>0</v>
      </c>
      <c r="F1204" s="14">
        <f>IF(D1204+E1204&gt;0,0,1)</f>
        <v>1</v>
      </c>
      <c r="G1204" s="14">
        <f>INT(CHOOSE(1+MOD($C1204+RANDBETWEEN(0,1),7),1,2,3,5,8,13,21)+$B1204)</f>
        <v>30</v>
      </c>
      <c r="H1204" s="14">
        <f>INT(CHOOSE(1+MOD($C1204+RANDBETWEEN(0,1),7),1,2,3,5,8,13,21)+$B1204)</f>
        <v>30</v>
      </c>
      <c r="I1204" s="14">
        <f>INT(CHOOSE(1+MOD($C1204+RANDBETWEEN(0,1),7),1,2,3,5,8,13,21)+$B1204)</f>
        <v>30</v>
      </c>
      <c r="J1204" s="14">
        <f>AVERAGE(G1204:I1204)</f>
        <v>30</v>
      </c>
      <c r="K1204" s="14">
        <f>IF(OR(AND(D1204,IF($C1204&lt;80,1,0)),AND(E1204,IF($C1204&lt;20,1,0))),1,0)*$J1204</f>
        <v>0</v>
      </c>
      <c r="L1204" s="14">
        <f>IF(AND(K1204=0,E1204=1),1,0)*$J1204</f>
        <v>0</v>
      </c>
      <c r="M1204" s="14">
        <f>IF(K1204+L1204=0,1,0)*$J1204</f>
        <v>30</v>
      </c>
      <c r="N1204" s="14">
        <f>MATCH(C1204,INDEX('Task Durations - Poisson'!$B$2:$AZ$73,,5),-1)</f>
        <v>9</v>
      </c>
      <c r="O1204" s="14">
        <f>INT(SUMPRODUCT(B1204:N1204,'Task Durations - Table 1'!$A$3:$M$3))</f>
        <v>42</v>
      </c>
      <c r="P1204" s="14">
        <f>MATCH(100-C1204,INDEX('Task Durations - Poisson'!$B$2:$AZ$73,,O1204),-1)</f>
        <v>38</v>
      </c>
    </row>
    <row r="1205" ht="20.05" customHeight="1">
      <c r="A1205" s="12">
        <v>1203</v>
      </c>
      <c r="B1205" s="13">
        <f>2*EXP(A1205/750)</f>
        <v>9.945768462474623</v>
      </c>
      <c r="C1205" s="14">
        <f t="shared" si="15301"/>
        <v>91</v>
      </c>
      <c r="D1205" s="14">
        <f>IF(C1205&lt;33,1,0)</f>
        <v>0</v>
      </c>
      <c r="E1205" s="14">
        <f>IF(AND(C1205&gt;=33,C1205&lt;66),1,0)</f>
        <v>0</v>
      </c>
      <c r="F1205" s="14">
        <f>IF(D1205+E1205&gt;0,0,1)</f>
        <v>1</v>
      </c>
      <c r="G1205" s="14">
        <f>INT(CHOOSE(1+MOD($C1205+RANDBETWEEN(0,1),7),1,2,3,5,8,13,21)+$B1205)</f>
        <v>10</v>
      </c>
      <c r="H1205" s="14">
        <f>INT(CHOOSE(1+MOD($C1205+RANDBETWEEN(0,1),7),1,2,3,5,8,13,21)+$B1205)</f>
        <v>11</v>
      </c>
      <c r="I1205" s="14">
        <f>INT(CHOOSE(1+MOD($C1205+RANDBETWEEN(0,1),7),1,2,3,5,8,13,21)+$B1205)</f>
        <v>10</v>
      </c>
      <c r="J1205" s="14">
        <f>AVERAGE(G1205:I1205)</f>
        <v>10.33333333333333</v>
      </c>
      <c r="K1205" s="14">
        <f>IF(OR(AND(D1205,IF($C1205&lt;80,1,0)),AND(E1205,IF($C1205&lt;20,1,0))),1,0)*$J1205</f>
        <v>0</v>
      </c>
      <c r="L1205" s="14">
        <f>IF(AND(K1205=0,E1205=1),1,0)*$J1205</f>
        <v>0</v>
      </c>
      <c r="M1205" s="14">
        <f>IF(K1205+L1205=0,1,0)*$J1205</f>
        <v>10.33333333333333</v>
      </c>
      <c r="N1205" s="14">
        <f>MATCH(C1205,INDEX('Task Durations - Poisson'!$B$2:$AZ$73,,5),-1)</f>
        <v>10</v>
      </c>
      <c r="O1205" s="14">
        <f>INT(SUMPRODUCT(B1205:N1205,'Task Durations - Table 1'!$A$3:$M$3))</f>
        <v>23</v>
      </c>
      <c r="P1205" s="14">
        <f>MATCH(100-C1205,INDEX('Task Durations - Poisson'!$B$2:$AZ$73,,O1205),-1)</f>
        <v>19</v>
      </c>
    </row>
    <row r="1206" ht="20.05" customHeight="1">
      <c r="A1206" s="12">
        <v>1204</v>
      </c>
      <c r="B1206" s="13">
        <f>2*EXP(A1206/750)</f>
        <v>9.959038331704834</v>
      </c>
      <c r="C1206" s="14">
        <f t="shared" si="15301"/>
        <v>22</v>
      </c>
      <c r="D1206" s="14">
        <f>IF(C1206&lt;33,1,0)</f>
        <v>1</v>
      </c>
      <c r="E1206" s="14">
        <f>IF(AND(C1206&gt;=33,C1206&lt;66),1,0)</f>
        <v>0</v>
      </c>
      <c r="F1206" s="14">
        <f>IF(D1206+E1206&gt;0,0,1)</f>
        <v>0</v>
      </c>
      <c r="G1206" s="14">
        <f>INT(CHOOSE(1+MOD($C1206+RANDBETWEEN(0,1),7),1,2,3,5,8,13,21)+$B1206)</f>
        <v>11</v>
      </c>
      <c r="H1206" s="14">
        <f>INT(CHOOSE(1+MOD($C1206+RANDBETWEEN(0,1),7),1,2,3,5,8,13,21)+$B1206)</f>
        <v>11</v>
      </c>
      <c r="I1206" s="14">
        <f>INT(CHOOSE(1+MOD($C1206+RANDBETWEEN(0,1),7),1,2,3,5,8,13,21)+$B1206)</f>
        <v>12</v>
      </c>
      <c r="J1206" s="14">
        <f>AVERAGE(G1206:I1206)</f>
        <v>11.33333333333333</v>
      </c>
      <c r="K1206" s="14">
        <f>IF(OR(AND(D1206,IF($C1206&lt;80,1,0)),AND(E1206,IF($C1206&lt;20,1,0))),1,0)*$J1206</f>
        <v>11.33333333333333</v>
      </c>
      <c r="L1206" s="14">
        <f>IF(AND(K1206=0,E1206=1),1,0)*$J1206</f>
        <v>0</v>
      </c>
      <c r="M1206" s="14">
        <f>IF(K1206+L1206=0,1,0)*$J1206</f>
        <v>0</v>
      </c>
      <c r="N1206" s="14">
        <f>MATCH(C1206,INDEX('Task Durations - Poisson'!$B$2:$AZ$73,,5),-1)</f>
        <v>5</v>
      </c>
      <c r="O1206" s="14">
        <f>INT(SUMPRODUCT(B1206:N1206,'Task Durations - Table 1'!$A$3:$M$3))</f>
        <v>22</v>
      </c>
      <c r="P1206" s="14">
        <f>MATCH(100-C1206,INDEX('Task Durations - Poisson'!$B$2:$AZ$73,,O1206),-1)</f>
        <v>28</v>
      </c>
    </row>
    <row r="1207" ht="20.05" customHeight="1">
      <c r="A1207" s="12">
        <v>1205</v>
      </c>
      <c r="B1207" s="13">
        <f>2*EXP(A1207/750)</f>
        <v>9.972325905894705</v>
      </c>
      <c r="C1207" s="14">
        <f t="shared" si="15301"/>
        <v>87</v>
      </c>
      <c r="D1207" s="14">
        <f>IF(C1207&lt;33,1,0)</f>
        <v>0</v>
      </c>
      <c r="E1207" s="14">
        <f>IF(AND(C1207&gt;=33,C1207&lt;66),1,0)</f>
        <v>0</v>
      </c>
      <c r="F1207" s="14">
        <f>IF(D1207+E1207&gt;0,0,1)</f>
        <v>1</v>
      </c>
      <c r="G1207" s="14">
        <f>INT(CHOOSE(1+MOD($C1207+RANDBETWEEN(0,1),7),1,2,3,5,8,13,21)+$B1207)</f>
        <v>14</v>
      </c>
      <c r="H1207" s="14">
        <f>INT(CHOOSE(1+MOD($C1207+RANDBETWEEN(0,1),7),1,2,3,5,8,13,21)+$B1207)</f>
        <v>17</v>
      </c>
      <c r="I1207" s="14">
        <f>INT(CHOOSE(1+MOD($C1207+RANDBETWEEN(0,1),7),1,2,3,5,8,13,21)+$B1207)</f>
        <v>14</v>
      </c>
      <c r="J1207" s="14">
        <f>AVERAGE(G1207:I1207)</f>
        <v>15</v>
      </c>
      <c r="K1207" s="14">
        <f>IF(OR(AND(D1207,IF($C1207&lt;80,1,0)),AND(E1207,IF($C1207&lt;20,1,0))),1,0)*$J1207</f>
        <v>0</v>
      </c>
      <c r="L1207" s="14">
        <f>IF(AND(K1207=0,E1207=1),1,0)*$J1207</f>
        <v>0</v>
      </c>
      <c r="M1207" s="14">
        <f>IF(K1207+L1207=0,1,0)*$J1207</f>
        <v>15</v>
      </c>
      <c r="N1207" s="14">
        <f>MATCH(C1207,INDEX('Task Durations - Poisson'!$B$2:$AZ$73,,5),-1)</f>
        <v>10</v>
      </c>
      <c r="O1207" s="14">
        <f>INT(SUMPRODUCT(B1207:N1207,'Task Durations - Table 1'!$A$3:$M$3))</f>
        <v>28</v>
      </c>
      <c r="P1207" s="14">
        <f>MATCH(100-C1207,INDEX('Task Durations - Poisson'!$B$2:$AZ$73,,O1207),-1)</f>
        <v>24</v>
      </c>
    </row>
    <row r="1208" ht="20.05" customHeight="1">
      <c r="A1208" s="12">
        <v>1206</v>
      </c>
      <c r="B1208" s="13">
        <f>2*EXP(A1208/750)</f>
        <v>9.985631208666591</v>
      </c>
      <c r="C1208" s="14">
        <f t="shared" si="15301"/>
        <v>44</v>
      </c>
      <c r="D1208" s="14">
        <f>IF(C1208&lt;33,1,0)</f>
        <v>0</v>
      </c>
      <c r="E1208" s="14">
        <f>IF(AND(C1208&gt;=33,C1208&lt;66),1,0)</f>
        <v>1</v>
      </c>
      <c r="F1208" s="14">
        <f>IF(D1208+E1208&gt;0,0,1)</f>
        <v>0</v>
      </c>
      <c r="G1208" s="14">
        <f>INT(CHOOSE(1+MOD($C1208+RANDBETWEEN(0,1),7),1,2,3,5,8,13,21)+$B1208)</f>
        <v>14</v>
      </c>
      <c r="H1208" s="14">
        <f>INT(CHOOSE(1+MOD($C1208+RANDBETWEEN(0,1),7),1,2,3,5,8,13,21)+$B1208)</f>
        <v>14</v>
      </c>
      <c r="I1208" s="14">
        <f>INT(CHOOSE(1+MOD($C1208+RANDBETWEEN(0,1),7),1,2,3,5,8,13,21)+$B1208)</f>
        <v>14</v>
      </c>
      <c r="J1208" s="14">
        <f>AVERAGE(G1208:I1208)</f>
        <v>14</v>
      </c>
      <c r="K1208" s="14">
        <f>IF(OR(AND(D1208,IF($C1208&lt;80,1,0)),AND(E1208,IF($C1208&lt;20,1,0))),1,0)*$J1208</f>
        <v>0</v>
      </c>
      <c r="L1208" s="14">
        <f>IF(AND(K1208=0,E1208=1),1,0)*$J1208</f>
        <v>14</v>
      </c>
      <c r="M1208" s="14">
        <f>IF(K1208+L1208=0,1,0)*$J1208</f>
        <v>0</v>
      </c>
      <c r="N1208" s="14">
        <f>MATCH(C1208,INDEX('Task Durations - Poisson'!$B$2:$AZ$73,,5),-1)</f>
        <v>6</v>
      </c>
      <c r="O1208" s="14">
        <f>INT(SUMPRODUCT(B1208:N1208,'Task Durations - Table 1'!$A$3:$M$3))</f>
        <v>20</v>
      </c>
      <c r="P1208" s="14">
        <f>MATCH(100-C1208,INDEX('Task Durations - Poisson'!$B$2:$AZ$73,,O1208),-1)</f>
        <v>23</v>
      </c>
    </row>
    <row r="1209" ht="20.05" customHeight="1">
      <c r="A1209" s="12">
        <v>1207</v>
      </c>
      <c r="B1209" s="13">
        <f>2*EXP(A1209/750)</f>
        <v>9.998954263674364</v>
      </c>
      <c r="C1209" s="14">
        <f t="shared" si="15301"/>
        <v>22</v>
      </c>
      <c r="D1209" s="14">
        <f>IF(C1209&lt;33,1,0)</f>
        <v>1</v>
      </c>
      <c r="E1209" s="14">
        <f>IF(AND(C1209&gt;=33,C1209&lt;66),1,0)</f>
        <v>0</v>
      </c>
      <c r="F1209" s="14">
        <f>IF(D1209+E1209&gt;0,0,1)</f>
        <v>0</v>
      </c>
      <c r="G1209" s="14">
        <f>INT(CHOOSE(1+MOD($C1209+RANDBETWEEN(0,1),7),1,2,3,5,8,13,21)+$B1209)</f>
        <v>12</v>
      </c>
      <c r="H1209" s="14">
        <f>INT(CHOOSE(1+MOD($C1209+RANDBETWEEN(0,1),7),1,2,3,5,8,13,21)+$B1209)</f>
        <v>12</v>
      </c>
      <c r="I1209" s="14">
        <f>INT(CHOOSE(1+MOD($C1209+RANDBETWEEN(0,1),7),1,2,3,5,8,13,21)+$B1209)</f>
        <v>11</v>
      </c>
      <c r="J1209" s="14">
        <f>AVERAGE(G1209:I1209)</f>
        <v>11.66666666666667</v>
      </c>
      <c r="K1209" s="14">
        <f>IF(OR(AND(D1209,IF($C1209&lt;80,1,0)),AND(E1209,IF($C1209&lt;20,1,0))),1,0)*$J1209</f>
        <v>11.66666666666667</v>
      </c>
      <c r="L1209" s="14">
        <f>IF(AND(K1209=0,E1209=1),1,0)*$J1209</f>
        <v>0</v>
      </c>
      <c r="M1209" s="14">
        <f>IF(K1209+L1209=0,1,0)*$J1209</f>
        <v>0</v>
      </c>
      <c r="N1209" s="14">
        <f>MATCH(C1209,INDEX('Task Durations - Poisson'!$B$2:$AZ$73,,5),-1)</f>
        <v>5</v>
      </c>
      <c r="O1209" s="14">
        <f>INT(SUMPRODUCT(B1209:N1209,'Task Durations - Table 1'!$A$3:$M$3))</f>
        <v>23</v>
      </c>
      <c r="P1209" s="14">
        <f>MATCH(100-C1209,INDEX('Task Durations - Poisson'!$B$2:$AZ$73,,O1209),-1)</f>
        <v>29</v>
      </c>
    </row>
    <row r="1210" ht="20.05" customHeight="1">
      <c r="A1210" s="12">
        <v>1208</v>
      </c>
      <c r="B1210" s="13">
        <f>2*EXP(A1210/750)</f>
        <v>10.01229509460346</v>
      </c>
      <c r="C1210" s="14">
        <f t="shared" si="15301"/>
        <v>72</v>
      </c>
      <c r="D1210" s="14">
        <f>IF(C1210&lt;33,1,0)</f>
        <v>0</v>
      </c>
      <c r="E1210" s="14">
        <f>IF(AND(C1210&gt;=33,C1210&lt;66),1,0)</f>
        <v>0</v>
      </c>
      <c r="F1210" s="14">
        <f>IF(D1210+E1210&gt;0,0,1)</f>
        <v>1</v>
      </c>
      <c r="G1210" s="14">
        <f>INT(CHOOSE(1+MOD($C1210+RANDBETWEEN(0,1),7),1,2,3,5,8,13,21)+$B1210)</f>
        <v>13</v>
      </c>
      <c r="H1210" s="14">
        <f>INT(CHOOSE(1+MOD($C1210+RANDBETWEEN(0,1),7),1,2,3,5,8,13,21)+$B1210)</f>
        <v>13</v>
      </c>
      <c r="I1210" s="14">
        <f>INT(CHOOSE(1+MOD($C1210+RANDBETWEEN(0,1),7),1,2,3,5,8,13,21)+$B1210)</f>
        <v>15</v>
      </c>
      <c r="J1210" s="14">
        <f>AVERAGE(G1210:I1210)</f>
        <v>13.66666666666667</v>
      </c>
      <c r="K1210" s="14">
        <f>IF(OR(AND(D1210,IF($C1210&lt;80,1,0)),AND(E1210,IF($C1210&lt;20,1,0))),1,0)*$J1210</f>
        <v>0</v>
      </c>
      <c r="L1210" s="14">
        <f>IF(AND(K1210=0,E1210=1),1,0)*$J1210</f>
        <v>0</v>
      </c>
      <c r="M1210" s="14">
        <f>IF(K1210+L1210=0,1,0)*$J1210</f>
        <v>13.66666666666667</v>
      </c>
      <c r="N1210" s="14">
        <f>MATCH(C1210,INDEX('Task Durations - Poisson'!$B$2:$AZ$73,,5),-1)</f>
        <v>8</v>
      </c>
      <c r="O1210" s="14">
        <f>INT(SUMPRODUCT(B1210:N1210,'Task Durations - Table 1'!$A$3:$M$3))</f>
        <v>26</v>
      </c>
      <c r="P1210" s="14">
        <f>MATCH(100-C1210,INDEX('Task Durations - Poisson'!$B$2:$AZ$73,,O1210),-1)</f>
        <v>25</v>
      </c>
    </row>
    <row r="1211" ht="20.05" customHeight="1">
      <c r="A1211" s="12">
        <v>1209</v>
      </c>
      <c r="B1211" s="13">
        <f>2*EXP(A1211/750)</f>
        <v>10.02565372517092</v>
      </c>
      <c r="C1211" s="14">
        <f t="shared" si="15301"/>
        <v>59</v>
      </c>
      <c r="D1211" s="14">
        <f>IF(C1211&lt;33,1,0)</f>
        <v>0</v>
      </c>
      <c r="E1211" s="14">
        <f>IF(AND(C1211&gt;=33,C1211&lt;66),1,0)</f>
        <v>1</v>
      </c>
      <c r="F1211" s="14">
        <f>IF(D1211+E1211&gt;0,0,1)</f>
        <v>0</v>
      </c>
      <c r="G1211" s="14">
        <f>INT(CHOOSE(1+MOD($C1211+RANDBETWEEN(0,1),7),1,2,3,5,8,13,21)+$B1211)</f>
        <v>15</v>
      </c>
      <c r="H1211" s="14">
        <f>INT(CHOOSE(1+MOD($C1211+RANDBETWEEN(0,1),7),1,2,3,5,8,13,21)+$B1211)</f>
        <v>15</v>
      </c>
      <c r="I1211" s="14">
        <f>INT(CHOOSE(1+MOD($C1211+RANDBETWEEN(0,1),7),1,2,3,5,8,13,21)+$B1211)</f>
        <v>15</v>
      </c>
      <c r="J1211" s="14">
        <f>AVERAGE(G1211:I1211)</f>
        <v>15</v>
      </c>
      <c r="K1211" s="14">
        <f>IF(OR(AND(D1211,IF($C1211&lt;80,1,0)),AND(E1211,IF($C1211&lt;20,1,0))),1,0)*$J1211</f>
        <v>0</v>
      </c>
      <c r="L1211" s="14">
        <f>IF(AND(K1211=0,E1211=1),1,0)*$J1211</f>
        <v>15</v>
      </c>
      <c r="M1211" s="14">
        <f>IF(K1211+L1211=0,1,0)*$J1211</f>
        <v>0</v>
      </c>
      <c r="N1211" s="14">
        <f>MATCH(C1211,INDEX('Task Durations - Poisson'!$B$2:$AZ$73,,5),-1)</f>
        <v>7</v>
      </c>
      <c r="O1211" s="14">
        <f>INT(SUMPRODUCT(B1211:N1211,'Task Durations - Table 1'!$A$3:$M$3))</f>
        <v>21</v>
      </c>
      <c r="P1211" s="14">
        <f>MATCH(100-C1211,INDEX('Task Durations - Poisson'!$B$2:$AZ$73,,O1211),-1)</f>
        <v>22</v>
      </c>
    </row>
    <row r="1212" ht="20.05" customHeight="1">
      <c r="A1212" s="12">
        <v>1210</v>
      </c>
      <c r="B1212" s="13">
        <f>2*EXP(A1212/750)</f>
        <v>10.03903017912542</v>
      </c>
      <c r="C1212" s="14">
        <f t="shared" si="15301"/>
        <v>87</v>
      </c>
      <c r="D1212" s="14">
        <f>IF(C1212&lt;33,1,0)</f>
        <v>0</v>
      </c>
      <c r="E1212" s="14">
        <f>IF(AND(C1212&gt;=33,C1212&lt;66),1,0)</f>
        <v>0</v>
      </c>
      <c r="F1212" s="14">
        <f>IF(D1212+E1212&gt;0,0,1)</f>
        <v>1</v>
      </c>
      <c r="G1212" s="14">
        <f>INT(CHOOSE(1+MOD($C1212+RANDBETWEEN(0,1),7),1,2,3,5,8,13,21)+$B1212)</f>
        <v>18</v>
      </c>
      <c r="H1212" s="14">
        <f>INT(CHOOSE(1+MOD($C1212+RANDBETWEEN(0,1),7),1,2,3,5,8,13,21)+$B1212)</f>
        <v>18</v>
      </c>
      <c r="I1212" s="14">
        <f>INT(CHOOSE(1+MOD($C1212+RANDBETWEEN(0,1),7),1,2,3,5,8,13,21)+$B1212)</f>
        <v>18</v>
      </c>
      <c r="J1212" s="14">
        <f>AVERAGE(G1212:I1212)</f>
        <v>18</v>
      </c>
      <c r="K1212" s="14">
        <f>IF(OR(AND(D1212,IF($C1212&lt;80,1,0)),AND(E1212,IF($C1212&lt;20,1,0))),1,0)*$J1212</f>
        <v>0</v>
      </c>
      <c r="L1212" s="14">
        <f>IF(AND(K1212=0,E1212=1),1,0)*$J1212</f>
        <v>0</v>
      </c>
      <c r="M1212" s="14">
        <f>IF(K1212+L1212=0,1,0)*$J1212</f>
        <v>18</v>
      </c>
      <c r="N1212" s="14">
        <f>MATCH(C1212,INDEX('Task Durations - Poisson'!$B$2:$AZ$73,,5),-1)</f>
        <v>10</v>
      </c>
      <c r="O1212" s="14">
        <f>INT(SUMPRODUCT(B1212:N1212,'Task Durations - Table 1'!$A$3:$M$3))</f>
        <v>31</v>
      </c>
      <c r="P1212" s="14">
        <f>MATCH(100-C1212,INDEX('Task Durations - Poisson'!$B$2:$AZ$73,,O1212),-1)</f>
        <v>27</v>
      </c>
    </row>
    <row r="1213" ht="20.05" customHeight="1">
      <c r="A1213" s="12">
        <v>1211</v>
      </c>
      <c r="B1213" s="13">
        <f>2*EXP(A1213/750)</f>
        <v>10.05242448024733</v>
      </c>
      <c r="C1213" s="14">
        <f t="shared" si="15301"/>
        <v>31</v>
      </c>
      <c r="D1213" s="14">
        <f>IF(C1213&lt;33,1,0)</f>
        <v>1</v>
      </c>
      <c r="E1213" s="14">
        <f>IF(AND(C1213&gt;=33,C1213&lt;66),1,0)</f>
        <v>0</v>
      </c>
      <c r="F1213" s="14">
        <f>IF(D1213+E1213&gt;0,0,1)</f>
        <v>0</v>
      </c>
      <c r="G1213" s="14">
        <f>INT(CHOOSE(1+MOD($C1213+RANDBETWEEN(0,1),7),1,2,3,5,8,13,21)+$B1213)</f>
        <v>15</v>
      </c>
      <c r="H1213" s="14">
        <f>INT(CHOOSE(1+MOD($C1213+RANDBETWEEN(0,1),7),1,2,3,5,8,13,21)+$B1213)</f>
        <v>15</v>
      </c>
      <c r="I1213" s="14">
        <f>INT(CHOOSE(1+MOD($C1213+RANDBETWEEN(0,1),7),1,2,3,5,8,13,21)+$B1213)</f>
        <v>15</v>
      </c>
      <c r="J1213" s="14">
        <f>AVERAGE(G1213:I1213)</f>
        <v>15</v>
      </c>
      <c r="K1213" s="14">
        <f>IF(OR(AND(D1213,IF($C1213&lt;80,1,0)),AND(E1213,IF($C1213&lt;20,1,0))),1,0)*$J1213</f>
        <v>15</v>
      </c>
      <c r="L1213" s="14">
        <f>IF(AND(K1213=0,E1213=1),1,0)*$J1213</f>
        <v>0</v>
      </c>
      <c r="M1213" s="14">
        <f>IF(K1213+L1213=0,1,0)*$J1213</f>
        <v>0</v>
      </c>
      <c r="N1213" s="14">
        <f>MATCH(C1213,INDEX('Task Durations - Poisson'!$B$2:$AZ$73,,5),-1)</f>
        <v>6</v>
      </c>
      <c r="O1213" s="14">
        <f>INT(SUMPRODUCT(B1213:N1213,'Task Durations - Table 1'!$A$3:$M$3))</f>
        <v>27</v>
      </c>
      <c r="P1213" s="14">
        <f>MATCH(100-C1213,INDEX('Task Durations - Poisson'!$B$2:$AZ$73,,O1213),-1)</f>
        <v>31</v>
      </c>
    </row>
    <row r="1214" ht="20.05" customHeight="1">
      <c r="A1214" s="12">
        <v>1212</v>
      </c>
      <c r="B1214" s="13">
        <f>2*EXP(A1214/750)</f>
        <v>10.06583665234874</v>
      </c>
      <c r="C1214" s="14">
        <f t="shared" si="15301"/>
        <v>63</v>
      </c>
      <c r="D1214" s="14">
        <f>IF(C1214&lt;33,1,0)</f>
        <v>0</v>
      </c>
      <c r="E1214" s="14">
        <f>IF(AND(C1214&gt;=33,C1214&lt;66),1,0)</f>
        <v>1</v>
      </c>
      <c r="F1214" s="14">
        <f>IF(D1214+E1214&gt;0,0,1)</f>
        <v>0</v>
      </c>
      <c r="G1214" s="14">
        <f>INT(CHOOSE(1+MOD($C1214+RANDBETWEEN(0,1),7),1,2,3,5,8,13,21)+$B1214)</f>
        <v>11</v>
      </c>
      <c r="H1214" s="14">
        <f>INT(CHOOSE(1+MOD($C1214+RANDBETWEEN(0,1),7),1,2,3,5,8,13,21)+$B1214)</f>
        <v>12</v>
      </c>
      <c r="I1214" s="14">
        <f>INT(CHOOSE(1+MOD($C1214+RANDBETWEEN(0,1),7),1,2,3,5,8,13,21)+$B1214)</f>
        <v>11</v>
      </c>
      <c r="J1214" s="14">
        <f>AVERAGE(G1214:I1214)</f>
        <v>11.33333333333333</v>
      </c>
      <c r="K1214" s="14">
        <f>IF(OR(AND(D1214,IF($C1214&lt;80,1,0)),AND(E1214,IF($C1214&lt;20,1,0))),1,0)*$J1214</f>
        <v>0</v>
      </c>
      <c r="L1214" s="14">
        <f>IF(AND(K1214=0,E1214=1),1,0)*$J1214</f>
        <v>11.33333333333333</v>
      </c>
      <c r="M1214" s="14">
        <f>IF(K1214+L1214=0,1,0)*$J1214</f>
        <v>0</v>
      </c>
      <c r="N1214" s="14">
        <f>MATCH(C1214,INDEX('Task Durations - Poisson'!$B$2:$AZ$73,,5),-1)</f>
        <v>8</v>
      </c>
      <c r="O1214" s="14">
        <f>INT(SUMPRODUCT(B1214:N1214,'Task Durations - Table 1'!$A$3:$M$3))</f>
        <v>19</v>
      </c>
      <c r="P1214" s="14">
        <f>MATCH(100-C1214,INDEX('Task Durations - Poisson'!$B$2:$AZ$73,,O1214),-1)</f>
        <v>19</v>
      </c>
    </row>
    <row r="1215" ht="20.05" customHeight="1">
      <c r="A1215" s="12">
        <v>1213</v>
      </c>
      <c r="B1215" s="13">
        <f>2*EXP(A1215/750)</f>
        <v>10.07926671927352</v>
      </c>
      <c r="C1215" s="14">
        <f t="shared" si="15301"/>
        <v>71</v>
      </c>
      <c r="D1215" s="14">
        <f>IF(C1215&lt;33,1,0)</f>
        <v>0</v>
      </c>
      <c r="E1215" s="14">
        <f>IF(AND(C1215&gt;=33,C1215&lt;66),1,0)</f>
        <v>0</v>
      </c>
      <c r="F1215" s="14">
        <f>IF(D1215+E1215&gt;0,0,1)</f>
        <v>1</v>
      </c>
      <c r="G1215" s="14">
        <f>INT(CHOOSE(1+MOD($C1215+RANDBETWEEN(0,1),7),1,2,3,5,8,13,21)+$B1215)</f>
        <v>12</v>
      </c>
      <c r="H1215" s="14">
        <f>INT(CHOOSE(1+MOD($C1215+RANDBETWEEN(0,1),7),1,2,3,5,8,13,21)+$B1215)</f>
        <v>12</v>
      </c>
      <c r="I1215" s="14">
        <f>INT(CHOOSE(1+MOD($C1215+RANDBETWEEN(0,1),7),1,2,3,5,8,13,21)+$B1215)</f>
        <v>13</v>
      </c>
      <c r="J1215" s="14">
        <f>AVERAGE(G1215:I1215)</f>
        <v>12.33333333333333</v>
      </c>
      <c r="K1215" s="14">
        <f>IF(OR(AND(D1215,IF($C1215&lt;80,1,0)),AND(E1215,IF($C1215&lt;20,1,0))),1,0)*$J1215</f>
        <v>0</v>
      </c>
      <c r="L1215" s="14">
        <f>IF(AND(K1215=0,E1215=1),1,0)*$J1215</f>
        <v>0</v>
      </c>
      <c r="M1215" s="14">
        <f>IF(K1215+L1215=0,1,0)*$J1215</f>
        <v>12.33333333333333</v>
      </c>
      <c r="N1215" s="14">
        <f>MATCH(C1215,INDEX('Task Durations - Poisson'!$B$2:$AZ$73,,5),-1)</f>
        <v>8</v>
      </c>
      <c r="O1215" s="14">
        <f>INT(SUMPRODUCT(B1215:N1215,'Task Durations - Table 1'!$A$3:$M$3))</f>
        <v>24</v>
      </c>
      <c r="P1215" s="14">
        <f>MATCH(100-C1215,INDEX('Task Durations - Poisson'!$B$2:$AZ$73,,O1215),-1)</f>
        <v>23</v>
      </c>
    </row>
    <row r="1216" ht="20.05" customHeight="1">
      <c r="A1216" s="12">
        <v>1214</v>
      </c>
      <c r="B1216" s="13">
        <f>2*EXP(A1216/750)</f>
        <v>10.09271470489734</v>
      </c>
      <c r="C1216" s="14">
        <f t="shared" si="15301"/>
        <v>71</v>
      </c>
      <c r="D1216" s="14">
        <f>IF(C1216&lt;33,1,0)</f>
        <v>0</v>
      </c>
      <c r="E1216" s="14">
        <f>IF(AND(C1216&gt;=33,C1216&lt;66),1,0)</f>
        <v>0</v>
      </c>
      <c r="F1216" s="14">
        <f>IF(D1216+E1216&gt;0,0,1)</f>
        <v>1</v>
      </c>
      <c r="G1216" s="14">
        <f>INT(CHOOSE(1+MOD($C1216+RANDBETWEEN(0,1),7),1,2,3,5,8,13,21)+$B1216)</f>
        <v>12</v>
      </c>
      <c r="H1216" s="14">
        <f>INT(CHOOSE(1+MOD($C1216+RANDBETWEEN(0,1),7),1,2,3,5,8,13,21)+$B1216)</f>
        <v>13</v>
      </c>
      <c r="I1216" s="14">
        <f>INT(CHOOSE(1+MOD($C1216+RANDBETWEEN(0,1),7),1,2,3,5,8,13,21)+$B1216)</f>
        <v>13</v>
      </c>
      <c r="J1216" s="14">
        <f>AVERAGE(G1216:I1216)</f>
        <v>12.66666666666667</v>
      </c>
      <c r="K1216" s="14">
        <f>IF(OR(AND(D1216,IF($C1216&lt;80,1,0)),AND(E1216,IF($C1216&lt;20,1,0))),1,0)*$J1216</f>
        <v>0</v>
      </c>
      <c r="L1216" s="14">
        <f>IF(AND(K1216=0,E1216=1),1,0)*$J1216</f>
        <v>0</v>
      </c>
      <c r="M1216" s="14">
        <f>IF(K1216+L1216=0,1,0)*$J1216</f>
        <v>12.66666666666667</v>
      </c>
      <c r="N1216" s="14">
        <f>MATCH(C1216,INDEX('Task Durations - Poisson'!$B$2:$AZ$73,,5),-1)</f>
        <v>8</v>
      </c>
      <c r="O1216" s="14">
        <f>INT(SUMPRODUCT(B1216:N1216,'Task Durations - Table 1'!$A$3:$M$3))</f>
        <v>25</v>
      </c>
      <c r="P1216" s="14">
        <f>MATCH(100-C1216,INDEX('Task Durations - Poisson'!$B$2:$AZ$73,,O1216),-1)</f>
        <v>24</v>
      </c>
    </row>
    <row r="1217" ht="20.05" customHeight="1">
      <c r="A1217" s="12">
        <v>1215</v>
      </c>
      <c r="B1217" s="13">
        <f>2*EXP(A1217/750)</f>
        <v>10.10618063312774</v>
      </c>
      <c r="C1217" s="14">
        <f t="shared" si="15301"/>
        <v>49</v>
      </c>
      <c r="D1217" s="14">
        <f>IF(C1217&lt;33,1,0)</f>
        <v>0</v>
      </c>
      <c r="E1217" s="14">
        <f>IF(AND(C1217&gt;=33,C1217&lt;66),1,0)</f>
        <v>1</v>
      </c>
      <c r="F1217" s="14">
        <f>IF(D1217+E1217&gt;0,0,1)</f>
        <v>0</v>
      </c>
      <c r="G1217" s="14">
        <f>INT(CHOOSE(1+MOD($C1217+RANDBETWEEN(0,1),7),1,2,3,5,8,13,21)+$B1217)</f>
        <v>11</v>
      </c>
      <c r="H1217" s="14">
        <f>INT(CHOOSE(1+MOD($C1217+RANDBETWEEN(0,1),7),1,2,3,5,8,13,21)+$B1217)</f>
        <v>12</v>
      </c>
      <c r="I1217" s="14">
        <f>INT(CHOOSE(1+MOD($C1217+RANDBETWEEN(0,1),7),1,2,3,5,8,13,21)+$B1217)</f>
        <v>11</v>
      </c>
      <c r="J1217" s="14">
        <f>AVERAGE(G1217:I1217)</f>
        <v>11.33333333333333</v>
      </c>
      <c r="K1217" s="14">
        <f>IF(OR(AND(D1217,IF($C1217&lt;80,1,0)),AND(E1217,IF($C1217&lt;20,1,0))),1,0)*$J1217</f>
        <v>0</v>
      </c>
      <c r="L1217" s="14">
        <f>IF(AND(K1217=0,E1217=1),1,0)*$J1217</f>
        <v>11.33333333333333</v>
      </c>
      <c r="M1217" s="14">
        <f>IF(K1217+L1217=0,1,0)*$J1217</f>
        <v>0</v>
      </c>
      <c r="N1217" s="14">
        <f>MATCH(C1217,INDEX('Task Durations - Poisson'!$B$2:$AZ$73,,5),-1)</f>
        <v>7</v>
      </c>
      <c r="O1217" s="14">
        <f>INT(SUMPRODUCT(B1217:N1217,'Task Durations - Table 1'!$A$3:$M$3))</f>
        <v>18</v>
      </c>
      <c r="P1217" s="14">
        <f>MATCH(100-C1217,INDEX('Task Durations - Poisson'!$B$2:$AZ$73,,O1217),-1)</f>
        <v>20</v>
      </c>
    </row>
    <row r="1218" ht="20.05" customHeight="1">
      <c r="A1218" s="12">
        <v>1216</v>
      </c>
      <c r="B1218" s="13">
        <f>2*EXP(A1218/750)</f>
        <v>10.11966452790414</v>
      </c>
      <c r="C1218" s="14">
        <f t="shared" si="15301"/>
        <v>33</v>
      </c>
      <c r="D1218" s="14">
        <f>IF(C1218&lt;33,1,0)</f>
        <v>0</v>
      </c>
      <c r="E1218" s="14">
        <f>IF(AND(C1218&gt;=33,C1218&lt;66),1,0)</f>
        <v>1</v>
      </c>
      <c r="F1218" s="14">
        <f>IF(D1218+E1218&gt;0,0,1)</f>
        <v>0</v>
      </c>
      <c r="G1218" s="14">
        <f>INT(CHOOSE(1+MOD($C1218+RANDBETWEEN(0,1),7),1,2,3,5,8,13,21)+$B1218)</f>
        <v>23</v>
      </c>
      <c r="H1218" s="14">
        <f>INT(CHOOSE(1+MOD($C1218+RANDBETWEEN(0,1),7),1,2,3,5,8,13,21)+$B1218)</f>
        <v>23</v>
      </c>
      <c r="I1218" s="14">
        <f>INT(CHOOSE(1+MOD($C1218+RANDBETWEEN(0,1),7),1,2,3,5,8,13,21)+$B1218)</f>
        <v>23</v>
      </c>
      <c r="J1218" s="14">
        <f>AVERAGE(G1218:I1218)</f>
        <v>23</v>
      </c>
      <c r="K1218" s="14">
        <f>IF(OR(AND(D1218,IF($C1218&lt;80,1,0)),AND(E1218,IF($C1218&lt;20,1,0))),1,0)*$J1218</f>
        <v>0</v>
      </c>
      <c r="L1218" s="14">
        <f>IF(AND(K1218=0,E1218=1),1,0)*$J1218</f>
        <v>23</v>
      </c>
      <c r="M1218" s="14">
        <f>IF(K1218+L1218=0,1,0)*$J1218</f>
        <v>0</v>
      </c>
      <c r="N1218" s="14">
        <f>MATCH(C1218,INDEX('Task Durations - Poisson'!$B$2:$AZ$73,,5),-1)</f>
        <v>6</v>
      </c>
      <c r="O1218" s="14">
        <f>INT(SUMPRODUCT(B1218:N1218,'Task Durations - Table 1'!$A$3:$M$3))</f>
        <v>27</v>
      </c>
      <c r="P1218" s="14">
        <f>MATCH(100-C1218,INDEX('Task Durations - Poisson'!$B$2:$AZ$73,,O1218),-1)</f>
        <v>31</v>
      </c>
    </row>
    <row r="1219" ht="20.05" customHeight="1">
      <c r="A1219" s="12">
        <v>1217</v>
      </c>
      <c r="B1219" s="13">
        <f>2*EXP(A1219/750)</f>
        <v>10.13316641319793</v>
      </c>
      <c r="C1219" s="14">
        <f t="shared" si="15301"/>
        <v>18</v>
      </c>
      <c r="D1219" s="14">
        <f>IF(C1219&lt;33,1,0)</f>
        <v>1</v>
      </c>
      <c r="E1219" s="14">
        <f>IF(AND(C1219&gt;=33,C1219&lt;66),1,0)</f>
        <v>0</v>
      </c>
      <c r="F1219" s="14">
        <f>IF(D1219+E1219&gt;0,0,1)</f>
        <v>0</v>
      </c>
      <c r="G1219" s="14">
        <f>INT(CHOOSE(1+MOD($C1219+RANDBETWEEN(0,1),7),1,2,3,5,8,13,21)+$B1219)</f>
        <v>18</v>
      </c>
      <c r="H1219" s="14">
        <f>INT(CHOOSE(1+MOD($C1219+RANDBETWEEN(0,1),7),1,2,3,5,8,13,21)+$B1219)</f>
        <v>18</v>
      </c>
      <c r="I1219" s="14">
        <f>INT(CHOOSE(1+MOD($C1219+RANDBETWEEN(0,1),7),1,2,3,5,8,13,21)+$B1219)</f>
        <v>23</v>
      </c>
      <c r="J1219" s="14">
        <f>AVERAGE(G1219:I1219)</f>
        <v>19.66666666666667</v>
      </c>
      <c r="K1219" s="14">
        <f>IF(OR(AND(D1219,IF($C1219&lt;80,1,0)),AND(E1219,IF($C1219&lt;20,1,0))),1,0)*$J1219</f>
        <v>19.66666666666667</v>
      </c>
      <c r="L1219" s="14">
        <f>IF(AND(K1219=0,E1219=1),1,0)*$J1219</f>
        <v>0</v>
      </c>
      <c r="M1219" s="14">
        <f>IF(K1219+L1219=0,1,0)*$J1219</f>
        <v>0</v>
      </c>
      <c r="N1219" s="14">
        <f>MATCH(C1219,INDEX('Task Durations - Poisson'!$B$2:$AZ$73,,5),-1)</f>
        <v>5</v>
      </c>
      <c r="O1219" s="14">
        <f>INT(SUMPRODUCT(B1219:N1219,'Task Durations - Table 1'!$A$3:$M$3))</f>
        <v>32</v>
      </c>
      <c r="P1219" s="14">
        <f>MATCH(100-C1219,INDEX('Task Durations - Poisson'!$B$2:$AZ$73,,O1219),-1)</f>
        <v>39</v>
      </c>
    </row>
    <row r="1220" ht="20.05" customHeight="1">
      <c r="A1220" s="12">
        <v>1218</v>
      </c>
      <c r="B1220" s="13">
        <f>2*EXP(A1220/750)</f>
        <v>10.14668631301246</v>
      </c>
      <c r="C1220" s="14">
        <f t="shared" si="15301"/>
        <v>94</v>
      </c>
      <c r="D1220" s="14">
        <f>IF(C1220&lt;33,1,0)</f>
        <v>0</v>
      </c>
      <c r="E1220" s="14">
        <f>IF(AND(C1220&gt;=33,C1220&lt;66),1,0)</f>
        <v>0</v>
      </c>
      <c r="F1220" s="14">
        <f>IF(D1220+E1220&gt;0,0,1)</f>
        <v>1</v>
      </c>
      <c r="G1220" s="14">
        <f>INT(CHOOSE(1+MOD($C1220+RANDBETWEEN(0,1),7),1,2,3,5,8,13,21)+$B1220)</f>
        <v>18</v>
      </c>
      <c r="H1220" s="14">
        <f>INT(CHOOSE(1+MOD($C1220+RANDBETWEEN(0,1),7),1,2,3,5,8,13,21)+$B1220)</f>
        <v>15</v>
      </c>
      <c r="I1220" s="14">
        <f>INT(CHOOSE(1+MOD($C1220+RANDBETWEEN(0,1),7),1,2,3,5,8,13,21)+$B1220)</f>
        <v>18</v>
      </c>
      <c r="J1220" s="14">
        <f>AVERAGE(G1220:I1220)</f>
        <v>17</v>
      </c>
      <c r="K1220" s="14">
        <f>IF(OR(AND(D1220,IF($C1220&lt;80,1,0)),AND(E1220,IF($C1220&lt;20,1,0))),1,0)*$J1220</f>
        <v>0</v>
      </c>
      <c r="L1220" s="14">
        <f>IF(AND(K1220=0,E1220=1),1,0)*$J1220</f>
        <v>0</v>
      </c>
      <c r="M1220" s="14">
        <f>IF(K1220+L1220=0,1,0)*$J1220</f>
        <v>17</v>
      </c>
      <c r="N1220" s="14">
        <f>MATCH(C1220,INDEX('Task Durations - Poisson'!$B$2:$AZ$73,,5),-1)</f>
        <v>11</v>
      </c>
      <c r="O1220" s="14">
        <f>INT(SUMPRODUCT(B1220:N1220,'Task Durations - Table 1'!$A$3:$M$3))</f>
        <v>31</v>
      </c>
      <c r="P1220" s="14">
        <f>MATCH(100-C1220,INDEX('Task Durations - Poisson'!$B$2:$AZ$73,,O1220),-1)</f>
        <v>25</v>
      </c>
    </row>
    <row r="1221" ht="20.05" customHeight="1">
      <c r="A1221" s="12">
        <v>1219</v>
      </c>
      <c r="B1221" s="13">
        <f>2*EXP(A1221/750)</f>
        <v>10.1602242513831</v>
      </c>
      <c r="C1221" s="14">
        <f t="shared" si="15301"/>
        <v>38</v>
      </c>
      <c r="D1221" s="14">
        <f>IF(C1221&lt;33,1,0)</f>
        <v>0</v>
      </c>
      <c r="E1221" s="14">
        <f>IF(AND(C1221&gt;=33,C1221&lt;66),1,0)</f>
        <v>1</v>
      </c>
      <c r="F1221" s="14">
        <f>IF(D1221+E1221&gt;0,0,1)</f>
        <v>0</v>
      </c>
      <c r="G1221" s="14">
        <f>INT(CHOOSE(1+MOD($C1221+RANDBETWEEN(0,1),7),1,2,3,5,8,13,21)+$B1221)</f>
        <v>15</v>
      </c>
      <c r="H1221" s="14">
        <f>INT(CHOOSE(1+MOD($C1221+RANDBETWEEN(0,1),7),1,2,3,5,8,13,21)+$B1221)</f>
        <v>18</v>
      </c>
      <c r="I1221" s="14">
        <f>INT(CHOOSE(1+MOD($C1221+RANDBETWEEN(0,1),7),1,2,3,5,8,13,21)+$B1221)</f>
        <v>15</v>
      </c>
      <c r="J1221" s="14">
        <f>AVERAGE(G1221:I1221)</f>
        <v>16</v>
      </c>
      <c r="K1221" s="14">
        <f>IF(OR(AND(D1221,IF($C1221&lt;80,1,0)),AND(E1221,IF($C1221&lt;20,1,0))),1,0)*$J1221</f>
        <v>0</v>
      </c>
      <c r="L1221" s="14">
        <f>IF(AND(K1221=0,E1221=1),1,0)*$J1221</f>
        <v>16</v>
      </c>
      <c r="M1221" s="14">
        <f>IF(K1221+L1221=0,1,0)*$J1221</f>
        <v>0</v>
      </c>
      <c r="N1221" s="14">
        <f>MATCH(C1221,INDEX('Task Durations - Poisson'!$B$2:$AZ$73,,5),-1)</f>
        <v>6</v>
      </c>
      <c r="O1221" s="14">
        <f>INT(SUMPRODUCT(B1221:N1221,'Task Durations - Table 1'!$A$3:$M$3))</f>
        <v>22</v>
      </c>
      <c r="P1221" s="14">
        <f>MATCH(100-C1221,INDEX('Task Durations - Poisson'!$B$2:$AZ$73,,O1221),-1)</f>
        <v>25</v>
      </c>
    </row>
    <row r="1222" ht="20.05" customHeight="1">
      <c r="A1222" s="12">
        <v>1220</v>
      </c>
      <c r="B1222" s="13">
        <f>2*EXP(A1222/750)</f>
        <v>10.17378025237731</v>
      </c>
      <c r="C1222" s="14">
        <f t="shared" si="15301"/>
        <v>66</v>
      </c>
      <c r="D1222" s="14">
        <f>IF(C1222&lt;33,1,0)</f>
        <v>0</v>
      </c>
      <c r="E1222" s="14">
        <f>IF(AND(C1222&gt;=33,C1222&lt;66),1,0)</f>
        <v>0</v>
      </c>
      <c r="F1222" s="14">
        <f>IF(D1222+E1222&gt;0,0,1)</f>
        <v>1</v>
      </c>
      <c r="G1222" s="14">
        <f>INT(CHOOSE(1+MOD($C1222+RANDBETWEEN(0,1),7),1,2,3,5,8,13,21)+$B1222)</f>
        <v>18</v>
      </c>
      <c r="H1222" s="14">
        <f>INT(CHOOSE(1+MOD($C1222+RANDBETWEEN(0,1),7),1,2,3,5,8,13,21)+$B1222)</f>
        <v>15</v>
      </c>
      <c r="I1222" s="14">
        <f>INT(CHOOSE(1+MOD($C1222+RANDBETWEEN(0,1),7),1,2,3,5,8,13,21)+$B1222)</f>
        <v>18</v>
      </c>
      <c r="J1222" s="14">
        <f>AVERAGE(G1222:I1222)</f>
        <v>17</v>
      </c>
      <c r="K1222" s="14">
        <f>IF(OR(AND(D1222,IF($C1222&lt;80,1,0)),AND(E1222,IF($C1222&lt;20,1,0))),1,0)*$J1222</f>
        <v>0</v>
      </c>
      <c r="L1222" s="14">
        <f>IF(AND(K1222=0,E1222=1),1,0)*$J1222</f>
        <v>0</v>
      </c>
      <c r="M1222" s="14">
        <f>IF(K1222+L1222=0,1,0)*$J1222</f>
        <v>17</v>
      </c>
      <c r="N1222" s="14">
        <f>MATCH(C1222,INDEX('Task Durations - Poisson'!$B$2:$AZ$73,,5),-1)</f>
        <v>8</v>
      </c>
      <c r="O1222" s="14">
        <f>INT(SUMPRODUCT(B1222:N1222,'Task Durations - Table 1'!$A$3:$M$3))</f>
        <v>29</v>
      </c>
      <c r="P1222" s="14">
        <f>MATCH(100-C1222,INDEX('Task Durations - Poisson'!$B$2:$AZ$73,,O1222),-1)</f>
        <v>29</v>
      </c>
    </row>
    <row r="1223" ht="20.05" customHeight="1">
      <c r="A1223" s="12">
        <v>1221</v>
      </c>
      <c r="B1223" s="13">
        <f>2*EXP(A1223/750)</f>
        <v>10.18735434009465</v>
      </c>
      <c r="C1223" s="14">
        <f t="shared" si="15301"/>
        <v>60</v>
      </c>
      <c r="D1223" s="14">
        <f>IF(C1223&lt;33,1,0)</f>
        <v>0</v>
      </c>
      <c r="E1223" s="14">
        <f>IF(AND(C1223&gt;=33,C1223&lt;66),1,0)</f>
        <v>1</v>
      </c>
      <c r="F1223" s="14">
        <f>IF(D1223+E1223&gt;0,0,1)</f>
        <v>0</v>
      </c>
      <c r="G1223" s="14">
        <f>INT(CHOOSE(1+MOD($C1223+RANDBETWEEN(0,1),7),1,2,3,5,8,13,21)+$B1223)</f>
        <v>18</v>
      </c>
      <c r="H1223" s="14">
        <f>INT(CHOOSE(1+MOD($C1223+RANDBETWEEN(0,1),7),1,2,3,5,8,13,21)+$B1223)</f>
        <v>23</v>
      </c>
      <c r="I1223" s="14">
        <f>INT(CHOOSE(1+MOD($C1223+RANDBETWEEN(0,1),7),1,2,3,5,8,13,21)+$B1223)</f>
        <v>23</v>
      </c>
      <c r="J1223" s="14">
        <f>AVERAGE(G1223:I1223)</f>
        <v>21.33333333333333</v>
      </c>
      <c r="K1223" s="14">
        <f>IF(OR(AND(D1223,IF($C1223&lt;80,1,0)),AND(E1223,IF($C1223&lt;20,1,0))),1,0)*$J1223</f>
        <v>0</v>
      </c>
      <c r="L1223" s="14">
        <f>IF(AND(K1223=0,E1223=1),1,0)*$J1223</f>
        <v>21.33333333333333</v>
      </c>
      <c r="M1223" s="14">
        <f>IF(K1223+L1223=0,1,0)*$J1223</f>
        <v>0</v>
      </c>
      <c r="N1223" s="14">
        <f>MATCH(C1223,INDEX('Task Durations - Poisson'!$B$2:$AZ$73,,5),-1)</f>
        <v>7</v>
      </c>
      <c r="O1223" s="14">
        <f>INT(SUMPRODUCT(B1223:N1223,'Task Durations - Table 1'!$A$3:$M$3))</f>
        <v>27</v>
      </c>
      <c r="P1223" s="14">
        <f>MATCH(100-C1223,INDEX('Task Durations - Poisson'!$B$2:$AZ$73,,O1223),-1)</f>
        <v>28</v>
      </c>
    </row>
    <row r="1224" ht="20.05" customHeight="1">
      <c r="A1224" s="12">
        <v>1222</v>
      </c>
      <c r="B1224" s="13">
        <f>2*EXP(A1224/750)</f>
        <v>10.20094653866683</v>
      </c>
      <c r="C1224" s="14">
        <f t="shared" si="15301"/>
        <v>36</v>
      </c>
      <c r="D1224" s="14">
        <f>IF(C1224&lt;33,1,0)</f>
        <v>0</v>
      </c>
      <c r="E1224" s="14">
        <f>IF(AND(C1224&gt;=33,C1224&lt;66),1,0)</f>
        <v>1</v>
      </c>
      <c r="F1224" s="14">
        <f>IF(D1224+E1224&gt;0,0,1)</f>
        <v>0</v>
      </c>
      <c r="G1224" s="14">
        <f>INT(CHOOSE(1+MOD($C1224+RANDBETWEEN(0,1),7),1,2,3,5,8,13,21)+$B1224)</f>
        <v>13</v>
      </c>
      <c r="H1224" s="14">
        <f>INT(CHOOSE(1+MOD($C1224+RANDBETWEEN(0,1),7),1,2,3,5,8,13,21)+$B1224)</f>
        <v>12</v>
      </c>
      <c r="I1224" s="14">
        <f>INT(CHOOSE(1+MOD($C1224+RANDBETWEEN(0,1),7),1,2,3,5,8,13,21)+$B1224)</f>
        <v>13</v>
      </c>
      <c r="J1224" s="14">
        <f>AVERAGE(G1224:I1224)</f>
        <v>12.66666666666667</v>
      </c>
      <c r="K1224" s="14">
        <f>IF(OR(AND(D1224,IF($C1224&lt;80,1,0)),AND(E1224,IF($C1224&lt;20,1,0))),1,0)*$J1224</f>
        <v>0</v>
      </c>
      <c r="L1224" s="14">
        <f>IF(AND(K1224=0,E1224=1),1,0)*$J1224</f>
        <v>12.66666666666667</v>
      </c>
      <c r="M1224" s="14">
        <f>IF(K1224+L1224=0,1,0)*$J1224</f>
        <v>0</v>
      </c>
      <c r="N1224" s="14">
        <f>MATCH(C1224,INDEX('Task Durations - Poisson'!$B$2:$AZ$73,,5),-1)</f>
        <v>6</v>
      </c>
      <c r="O1224" s="14">
        <f>INT(SUMPRODUCT(B1224:N1224,'Task Durations - Table 1'!$A$3:$M$3))</f>
        <v>19</v>
      </c>
      <c r="P1224" s="14">
        <f>MATCH(100-C1224,INDEX('Task Durations - Poisson'!$B$2:$AZ$73,,O1224),-1)</f>
        <v>22</v>
      </c>
    </row>
    <row r="1225" ht="20.05" customHeight="1">
      <c r="A1225" s="12">
        <v>1223</v>
      </c>
      <c r="B1225" s="13">
        <f>2*EXP(A1225/750)</f>
        <v>10.21455687225777</v>
      </c>
      <c r="C1225" s="14">
        <f t="shared" si="15301"/>
        <v>89</v>
      </c>
      <c r="D1225" s="14">
        <f>IF(C1225&lt;33,1,0)</f>
        <v>0</v>
      </c>
      <c r="E1225" s="14">
        <f>IF(AND(C1225&gt;=33,C1225&lt;66),1,0)</f>
        <v>0</v>
      </c>
      <c r="F1225" s="14">
        <f>IF(D1225+E1225&gt;0,0,1)</f>
        <v>1</v>
      </c>
      <c r="G1225" s="14">
        <f>INT(CHOOSE(1+MOD($C1225+RANDBETWEEN(0,1),7),1,2,3,5,8,13,21)+$B1225)</f>
        <v>31</v>
      </c>
      <c r="H1225" s="14">
        <f>INT(CHOOSE(1+MOD($C1225+RANDBETWEEN(0,1),7),1,2,3,5,8,13,21)+$B1225)</f>
        <v>23</v>
      </c>
      <c r="I1225" s="14">
        <f>INT(CHOOSE(1+MOD($C1225+RANDBETWEEN(0,1),7),1,2,3,5,8,13,21)+$B1225)</f>
        <v>31</v>
      </c>
      <c r="J1225" s="14">
        <f>AVERAGE(G1225:I1225)</f>
        <v>28.33333333333333</v>
      </c>
      <c r="K1225" s="14">
        <f>IF(OR(AND(D1225,IF($C1225&lt;80,1,0)),AND(E1225,IF($C1225&lt;20,1,0))),1,0)*$J1225</f>
        <v>0</v>
      </c>
      <c r="L1225" s="14">
        <f>IF(AND(K1225=0,E1225=1),1,0)*$J1225</f>
        <v>0</v>
      </c>
      <c r="M1225" s="14">
        <f>IF(K1225+L1225=0,1,0)*$J1225</f>
        <v>28.33333333333333</v>
      </c>
      <c r="N1225" s="14">
        <f>MATCH(C1225,INDEX('Task Durations - Poisson'!$B$2:$AZ$73,,5),-1)</f>
        <v>10</v>
      </c>
      <c r="O1225" s="14">
        <f>INT(SUMPRODUCT(B1225:N1225,'Task Durations - Table 1'!$A$3:$M$3))</f>
        <v>42</v>
      </c>
      <c r="P1225" s="14">
        <f>MATCH(100-C1225,INDEX('Task Durations - Poisson'!$B$2:$AZ$73,,O1225),-1)</f>
        <v>36</v>
      </c>
    </row>
    <row r="1226" ht="20.05" customHeight="1">
      <c r="A1226" s="12">
        <v>1224</v>
      </c>
      <c r="B1226" s="13">
        <f>2*EXP(A1226/750)</f>
        <v>10.22818536506361</v>
      </c>
      <c r="C1226" s="14">
        <f t="shared" si="15301"/>
        <v>80</v>
      </c>
      <c r="D1226" s="14">
        <f>IF(C1226&lt;33,1,0)</f>
        <v>0</v>
      </c>
      <c r="E1226" s="14">
        <f>IF(AND(C1226&gt;=33,C1226&lt;66),1,0)</f>
        <v>0</v>
      </c>
      <c r="F1226" s="14">
        <f>IF(D1226+E1226&gt;0,0,1)</f>
        <v>1</v>
      </c>
      <c r="G1226" s="14">
        <f>INT(CHOOSE(1+MOD($C1226+RANDBETWEEN(0,1),7),1,2,3,5,8,13,21)+$B1226)</f>
        <v>15</v>
      </c>
      <c r="H1226" s="14">
        <f>INT(CHOOSE(1+MOD($C1226+RANDBETWEEN(0,1),7),1,2,3,5,8,13,21)+$B1226)</f>
        <v>15</v>
      </c>
      <c r="I1226" s="14">
        <f>INT(CHOOSE(1+MOD($C1226+RANDBETWEEN(0,1),7),1,2,3,5,8,13,21)+$B1226)</f>
        <v>18</v>
      </c>
      <c r="J1226" s="14">
        <f>AVERAGE(G1226:I1226)</f>
        <v>16</v>
      </c>
      <c r="K1226" s="14">
        <f>IF(OR(AND(D1226,IF($C1226&lt;80,1,0)),AND(E1226,IF($C1226&lt;20,1,0))),1,0)*$J1226</f>
        <v>0</v>
      </c>
      <c r="L1226" s="14">
        <f>IF(AND(K1226=0,E1226=1),1,0)*$J1226</f>
        <v>0</v>
      </c>
      <c r="M1226" s="14">
        <f>IF(K1226+L1226=0,1,0)*$J1226</f>
        <v>16</v>
      </c>
      <c r="N1226" s="14">
        <f>MATCH(C1226,INDEX('Task Durations - Poisson'!$B$2:$AZ$73,,5),-1)</f>
        <v>9</v>
      </c>
      <c r="O1226" s="14">
        <f>INT(SUMPRODUCT(B1226:N1226,'Task Durations - Table 1'!$A$3:$M$3))</f>
        <v>29</v>
      </c>
      <c r="P1226" s="14">
        <f>MATCH(100-C1226,INDEX('Task Durations - Poisson'!$B$2:$AZ$73,,O1226),-1)</f>
        <v>26</v>
      </c>
    </row>
    <row r="1227" ht="20.05" customHeight="1">
      <c r="A1227" s="12">
        <v>1225</v>
      </c>
      <c r="B1227" s="13">
        <f>2*EXP(A1227/750)</f>
        <v>10.2418320413128</v>
      </c>
      <c r="C1227" s="14">
        <f t="shared" si="15301"/>
        <v>28</v>
      </c>
      <c r="D1227" s="14">
        <f>IF(C1227&lt;33,1,0)</f>
        <v>1</v>
      </c>
      <c r="E1227" s="14">
        <f>IF(AND(C1227&gt;=33,C1227&lt;66),1,0)</f>
        <v>0</v>
      </c>
      <c r="F1227" s="14">
        <f>IF(D1227+E1227&gt;0,0,1)</f>
        <v>0</v>
      </c>
      <c r="G1227" s="14">
        <f>INT(CHOOSE(1+MOD($C1227+RANDBETWEEN(0,1),7),1,2,3,5,8,13,21)+$B1227)</f>
        <v>11</v>
      </c>
      <c r="H1227" s="14">
        <f>INT(CHOOSE(1+MOD($C1227+RANDBETWEEN(0,1),7),1,2,3,5,8,13,21)+$B1227)</f>
        <v>12</v>
      </c>
      <c r="I1227" s="14">
        <f>INT(CHOOSE(1+MOD($C1227+RANDBETWEEN(0,1),7),1,2,3,5,8,13,21)+$B1227)</f>
        <v>11</v>
      </c>
      <c r="J1227" s="14">
        <f>AVERAGE(G1227:I1227)</f>
        <v>11.33333333333333</v>
      </c>
      <c r="K1227" s="14">
        <f>IF(OR(AND(D1227,IF($C1227&lt;80,1,0)),AND(E1227,IF($C1227&lt;20,1,0))),1,0)*$J1227</f>
        <v>11.33333333333333</v>
      </c>
      <c r="L1227" s="14">
        <f>IF(AND(K1227=0,E1227=1),1,0)*$J1227</f>
        <v>0</v>
      </c>
      <c r="M1227" s="14">
        <f>IF(K1227+L1227=0,1,0)*$J1227</f>
        <v>0</v>
      </c>
      <c r="N1227" s="14">
        <f>MATCH(C1227,INDEX('Task Durations - Poisson'!$B$2:$AZ$73,,5),-1)</f>
        <v>6</v>
      </c>
      <c r="O1227" s="14">
        <f>INT(SUMPRODUCT(B1227:N1227,'Task Durations - Table 1'!$A$3:$M$3))</f>
        <v>23</v>
      </c>
      <c r="P1227" s="14">
        <f>MATCH(100-C1227,INDEX('Task Durations - Poisson'!$B$2:$AZ$73,,O1227),-1)</f>
        <v>28</v>
      </c>
    </row>
    <row r="1228" ht="20.05" customHeight="1">
      <c r="A1228" s="12">
        <v>1226</v>
      </c>
      <c r="B1228" s="13">
        <f>2*EXP(A1228/750)</f>
        <v>10.25549692526609</v>
      </c>
      <c r="C1228" s="14">
        <f t="shared" si="15301"/>
        <v>68</v>
      </c>
      <c r="D1228" s="14">
        <f>IF(C1228&lt;33,1,0)</f>
        <v>0</v>
      </c>
      <c r="E1228" s="14">
        <f>IF(AND(C1228&gt;=33,C1228&lt;66),1,0)</f>
        <v>0</v>
      </c>
      <c r="F1228" s="14">
        <f>IF(D1228+E1228&gt;0,0,1)</f>
        <v>1</v>
      </c>
      <c r="G1228" s="14">
        <f>INT(CHOOSE(1+MOD($C1228+RANDBETWEEN(0,1),7),1,2,3,5,8,13,21)+$B1228)</f>
        <v>23</v>
      </c>
      <c r="H1228" s="14">
        <f>INT(CHOOSE(1+MOD($C1228+RANDBETWEEN(0,1),7),1,2,3,5,8,13,21)+$B1228)</f>
        <v>31</v>
      </c>
      <c r="I1228" s="14">
        <f>INT(CHOOSE(1+MOD($C1228+RANDBETWEEN(0,1),7),1,2,3,5,8,13,21)+$B1228)</f>
        <v>23</v>
      </c>
      <c r="J1228" s="14">
        <f>AVERAGE(G1228:I1228)</f>
        <v>25.66666666666667</v>
      </c>
      <c r="K1228" s="14">
        <f>IF(OR(AND(D1228,IF($C1228&lt;80,1,0)),AND(E1228,IF($C1228&lt;20,1,0))),1,0)*$J1228</f>
        <v>0</v>
      </c>
      <c r="L1228" s="14">
        <f>IF(AND(K1228=0,E1228=1),1,0)*$J1228</f>
        <v>0</v>
      </c>
      <c r="M1228" s="14">
        <f>IF(K1228+L1228=0,1,0)*$J1228</f>
        <v>25.66666666666667</v>
      </c>
      <c r="N1228" s="14">
        <f>MATCH(C1228,INDEX('Task Durations - Poisson'!$B$2:$AZ$73,,5),-1)</f>
        <v>8</v>
      </c>
      <c r="O1228" s="14">
        <f>INT(SUMPRODUCT(B1228:N1228,'Task Durations - Table 1'!$A$3:$M$3))</f>
        <v>37</v>
      </c>
      <c r="P1228" s="14">
        <f>MATCH(100-C1228,INDEX('Task Durations - Poisson'!$B$2:$AZ$73,,O1228),-1)</f>
        <v>36</v>
      </c>
    </row>
    <row r="1229" ht="20.05" customHeight="1">
      <c r="A1229" s="12">
        <v>1227</v>
      </c>
      <c r="B1229" s="13">
        <f>2*EXP(A1229/750)</f>
        <v>10.26918004121662</v>
      </c>
      <c r="C1229" s="14">
        <f t="shared" si="15301"/>
        <v>13</v>
      </c>
      <c r="D1229" s="14">
        <f>IF(C1229&lt;33,1,0)</f>
        <v>1</v>
      </c>
      <c r="E1229" s="14">
        <f>IF(AND(C1229&gt;=33,C1229&lt;66),1,0)</f>
        <v>0</v>
      </c>
      <c r="F1229" s="14">
        <f>IF(D1229+E1229&gt;0,0,1)</f>
        <v>0</v>
      </c>
      <c r="G1229" s="14">
        <f>INT(CHOOSE(1+MOD($C1229+RANDBETWEEN(0,1),7),1,2,3,5,8,13,21)+$B1229)</f>
        <v>11</v>
      </c>
      <c r="H1229" s="14">
        <f>INT(CHOOSE(1+MOD($C1229+RANDBETWEEN(0,1),7),1,2,3,5,8,13,21)+$B1229)</f>
        <v>11</v>
      </c>
      <c r="I1229" s="14">
        <f>INT(CHOOSE(1+MOD($C1229+RANDBETWEEN(0,1),7),1,2,3,5,8,13,21)+$B1229)</f>
        <v>31</v>
      </c>
      <c r="J1229" s="14">
        <f>AVERAGE(G1229:I1229)</f>
        <v>17.66666666666667</v>
      </c>
      <c r="K1229" s="14">
        <f>IF(OR(AND(D1229,IF($C1229&lt;80,1,0)),AND(E1229,IF($C1229&lt;20,1,0))),1,0)*$J1229</f>
        <v>17.66666666666667</v>
      </c>
      <c r="L1229" s="14">
        <f>IF(AND(K1229=0,E1229=1),1,0)*$J1229</f>
        <v>0</v>
      </c>
      <c r="M1229" s="14">
        <f>IF(K1229+L1229=0,1,0)*$J1229</f>
        <v>0</v>
      </c>
      <c r="N1229" s="14">
        <f>MATCH(C1229,INDEX('Task Durations - Poisson'!$B$2:$AZ$73,,5),-1)</f>
        <v>5</v>
      </c>
      <c r="O1229" s="14">
        <f>INT(SUMPRODUCT(B1229:N1229,'Task Durations - Table 1'!$A$3:$M$3))</f>
        <v>31</v>
      </c>
      <c r="P1229" s="14">
        <f>MATCH(100-C1229,INDEX('Task Durations - Poisson'!$B$2:$AZ$73,,O1229),-1)</f>
        <v>39</v>
      </c>
    </row>
    <row r="1230" ht="20.05" customHeight="1">
      <c r="A1230" s="12">
        <v>1228</v>
      </c>
      <c r="B1230" s="13">
        <f>2*EXP(A1230/750)</f>
        <v>10.28288141348992</v>
      </c>
      <c r="C1230" s="14">
        <f t="shared" si="15301"/>
        <v>44</v>
      </c>
      <c r="D1230" s="14">
        <f>IF(C1230&lt;33,1,0)</f>
        <v>0</v>
      </c>
      <c r="E1230" s="14">
        <f>IF(AND(C1230&gt;=33,C1230&lt;66),1,0)</f>
        <v>1</v>
      </c>
      <c r="F1230" s="14">
        <f>IF(D1230+E1230&gt;0,0,1)</f>
        <v>0</v>
      </c>
      <c r="G1230" s="14">
        <f>INT(CHOOSE(1+MOD($C1230+RANDBETWEEN(0,1),7),1,2,3,5,8,13,21)+$B1230)</f>
        <v>13</v>
      </c>
      <c r="H1230" s="14">
        <f>INT(CHOOSE(1+MOD($C1230+RANDBETWEEN(0,1),7),1,2,3,5,8,13,21)+$B1230)</f>
        <v>13</v>
      </c>
      <c r="I1230" s="14">
        <f>INT(CHOOSE(1+MOD($C1230+RANDBETWEEN(0,1),7),1,2,3,5,8,13,21)+$B1230)</f>
        <v>13</v>
      </c>
      <c r="J1230" s="14">
        <f>AVERAGE(G1230:I1230)</f>
        <v>13</v>
      </c>
      <c r="K1230" s="14">
        <f>IF(OR(AND(D1230,IF($C1230&lt;80,1,0)),AND(E1230,IF($C1230&lt;20,1,0))),1,0)*$J1230</f>
        <v>0</v>
      </c>
      <c r="L1230" s="14">
        <f>IF(AND(K1230=0,E1230=1),1,0)*$J1230</f>
        <v>13</v>
      </c>
      <c r="M1230" s="14">
        <f>IF(K1230+L1230=0,1,0)*$J1230</f>
        <v>0</v>
      </c>
      <c r="N1230" s="14">
        <f>MATCH(C1230,INDEX('Task Durations - Poisson'!$B$2:$AZ$73,,5),-1)</f>
        <v>6</v>
      </c>
      <c r="O1230" s="14">
        <f>INT(SUMPRODUCT(B1230:N1230,'Task Durations - Table 1'!$A$3:$M$3))</f>
        <v>19</v>
      </c>
      <c r="P1230" s="14">
        <f>MATCH(100-C1230,INDEX('Task Durations - Poisson'!$B$2:$AZ$73,,O1230),-1)</f>
        <v>21</v>
      </c>
    </row>
    <row r="1231" ht="20.05" customHeight="1">
      <c r="A1231" s="12">
        <v>1229</v>
      </c>
      <c r="B1231" s="13">
        <f>2*EXP(A1231/750)</f>
        <v>10.29660106644401</v>
      </c>
      <c r="C1231" s="14">
        <f t="shared" si="15301"/>
        <v>22</v>
      </c>
      <c r="D1231" s="14">
        <f>IF(C1231&lt;33,1,0)</f>
        <v>1</v>
      </c>
      <c r="E1231" s="14">
        <f>IF(AND(C1231&gt;=33,C1231&lt;66),1,0)</f>
        <v>0</v>
      </c>
      <c r="F1231" s="14">
        <f>IF(D1231+E1231&gt;0,0,1)</f>
        <v>0</v>
      </c>
      <c r="G1231" s="14">
        <f>INT(CHOOSE(1+MOD($C1231+RANDBETWEEN(0,1),7),1,2,3,5,8,13,21)+$B1231)</f>
        <v>12</v>
      </c>
      <c r="H1231" s="14">
        <f>INT(CHOOSE(1+MOD($C1231+RANDBETWEEN(0,1),7),1,2,3,5,8,13,21)+$B1231)</f>
        <v>12</v>
      </c>
      <c r="I1231" s="14">
        <f>INT(CHOOSE(1+MOD($C1231+RANDBETWEEN(0,1),7),1,2,3,5,8,13,21)+$B1231)</f>
        <v>12</v>
      </c>
      <c r="J1231" s="14">
        <f>AVERAGE(G1231:I1231)</f>
        <v>12</v>
      </c>
      <c r="K1231" s="14">
        <f>IF(OR(AND(D1231,IF($C1231&lt;80,1,0)),AND(E1231,IF($C1231&lt;20,1,0))),1,0)*$J1231</f>
        <v>12</v>
      </c>
      <c r="L1231" s="14">
        <f>IF(AND(K1231=0,E1231=1),1,0)*$J1231</f>
        <v>0</v>
      </c>
      <c r="M1231" s="14">
        <f>IF(K1231+L1231=0,1,0)*$J1231</f>
        <v>0</v>
      </c>
      <c r="N1231" s="14">
        <f>MATCH(C1231,INDEX('Task Durations - Poisson'!$B$2:$AZ$73,,5),-1)</f>
        <v>5</v>
      </c>
      <c r="O1231" s="14">
        <f>INT(SUMPRODUCT(B1231:N1231,'Task Durations - Table 1'!$A$3:$M$3))</f>
        <v>23</v>
      </c>
      <c r="P1231" s="14">
        <f>MATCH(100-C1231,INDEX('Task Durations - Poisson'!$B$2:$AZ$73,,O1231),-1)</f>
        <v>29</v>
      </c>
    </row>
    <row r="1232" ht="20.05" customHeight="1">
      <c r="A1232" s="12">
        <v>1230</v>
      </c>
      <c r="B1232" s="13">
        <f>2*EXP(A1232/750)</f>
        <v>10.31033902446936</v>
      </c>
      <c r="C1232" s="14">
        <f t="shared" si="15301"/>
        <v>87</v>
      </c>
      <c r="D1232" s="14">
        <f>IF(C1232&lt;33,1,0)</f>
        <v>0</v>
      </c>
      <c r="E1232" s="14">
        <f>IF(AND(C1232&gt;=33,C1232&lt;66),1,0)</f>
        <v>0</v>
      </c>
      <c r="F1232" s="14">
        <f>IF(D1232+E1232&gt;0,0,1)</f>
        <v>1</v>
      </c>
      <c r="G1232" s="14">
        <f>INT(CHOOSE(1+MOD($C1232+RANDBETWEEN(0,1),7),1,2,3,5,8,13,21)+$B1232)</f>
        <v>15</v>
      </c>
      <c r="H1232" s="14">
        <f>INT(CHOOSE(1+MOD($C1232+RANDBETWEEN(0,1),7),1,2,3,5,8,13,21)+$B1232)</f>
        <v>15</v>
      </c>
      <c r="I1232" s="14">
        <f>INT(CHOOSE(1+MOD($C1232+RANDBETWEEN(0,1),7),1,2,3,5,8,13,21)+$B1232)</f>
        <v>15</v>
      </c>
      <c r="J1232" s="14">
        <f>AVERAGE(G1232:I1232)</f>
        <v>15</v>
      </c>
      <c r="K1232" s="14">
        <f>IF(OR(AND(D1232,IF($C1232&lt;80,1,0)),AND(E1232,IF($C1232&lt;20,1,0))),1,0)*$J1232</f>
        <v>0</v>
      </c>
      <c r="L1232" s="14">
        <f>IF(AND(K1232=0,E1232=1),1,0)*$J1232</f>
        <v>0</v>
      </c>
      <c r="M1232" s="14">
        <f>IF(K1232+L1232=0,1,0)*$J1232</f>
        <v>15</v>
      </c>
      <c r="N1232" s="14">
        <f>MATCH(C1232,INDEX('Task Durations - Poisson'!$B$2:$AZ$73,,5),-1)</f>
        <v>10</v>
      </c>
      <c r="O1232" s="14">
        <f>INT(SUMPRODUCT(B1232:N1232,'Task Durations - Table 1'!$A$3:$M$3))</f>
        <v>28</v>
      </c>
      <c r="P1232" s="14">
        <f>MATCH(100-C1232,INDEX('Task Durations - Poisson'!$B$2:$AZ$73,,O1232),-1)</f>
        <v>24</v>
      </c>
    </row>
    <row r="1233" ht="20.05" customHeight="1">
      <c r="A1233" s="12">
        <v>1231</v>
      </c>
      <c r="B1233" s="13">
        <f>2*EXP(A1233/750)</f>
        <v>10.32409531198903</v>
      </c>
      <c r="C1233" s="14">
        <f t="shared" si="15301"/>
        <v>100</v>
      </c>
      <c r="D1233" s="14">
        <f>IF(C1233&lt;33,1,0)</f>
        <v>0</v>
      </c>
      <c r="E1233" s="14">
        <f>IF(AND(C1233&gt;=33,C1233&lt;66),1,0)</f>
        <v>0</v>
      </c>
      <c r="F1233" s="14">
        <f>IF(D1233+E1233&gt;0,0,1)</f>
        <v>1</v>
      </c>
      <c r="G1233" s="14">
        <f>INT(CHOOSE(1+MOD($C1233+RANDBETWEEN(0,1),7),1,2,3,5,8,13,21)+$B1233)</f>
        <v>15</v>
      </c>
      <c r="H1233" s="14">
        <f>INT(CHOOSE(1+MOD($C1233+RANDBETWEEN(0,1),7),1,2,3,5,8,13,21)+$B1233)</f>
        <v>15</v>
      </c>
      <c r="I1233" s="14">
        <f>INT(CHOOSE(1+MOD($C1233+RANDBETWEEN(0,1),7),1,2,3,5,8,13,21)+$B1233)</f>
        <v>13</v>
      </c>
      <c r="J1233" s="14">
        <f>AVERAGE(G1233:I1233)</f>
        <v>14.33333333333333</v>
      </c>
      <c r="K1233" s="14">
        <f>IF(OR(AND(D1233,IF($C1233&lt;80,1,0)),AND(E1233,IF($C1233&lt;20,1,0))),1,0)*$J1233</f>
        <v>0</v>
      </c>
      <c r="L1233" s="14">
        <f>IF(AND(K1233=0,E1233=1),1,0)*$J1233</f>
        <v>0</v>
      </c>
      <c r="M1233" s="14">
        <f>IF(K1233+L1233=0,1,0)*$J1233</f>
        <v>14.33333333333333</v>
      </c>
      <c r="N1233" s="14">
        <f>MATCH(C1233,INDEX('Task Durations - Poisson'!$B$2:$AZ$73,,5),-1)</f>
        <v>17</v>
      </c>
      <c r="O1233" s="14">
        <f>INT(SUMPRODUCT(B1233:N1233,'Task Durations - Table 1'!$A$3:$M$3))</f>
        <v>31</v>
      </c>
      <c r="P1233" s="14">
        <f>MATCH(100-C1233,INDEX('Task Durations - Poisson'!$B$2:$AZ$73,,O1233),-1)</f>
        <v>2</v>
      </c>
    </row>
    <row r="1234" ht="20.05" customHeight="1">
      <c r="A1234" s="12">
        <v>1232</v>
      </c>
      <c r="B1234" s="13">
        <f>2*EXP(A1234/750)</f>
        <v>10.33786995345864</v>
      </c>
      <c r="C1234" s="14">
        <f t="shared" si="15301"/>
        <v>27</v>
      </c>
      <c r="D1234" s="14">
        <f>IF(C1234&lt;33,1,0)</f>
        <v>1</v>
      </c>
      <c r="E1234" s="14">
        <f>IF(AND(C1234&gt;=33,C1234&lt;66),1,0)</f>
        <v>0</v>
      </c>
      <c r="F1234" s="14">
        <f>IF(D1234+E1234&gt;0,0,1)</f>
        <v>0</v>
      </c>
      <c r="G1234" s="14">
        <f>INT(CHOOSE(1+MOD($C1234+RANDBETWEEN(0,1),7),1,2,3,5,8,13,21)+$B1234)</f>
        <v>11</v>
      </c>
      <c r="H1234" s="14">
        <f>INT(CHOOSE(1+MOD($C1234+RANDBETWEEN(0,1),7),1,2,3,5,8,13,21)+$B1234)</f>
        <v>11</v>
      </c>
      <c r="I1234" s="14">
        <f>INT(CHOOSE(1+MOD($C1234+RANDBETWEEN(0,1),7),1,2,3,5,8,13,21)+$B1234)</f>
        <v>11</v>
      </c>
      <c r="J1234" s="14">
        <f>AVERAGE(G1234:I1234)</f>
        <v>11</v>
      </c>
      <c r="K1234" s="14">
        <f>IF(OR(AND(D1234,IF($C1234&lt;80,1,0)),AND(E1234,IF($C1234&lt;20,1,0))),1,0)*$J1234</f>
        <v>11</v>
      </c>
      <c r="L1234" s="14">
        <f>IF(AND(K1234=0,E1234=1),1,0)*$J1234</f>
        <v>0</v>
      </c>
      <c r="M1234" s="14">
        <f>IF(K1234+L1234=0,1,0)*$J1234</f>
        <v>0</v>
      </c>
      <c r="N1234" s="14">
        <f>MATCH(C1234,INDEX('Task Durations - Poisson'!$B$2:$AZ$73,,5),-1)</f>
        <v>6</v>
      </c>
      <c r="O1234" s="14">
        <f>INT(SUMPRODUCT(B1234:N1234,'Task Durations - Table 1'!$A$3:$M$3))</f>
        <v>23</v>
      </c>
      <c r="P1234" s="14">
        <f>MATCH(100-C1234,INDEX('Task Durations - Poisson'!$B$2:$AZ$73,,O1234),-1)</f>
        <v>28</v>
      </c>
    </row>
    <row r="1235" ht="20.05" customHeight="1">
      <c r="A1235" s="12">
        <v>1233</v>
      </c>
      <c r="B1235" s="13">
        <f>2*EXP(A1235/750)</f>
        <v>10.35166297336645</v>
      </c>
      <c r="C1235" s="14">
        <f t="shared" si="15301"/>
        <v>24</v>
      </c>
      <c r="D1235" s="14">
        <f>IF(C1235&lt;33,1,0)</f>
        <v>1</v>
      </c>
      <c r="E1235" s="14">
        <f>IF(AND(C1235&gt;=33,C1235&lt;66),1,0)</f>
        <v>0</v>
      </c>
      <c r="F1235" s="14">
        <f>IF(D1235+E1235&gt;0,0,1)</f>
        <v>0</v>
      </c>
      <c r="G1235" s="14">
        <f>INT(CHOOSE(1+MOD($C1235+RANDBETWEEN(0,1),7),1,2,3,5,8,13,21)+$B1235)</f>
        <v>15</v>
      </c>
      <c r="H1235" s="14">
        <f>INT(CHOOSE(1+MOD($C1235+RANDBETWEEN(0,1),7),1,2,3,5,8,13,21)+$B1235)</f>
        <v>15</v>
      </c>
      <c r="I1235" s="14">
        <f>INT(CHOOSE(1+MOD($C1235+RANDBETWEEN(0,1),7),1,2,3,5,8,13,21)+$B1235)</f>
        <v>18</v>
      </c>
      <c r="J1235" s="14">
        <f>AVERAGE(G1235:I1235)</f>
        <v>16</v>
      </c>
      <c r="K1235" s="14">
        <f>IF(OR(AND(D1235,IF($C1235&lt;80,1,0)),AND(E1235,IF($C1235&lt;20,1,0))),1,0)*$J1235</f>
        <v>16</v>
      </c>
      <c r="L1235" s="14">
        <f>IF(AND(K1235=0,E1235=1),1,0)*$J1235</f>
        <v>0</v>
      </c>
      <c r="M1235" s="14">
        <f>IF(K1235+L1235=0,1,0)*$J1235</f>
        <v>0</v>
      </c>
      <c r="N1235" s="14">
        <f>MATCH(C1235,INDEX('Task Durations - Poisson'!$B$2:$AZ$73,,5),-1)</f>
        <v>5</v>
      </c>
      <c r="O1235" s="14">
        <f>INT(SUMPRODUCT(B1235:N1235,'Task Durations - Table 1'!$A$3:$M$3))</f>
        <v>28</v>
      </c>
      <c r="P1235" s="14">
        <f>MATCH(100-C1235,INDEX('Task Durations - Poisson'!$B$2:$AZ$73,,O1235),-1)</f>
        <v>34</v>
      </c>
    </row>
    <row r="1236" ht="20.05" customHeight="1">
      <c r="A1236" s="12">
        <v>1234</v>
      </c>
      <c r="B1236" s="13">
        <f>2*EXP(A1236/750)</f>
        <v>10.36547439623338</v>
      </c>
      <c r="C1236" s="14">
        <f t="shared" si="15301"/>
        <v>84</v>
      </c>
      <c r="D1236" s="14">
        <f>IF(C1236&lt;33,1,0)</f>
        <v>0</v>
      </c>
      <c r="E1236" s="14">
        <f>IF(AND(C1236&gt;=33,C1236&lt;66),1,0)</f>
        <v>0</v>
      </c>
      <c r="F1236" s="14">
        <f>IF(D1236+E1236&gt;0,0,1)</f>
        <v>1</v>
      </c>
      <c r="G1236" s="14">
        <f>INT(CHOOSE(1+MOD($C1236+RANDBETWEEN(0,1),7),1,2,3,5,8,13,21)+$B1236)</f>
        <v>11</v>
      </c>
      <c r="H1236" s="14">
        <f>INT(CHOOSE(1+MOD($C1236+RANDBETWEEN(0,1),7),1,2,3,5,8,13,21)+$B1236)</f>
        <v>12</v>
      </c>
      <c r="I1236" s="14">
        <f>INT(CHOOSE(1+MOD($C1236+RANDBETWEEN(0,1),7),1,2,3,5,8,13,21)+$B1236)</f>
        <v>12</v>
      </c>
      <c r="J1236" s="14">
        <f>AVERAGE(G1236:I1236)</f>
        <v>11.66666666666667</v>
      </c>
      <c r="K1236" s="14">
        <f>IF(OR(AND(D1236,IF($C1236&lt;80,1,0)),AND(E1236,IF($C1236&lt;20,1,0))),1,0)*$J1236</f>
        <v>0</v>
      </c>
      <c r="L1236" s="14">
        <f>IF(AND(K1236=0,E1236=1),1,0)*$J1236</f>
        <v>0</v>
      </c>
      <c r="M1236" s="14">
        <f>IF(K1236+L1236=0,1,0)*$J1236</f>
        <v>11.66666666666667</v>
      </c>
      <c r="N1236" s="14">
        <f>MATCH(C1236,INDEX('Task Durations - Poisson'!$B$2:$AZ$73,,5),-1)</f>
        <v>9</v>
      </c>
      <c r="O1236" s="14">
        <f>INT(SUMPRODUCT(B1236:N1236,'Task Durations - Table 1'!$A$3:$M$3))</f>
        <v>24</v>
      </c>
      <c r="P1236" s="14">
        <f>MATCH(100-C1236,INDEX('Task Durations - Poisson'!$B$2:$AZ$73,,O1236),-1)</f>
        <v>21</v>
      </c>
    </row>
    <row r="1237" ht="20.05" customHeight="1">
      <c r="A1237" s="12">
        <v>1235</v>
      </c>
      <c r="B1237" s="13">
        <f>2*EXP(A1237/750)</f>
        <v>10.37930424661308</v>
      </c>
      <c r="C1237" s="14">
        <f t="shared" si="15301"/>
        <v>1</v>
      </c>
      <c r="D1237" s="14">
        <f>IF(C1237&lt;33,1,0)</f>
        <v>1</v>
      </c>
      <c r="E1237" s="14">
        <f>IF(AND(C1237&gt;=33,C1237&lt;66),1,0)</f>
        <v>0</v>
      </c>
      <c r="F1237" s="14">
        <f>IF(D1237+E1237&gt;0,0,1)</f>
        <v>0</v>
      </c>
      <c r="G1237" s="14">
        <f>INT(CHOOSE(1+MOD($C1237+RANDBETWEEN(0,1),7),1,2,3,5,8,13,21)+$B1237)</f>
        <v>12</v>
      </c>
      <c r="H1237" s="14">
        <f>INT(CHOOSE(1+MOD($C1237+RANDBETWEEN(0,1),7),1,2,3,5,8,13,21)+$B1237)</f>
        <v>13</v>
      </c>
      <c r="I1237" s="14">
        <f>INT(CHOOSE(1+MOD($C1237+RANDBETWEEN(0,1),7),1,2,3,5,8,13,21)+$B1237)</f>
        <v>12</v>
      </c>
      <c r="J1237" s="14">
        <f>AVERAGE(G1237:I1237)</f>
        <v>12.33333333333333</v>
      </c>
      <c r="K1237" s="14">
        <f>IF(OR(AND(D1237,IF($C1237&lt;80,1,0)),AND(E1237,IF($C1237&lt;20,1,0))),1,0)*$J1237</f>
        <v>12.33333333333333</v>
      </c>
      <c r="L1237" s="14">
        <f>IF(AND(K1237=0,E1237=1),1,0)*$J1237</f>
        <v>0</v>
      </c>
      <c r="M1237" s="14">
        <f>IF(K1237+L1237=0,1,0)*$J1237</f>
        <v>0</v>
      </c>
      <c r="N1237" s="14">
        <f>MATCH(C1237,INDEX('Task Durations - Poisson'!$B$2:$AZ$73,,5),-1)</f>
        <v>3</v>
      </c>
      <c r="O1237" s="14">
        <f>INT(SUMPRODUCT(B1237:N1237,'Task Durations - Table 1'!$A$3:$M$3))</f>
        <v>22</v>
      </c>
      <c r="P1237" s="14">
        <f>MATCH(100-C1237,INDEX('Task Durations - Poisson'!$B$2:$AZ$73,,O1237),-1)</f>
        <v>36</v>
      </c>
    </row>
    <row r="1238" ht="20.05" customHeight="1">
      <c r="A1238" s="12">
        <v>1236</v>
      </c>
      <c r="B1238" s="13">
        <f>2*EXP(A1238/750)</f>
        <v>10.39315254909195</v>
      </c>
      <c r="C1238" s="14">
        <f t="shared" si="15301"/>
        <v>72</v>
      </c>
      <c r="D1238" s="14">
        <f>IF(C1238&lt;33,1,0)</f>
        <v>0</v>
      </c>
      <c r="E1238" s="14">
        <f>IF(AND(C1238&gt;=33,C1238&lt;66),1,0)</f>
        <v>0</v>
      </c>
      <c r="F1238" s="14">
        <f>IF(D1238+E1238&gt;0,0,1)</f>
        <v>1</v>
      </c>
      <c r="G1238" s="14">
        <f>INT(CHOOSE(1+MOD($C1238+RANDBETWEEN(0,1),7),1,2,3,5,8,13,21)+$B1238)</f>
        <v>15</v>
      </c>
      <c r="H1238" s="14">
        <f>INT(CHOOSE(1+MOD($C1238+RANDBETWEEN(0,1),7),1,2,3,5,8,13,21)+$B1238)</f>
        <v>15</v>
      </c>
      <c r="I1238" s="14">
        <f>INT(CHOOSE(1+MOD($C1238+RANDBETWEEN(0,1),7),1,2,3,5,8,13,21)+$B1238)</f>
        <v>15</v>
      </c>
      <c r="J1238" s="14">
        <f>AVERAGE(G1238:I1238)</f>
        <v>15</v>
      </c>
      <c r="K1238" s="14">
        <f>IF(OR(AND(D1238,IF($C1238&lt;80,1,0)),AND(E1238,IF($C1238&lt;20,1,0))),1,0)*$J1238</f>
        <v>0</v>
      </c>
      <c r="L1238" s="14">
        <f>IF(AND(K1238=0,E1238=1),1,0)*$J1238</f>
        <v>0</v>
      </c>
      <c r="M1238" s="14">
        <f>IF(K1238+L1238=0,1,0)*$J1238</f>
        <v>15</v>
      </c>
      <c r="N1238" s="14">
        <f>MATCH(C1238,INDEX('Task Durations - Poisson'!$B$2:$AZ$73,,5),-1)</f>
        <v>8</v>
      </c>
      <c r="O1238" s="14">
        <f>INT(SUMPRODUCT(B1238:N1238,'Task Durations - Table 1'!$A$3:$M$3))</f>
        <v>27</v>
      </c>
      <c r="P1238" s="14">
        <f>MATCH(100-C1238,INDEX('Task Durations - Poisson'!$B$2:$AZ$73,,O1238),-1)</f>
        <v>26</v>
      </c>
    </row>
    <row r="1239" ht="20.05" customHeight="1">
      <c r="A1239" s="12">
        <v>1237</v>
      </c>
      <c r="B1239" s="13">
        <f>2*EXP(A1239/750)</f>
        <v>10.4070193282892</v>
      </c>
      <c r="C1239" s="14">
        <f t="shared" si="15301"/>
        <v>89</v>
      </c>
      <c r="D1239" s="14">
        <f>IF(C1239&lt;33,1,0)</f>
        <v>0</v>
      </c>
      <c r="E1239" s="14">
        <f>IF(AND(C1239&gt;=33,C1239&lt;66),1,0)</f>
        <v>0</v>
      </c>
      <c r="F1239" s="14">
        <f>IF(D1239+E1239&gt;0,0,1)</f>
        <v>1</v>
      </c>
      <c r="G1239" s="14">
        <f>INT(CHOOSE(1+MOD($C1239+RANDBETWEEN(0,1),7),1,2,3,5,8,13,21)+$B1239)</f>
        <v>23</v>
      </c>
      <c r="H1239" s="14">
        <f>INT(CHOOSE(1+MOD($C1239+RANDBETWEEN(0,1),7),1,2,3,5,8,13,21)+$B1239)</f>
        <v>31</v>
      </c>
      <c r="I1239" s="14">
        <f>INT(CHOOSE(1+MOD($C1239+RANDBETWEEN(0,1),7),1,2,3,5,8,13,21)+$B1239)</f>
        <v>23</v>
      </c>
      <c r="J1239" s="14">
        <f>AVERAGE(G1239:I1239)</f>
        <v>25.66666666666667</v>
      </c>
      <c r="K1239" s="14">
        <f>IF(OR(AND(D1239,IF($C1239&lt;80,1,0)),AND(E1239,IF($C1239&lt;20,1,0))),1,0)*$J1239</f>
        <v>0</v>
      </c>
      <c r="L1239" s="14">
        <f>IF(AND(K1239=0,E1239=1),1,0)*$J1239</f>
        <v>0</v>
      </c>
      <c r="M1239" s="14">
        <f>IF(K1239+L1239=0,1,0)*$J1239</f>
        <v>25.66666666666667</v>
      </c>
      <c r="N1239" s="14">
        <f>MATCH(C1239,INDEX('Task Durations - Poisson'!$B$2:$AZ$73,,5),-1)</f>
        <v>10</v>
      </c>
      <c r="O1239" s="14">
        <f>INT(SUMPRODUCT(B1239:N1239,'Task Durations - Table 1'!$A$3:$M$3))</f>
        <v>38</v>
      </c>
      <c r="P1239" s="14">
        <f>MATCH(100-C1239,INDEX('Task Durations - Poisson'!$B$2:$AZ$73,,O1239),-1)</f>
        <v>33</v>
      </c>
    </row>
    <row r="1240" ht="20.05" customHeight="1">
      <c r="A1240" s="12">
        <v>1238</v>
      </c>
      <c r="B1240" s="13">
        <f>2*EXP(A1240/750)</f>
        <v>10.42090460885688</v>
      </c>
      <c r="C1240" s="14">
        <f t="shared" si="15301"/>
        <v>46</v>
      </c>
      <c r="D1240" s="14">
        <f>IF(C1240&lt;33,1,0)</f>
        <v>0</v>
      </c>
      <c r="E1240" s="14">
        <f>IF(AND(C1240&gt;=33,C1240&lt;66),1,0)</f>
        <v>1</v>
      </c>
      <c r="F1240" s="14">
        <f>IF(D1240+E1240&gt;0,0,1)</f>
        <v>0</v>
      </c>
      <c r="G1240" s="14">
        <f>INT(CHOOSE(1+MOD($C1240+RANDBETWEEN(0,1),7),1,2,3,5,8,13,21)+$B1240)</f>
        <v>23</v>
      </c>
      <c r="H1240" s="14">
        <f>INT(CHOOSE(1+MOD($C1240+RANDBETWEEN(0,1),7),1,2,3,5,8,13,21)+$B1240)</f>
        <v>18</v>
      </c>
      <c r="I1240" s="14">
        <f>INT(CHOOSE(1+MOD($C1240+RANDBETWEEN(0,1),7),1,2,3,5,8,13,21)+$B1240)</f>
        <v>18</v>
      </c>
      <c r="J1240" s="14">
        <f>AVERAGE(G1240:I1240)</f>
        <v>19.66666666666667</v>
      </c>
      <c r="K1240" s="14">
        <f>IF(OR(AND(D1240,IF($C1240&lt;80,1,0)),AND(E1240,IF($C1240&lt;20,1,0))),1,0)*$J1240</f>
        <v>0</v>
      </c>
      <c r="L1240" s="14">
        <f>IF(AND(K1240=0,E1240=1),1,0)*$J1240</f>
        <v>19.66666666666667</v>
      </c>
      <c r="M1240" s="14">
        <f>IF(K1240+L1240=0,1,0)*$J1240</f>
        <v>0</v>
      </c>
      <c r="N1240" s="14">
        <f>MATCH(C1240,INDEX('Task Durations - Poisson'!$B$2:$AZ$73,,5),-1)</f>
        <v>7</v>
      </c>
      <c r="O1240" s="14">
        <f>INT(SUMPRODUCT(B1240:N1240,'Task Durations - Table 1'!$A$3:$M$3))</f>
        <v>25</v>
      </c>
      <c r="P1240" s="14">
        <f>MATCH(100-C1240,INDEX('Task Durations - Poisson'!$B$2:$AZ$73,,O1240),-1)</f>
        <v>27</v>
      </c>
    </row>
    <row r="1241" ht="20.05" customHeight="1">
      <c r="A1241" s="12">
        <v>1239</v>
      </c>
      <c r="B1241" s="13">
        <f>2*EXP(A1241/750)</f>
        <v>10.43480841547995</v>
      </c>
      <c r="C1241" s="14">
        <f t="shared" si="15301"/>
        <v>23</v>
      </c>
      <c r="D1241" s="14">
        <f>IF(C1241&lt;33,1,0)</f>
        <v>1</v>
      </c>
      <c r="E1241" s="14">
        <f>IF(AND(C1241&gt;=33,C1241&lt;66),1,0)</f>
        <v>0</v>
      </c>
      <c r="F1241" s="14">
        <f>IF(D1241+E1241&gt;0,0,1)</f>
        <v>0</v>
      </c>
      <c r="G1241" s="14">
        <f>INT(CHOOSE(1+MOD($C1241+RANDBETWEEN(0,1),7),1,2,3,5,8,13,21)+$B1241)</f>
        <v>15</v>
      </c>
      <c r="H1241" s="14">
        <f>INT(CHOOSE(1+MOD($C1241+RANDBETWEEN(0,1),7),1,2,3,5,8,13,21)+$B1241)</f>
        <v>13</v>
      </c>
      <c r="I1241" s="14">
        <f>INT(CHOOSE(1+MOD($C1241+RANDBETWEEN(0,1),7),1,2,3,5,8,13,21)+$B1241)</f>
        <v>13</v>
      </c>
      <c r="J1241" s="14">
        <f>AVERAGE(G1241:I1241)</f>
        <v>13.66666666666667</v>
      </c>
      <c r="K1241" s="14">
        <f>IF(OR(AND(D1241,IF($C1241&lt;80,1,0)),AND(E1241,IF($C1241&lt;20,1,0))),1,0)*$J1241</f>
        <v>13.66666666666667</v>
      </c>
      <c r="L1241" s="14">
        <f>IF(AND(K1241=0,E1241=1),1,0)*$J1241</f>
        <v>0</v>
      </c>
      <c r="M1241" s="14">
        <f>IF(K1241+L1241=0,1,0)*$J1241</f>
        <v>0</v>
      </c>
      <c r="N1241" s="14">
        <f>MATCH(C1241,INDEX('Task Durations - Poisson'!$B$2:$AZ$73,,5),-1)</f>
        <v>5</v>
      </c>
      <c r="O1241" s="14">
        <f>INT(SUMPRODUCT(B1241:N1241,'Task Durations - Table 1'!$A$3:$M$3))</f>
        <v>25</v>
      </c>
      <c r="P1241" s="14">
        <f>MATCH(100-C1241,INDEX('Task Durations - Poisson'!$B$2:$AZ$73,,O1241),-1)</f>
        <v>31</v>
      </c>
    </row>
    <row r="1242" ht="20.05" customHeight="1">
      <c r="A1242" s="12">
        <v>1240</v>
      </c>
      <c r="B1242" s="13">
        <f>2*EXP(A1242/750)</f>
        <v>10.44873077287628</v>
      </c>
      <c r="C1242" s="14">
        <f t="shared" si="15301"/>
        <v>78</v>
      </c>
      <c r="D1242" s="14">
        <f>IF(C1242&lt;33,1,0)</f>
        <v>0</v>
      </c>
      <c r="E1242" s="14">
        <f>IF(AND(C1242&gt;=33,C1242&lt;66),1,0)</f>
        <v>0</v>
      </c>
      <c r="F1242" s="14">
        <f>IF(D1242+E1242&gt;0,0,1)</f>
        <v>1</v>
      </c>
      <c r="G1242" s="14">
        <f>INT(CHOOSE(1+MOD($C1242+RANDBETWEEN(0,1),7),1,2,3,5,8,13,21)+$B1242)</f>
        <v>12</v>
      </c>
      <c r="H1242" s="14">
        <f>INT(CHOOSE(1+MOD($C1242+RANDBETWEEN(0,1),7),1,2,3,5,8,13,21)+$B1242)</f>
        <v>12</v>
      </c>
      <c r="I1242" s="14">
        <f>INT(CHOOSE(1+MOD($C1242+RANDBETWEEN(0,1),7),1,2,3,5,8,13,21)+$B1242)</f>
        <v>13</v>
      </c>
      <c r="J1242" s="14">
        <f>AVERAGE(G1242:I1242)</f>
        <v>12.33333333333333</v>
      </c>
      <c r="K1242" s="14">
        <f>IF(OR(AND(D1242,IF($C1242&lt;80,1,0)),AND(E1242,IF($C1242&lt;20,1,0))),1,0)*$J1242</f>
        <v>0</v>
      </c>
      <c r="L1242" s="14">
        <f>IF(AND(K1242=0,E1242=1),1,0)*$J1242</f>
        <v>0</v>
      </c>
      <c r="M1242" s="14">
        <f>IF(K1242+L1242=0,1,0)*$J1242</f>
        <v>12.33333333333333</v>
      </c>
      <c r="N1242" s="14">
        <f>MATCH(C1242,INDEX('Task Durations - Poisson'!$B$2:$AZ$73,,5),-1)</f>
        <v>9</v>
      </c>
      <c r="O1242" s="14">
        <f>INT(SUMPRODUCT(B1242:N1242,'Task Durations - Table 1'!$A$3:$M$3))</f>
        <v>25</v>
      </c>
      <c r="P1242" s="14">
        <f>MATCH(100-C1242,INDEX('Task Durations - Poisson'!$B$2:$AZ$73,,O1242),-1)</f>
        <v>23</v>
      </c>
    </row>
    <row r="1243" ht="20.05" customHeight="1">
      <c r="A1243" s="12">
        <v>1241</v>
      </c>
      <c r="B1243" s="13">
        <f>2*EXP(A1243/750)</f>
        <v>10.46267170579674</v>
      </c>
      <c r="C1243" s="14">
        <f t="shared" si="15301"/>
        <v>38</v>
      </c>
      <c r="D1243" s="14">
        <f>IF(C1243&lt;33,1,0)</f>
        <v>0</v>
      </c>
      <c r="E1243" s="14">
        <f>IF(AND(C1243&gt;=33,C1243&lt;66),1,0)</f>
        <v>1</v>
      </c>
      <c r="F1243" s="14">
        <f>IF(D1243+E1243&gt;0,0,1)</f>
        <v>0</v>
      </c>
      <c r="G1243" s="14">
        <f>INT(CHOOSE(1+MOD($C1243+RANDBETWEEN(0,1),7),1,2,3,5,8,13,21)+$B1243)</f>
        <v>15</v>
      </c>
      <c r="H1243" s="14">
        <f>INT(CHOOSE(1+MOD($C1243+RANDBETWEEN(0,1),7),1,2,3,5,8,13,21)+$B1243)</f>
        <v>15</v>
      </c>
      <c r="I1243" s="14">
        <f>INT(CHOOSE(1+MOD($C1243+RANDBETWEEN(0,1),7),1,2,3,5,8,13,21)+$B1243)</f>
        <v>18</v>
      </c>
      <c r="J1243" s="14">
        <f>AVERAGE(G1243:I1243)</f>
        <v>16</v>
      </c>
      <c r="K1243" s="14">
        <f>IF(OR(AND(D1243,IF($C1243&lt;80,1,0)),AND(E1243,IF($C1243&lt;20,1,0))),1,0)*$J1243</f>
        <v>0</v>
      </c>
      <c r="L1243" s="14">
        <f>IF(AND(K1243=0,E1243=1),1,0)*$J1243</f>
        <v>16</v>
      </c>
      <c r="M1243" s="14">
        <f>IF(K1243+L1243=0,1,0)*$J1243</f>
        <v>0</v>
      </c>
      <c r="N1243" s="14">
        <f>MATCH(C1243,INDEX('Task Durations - Poisson'!$B$2:$AZ$73,,5),-1)</f>
        <v>6</v>
      </c>
      <c r="O1243" s="14">
        <f>INT(SUMPRODUCT(B1243:N1243,'Task Durations - Table 1'!$A$3:$M$3))</f>
        <v>22</v>
      </c>
      <c r="P1243" s="14">
        <f>MATCH(100-C1243,INDEX('Task Durations - Poisson'!$B$2:$AZ$73,,O1243),-1)</f>
        <v>25</v>
      </c>
    </row>
    <row r="1244" ht="20.05" customHeight="1">
      <c r="A1244" s="12">
        <v>1242</v>
      </c>
      <c r="B1244" s="13">
        <f>2*EXP(A1244/750)</f>
        <v>10.47663123902521</v>
      </c>
      <c r="C1244" s="14">
        <f t="shared" si="15301"/>
        <v>9</v>
      </c>
      <c r="D1244" s="14">
        <f>IF(C1244&lt;33,1,0)</f>
        <v>1</v>
      </c>
      <c r="E1244" s="14">
        <f>IF(AND(C1244&gt;=33,C1244&lt;66),1,0)</f>
        <v>0</v>
      </c>
      <c r="F1244" s="14">
        <f>IF(D1244+E1244&gt;0,0,1)</f>
        <v>0</v>
      </c>
      <c r="G1244" s="14">
        <f>INT(CHOOSE(1+MOD($C1244+RANDBETWEEN(0,1),7),1,2,3,5,8,13,21)+$B1244)</f>
        <v>15</v>
      </c>
      <c r="H1244" s="14">
        <f>INT(CHOOSE(1+MOD($C1244+RANDBETWEEN(0,1),7),1,2,3,5,8,13,21)+$B1244)</f>
        <v>13</v>
      </c>
      <c r="I1244" s="14">
        <f>INT(CHOOSE(1+MOD($C1244+RANDBETWEEN(0,1),7),1,2,3,5,8,13,21)+$B1244)</f>
        <v>15</v>
      </c>
      <c r="J1244" s="14">
        <f>AVERAGE(G1244:I1244)</f>
        <v>14.33333333333333</v>
      </c>
      <c r="K1244" s="14">
        <f>IF(OR(AND(D1244,IF($C1244&lt;80,1,0)),AND(E1244,IF($C1244&lt;20,1,0))),1,0)*$J1244</f>
        <v>14.33333333333333</v>
      </c>
      <c r="L1244" s="14">
        <f>IF(AND(K1244=0,E1244=1),1,0)*$J1244</f>
        <v>0</v>
      </c>
      <c r="M1244" s="14">
        <f>IF(K1244+L1244=0,1,0)*$J1244</f>
        <v>0</v>
      </c>
      <c r="N1244" s="14">
        <f>MATCH(C1244,INDEX('Task Durations - Poisson'!$B$2:$AZ$73,,5),-1)</f>
        <v>4</v>
      </c>
      <c r="O1244" s="14">
        <f>INT(SUMPRODUCT(B1244:N1244,'Task Durations - Table 1'!$A$3:$M$3))</f>
        <v>26</v>
      </c>
      <c r="P1244" s="14">
        <f>MATCH(100-C1244,INDEX('Task Durations - Poisson'!$B$2:$AZ$73,,O1244),-1)</f>
        <v>35</v>
      </c>
    </row>
    <row r="1245" ht="20.05" customHeight="1">
      <c r="A1245" s="12">
        <v>1243</v>
      </c>
      <c r="B1245" s="13">
        <f>2*EXP(A1245/750)</f>
        <v>10.49060939737864</v>
      </c>
      <c r="C1245" s="14">
        <f t="shared" si="15301"/>
        <v>76</v>
      </c>
      <c r="D1245" s="14">
        <f>IF(C1245&lt;33,1,0)</f>
        <v>0</v>
      </c>
      <c r="E1245" s="14">
        <f>IF(AND(C1245&gt;=33,C1245&lt;66),1,0)</f>
        <v>0</v>
      </c>
      <c r="F1245" s="14">
        <f>IF(D1245+E1245&gt;0,0,1)</f>
        <v>1</v>
      </c>
      <c r="G1245" s="14">
        <f>INT(CHOOSE(1+MOD($C1245+RANDBETWEEN(0,1),7),1,2,3,5,8,13,21)+$B1245)</f>
        <v>11</v>
      </c>
      <c r="H1245" s="14">
        <f>INT(CHOOSE(1+MOD($C1245+RANDBETWEEN(0,1),7),1,2,3,5,8,13,21)+$B1245)</f>
        <v>11</v>
      </c>
      <c r="I1245" s="14">
        <f>INT(CHOOSE(1+MOD($C1245+RANDBETWEEN(0,1),7),1,2,3,5,8,13,21)+$B1245)</f>
        <v>31</v>
      </c>
      <c r="J1245" s="14">
        <f>AVERAGE(G1245:I1245)</f>
        <v>17.66666666666667</v>
      </c>
      <c r="K1245" s="14">
        <f>IF(OR(AND(D1245,IF($C1245&lt;80,1,0)),AND(E1245,IF($C1245&lt;20,1,0))),1,0)*$J1245</f>
        <v>0</v>
      </c>
      <c r="L1245" s="14">
        <f>IF(AND(K1245=0,E1245=1),1,0)*$J1245</f>
        <v>0</v>
      </c>
      <c r="M1245" s="14">
        <f>IF(K1245+L1245=0,1,0)*$J1245</f>
        <v>17.66666666666667</v>
      </c>
      <c r="N1245" s="14">
        <f>MATCH(C1245,INDEX('Task Durations - Poisson'!$B$2:$AZ$73,,5),-1)</f>
        <v>8</v>
      </c>
      <c r="O1245" s="14">
        <f>INT(SUMPRODUCT(B1245:N1245,'Task Durations - Table 1'!$A$3:$M$3))</f>
        <v>31</v>
      </c>
      <c r="P1245" s="14">
        <f>MATCH(100-C1245,INDEX('Task Durations - Poisson'!$B$2:$AZ$73,,O1245),-1)</f>
        <v>29</v>
      </c>
    </row>
    <row r="1246" ht="20.05" customHeight="1">
      <c r="A1246" s="12">
        <v>1244</v>
      </c>
      <c r="B1246" s="13">
        <f>2*EXP(A1246/750)</f>
        <v>10.5046062057071</v>
      </c>
      <c r="C1246" s="14">
        <f t="shared" si="15301"/>
        <v>29</v>
      </c>
      <c r="D1246" s="14">
        <f>IF(C1246&lt;33,1,0)</f>
        <v>1</v>
      </c>
      <c r="E1246" s="14">
        <f>IF(AND(C1246&gt;=33,C1246&lt;66),1,0)</f>
        <v>0</v>
      </c>
      <c r="F1246" s="14">
        <f>IF(D1246+E1246&gt;0,0,1)</f>
        <v>0</v>
      </c>
      <c r="G1246" s="14">
        <f>INT(CHOOSE(1+MOD($C1246+RANDBETWEEN(0,1),7),1,2,3,5,8,13,21)+$B1246)</f>
        <v>13</v>
      </c>
      <c r="H1246" s="14">
        <f>INT(CHOOSE(1+MOD($C1246+RANDBETWEEN(0,1),7),1,2,3,5,8,13,21)+$B1246)</f>
        <v>12</v>
      </c>
      <c r="I1246" s="14">
        <f>INT(CHOOSE(1+MOD($C1246+RANDBETWEEN(0,1),7),1,2,3,5,8,13,21)+$B1246)</f>
        <v>13</v>
      </c>
      <c r="J1246" s="14">
        <f>AVERAGE(G1246:I1246)</f>
        <v>12.66666666666667</v>
      </c>
      <c r="K1246" s="14">
        <f>IF(OR(AND(D1246,IF($C1246&lt;80,1,0)),AND(E1246,IF($C1246&lt;20,1,0))),1,0)*$J1246</f>
        <v>12.66666666666667</v>
      </c>
      <c r="L1246" s="14">
        <f>IF(AND(K1246=0,E1246=1),1,0)*$J1246</f>
        <v>0</v>
      </c>
      <c r="M1246" s="14">
        <f>IF(K1246+L1246=0,1,0)*$J1246</f>
        <v>0</v>
      </c>
      <c r="N1246" s="14">
        <f>MATCH(C1246,INDEX('Task Durations - Poisson'!$B$2:$AZ$73,,5),-1)</f>
        <v>6</v>
      </c>
      <c r="O1246" s="14">
        <f>INT(SUMPRODUCT(B1246:N1246,'Task Durations - Table 1'!$A$3:$M$3))</f>
        <v>25</v>
      </c>
      <c r="P1246" s="14">
        <f>MATCH(100-C1246,INDEX('Task Durations - Poisson'!$B$2:$AZ$73,,O1246),-1)</f>
        <v>30</v>
      </c>
    </row>
    <row r="1247" ht="20.05" customHeight="1">
      <c r="A1247" s="12">
        <v>1245</v>
      </c>
      <c r="B1247" s="13">
        <f>2*EXP(A1247/750)</f>
        <v>10.5186216888938</v>
      </c>
      <c r="C1247" s="14">
        <f t="shared" si="15301"/>
        <v>0</v>
      </c>
      <c r="D1247" s="14">
        <f>IF(C1247&lt;33,1,0)</f>
        <v>1</v>
      </c>
      <c r="E1247" s="14">
        <f>IF(AND(C1247&gt;=33,C1247&lt;66),1,0)</f>
        <v>0</v>
      </c>
      <c r="F1247" s="14">
        <f>IF(D1247+E1247&gt;0,0,1)</f>
        <v>0</v>
      </c>
      <c r="G1247" s="14">
        <f>INT(CHOOSE(1+MOD($C1247+RANDBETWEEN(0,1),7),1,2,3,5,8,13,21)+$B1247)</f>
        <v>12</v>
      </c>
      <c r="H1247" s="14">
        <f>INT(CHOOSE(1+MOD($C1247+RANDBETWEEN(0,1),7),1,2,3,5,8,13,21)+$B1247)</f>
        <v>12</v>
      </c>
      <c r="I1247" s="14">
        <f>INT(CHOOSE(1+MOD($C1247+RANDBETWEEN(0,1),7),1,2,3,5,8,13,21)+$B1247)</f>
        <v>12</v>
      </c>
      <c r="J1247" s="14">
        <f>AVERAGE(G1247:I1247)</f>
        <v>12</v>
      </c>
      <c r="K1247" s="14">
        <f>IF(OR(AND(D1247,IF($C1247&lt;80,1,0)),AND(E1247,IF($C1247&lt;20,1,0))),1,0)*$J1247</f>
        <v>12</v>
      </c>
      <c r="L1247" s="14">
        <f>IF(AND(K1247=0,E1247=1),1,0)*$J1247</f>
        <v>0</v>
      </c>
      <c r="M1247" s="14">
        <f>IF(K1247+L1247=0,1,0)*$J1247</f>
        <v>0</v>
      </c>
      <c r="N1247" s="14">
        <f>MATCH(C1247,INDEX('Task Durations - Poisson'!$B$2:$AZ$73,,5),-1)</f>
        <v>2</v>
      </c>
      <c r="O1247" s="14">
        <f>INT(SUMPRODUCT(B1247:N1247,'Task Durations - Table 1'!$A$3:$M$3))</f>
        <v>22</v>
      </c>
      <c r="P1247" s="14">
        <f>MATCH(100-C1247,INDEX('Task Durations - Poisson'!$B$2:$AZ$73,,O1247),-1)</f>
        <v>42</v>
      </c>
    </row>
    <row r="1248" ht="20.05" customHeight="1">
      <c r="A1248" s="12">
        <v>1246</v>
      </c>
      <c r="B1248" s="13">
        <f>2*EXP(A1248/750)</f>
        <v>10.53265587185516</v>
      </c>
      <c r="C1248" s="14">
        <f t="shared" si="15301"/>
        <v>53</v>
      </c>
      <c r="D1248" s="14">
        <f>IF(C1248&lt;33,1,0)</f>
        <v>0</v>
      </c>
      <c r="E1248" s="14">
        <f>IF(AND(C1248&gt;=33,C1248&lt;66),1,0)</f>
        <v>1</v>
      </c>
      <c r="F1248" s="14">
        <f>IF(D1248+E1248&gt;0,0,1)</f>
        <v>0</v>
      </c>
      <c r="G1248" s="14">
        <f>INT(CHOOSE(1+MOD($C1248+RANDBETWEEN(0,1),7),1,2,3,5,8,13,21)+$B1248)</f>
        <v>23</v>
      </c>
      <c r="H1248" s="14">
        <f>INT(CHOOSE(1+MOD($C1248+RANDBETWEEN(0,1),7),1,2,3,5,8,13,21)+$B1248)</f>
        <v>23</v>
      </c>
      <c r="I1248" s="14">
        <f>INT(CHOOSE(1+MOD($C1248+RANDBETWEEN(0,1),7),1,2,3,5,8,13,21)+$B1248)</f>
        <v>18</v>
      </c>
      <c r="J1248" s="14">
        <f>AVERAGE(G1248:I1248)</f>
        <v>21.33333333333333</v>
      </c>
      <c r="K1248" s="14">
        <f>IF(OR(AND(D1248,IF($C1248&lt;80,1,0)),AND(E1248,IF($C1248&lt;20,1,0))),1,0)*$J1248</f>
        <v>0</v>
      </c>
      <c r="L1248" s="14">
        <f>IF(AND(K1248=0,E1248=1),1,0)*$J1248</f>
        <v>21.33333333333333</v>
      </c>
      <c r="M1248" s="14">
        <f>IF(K1248+L1248=0,1,0)*$J1248</f>
        <v>0</v>
      </c>
      <c r="N1248" s="14">
        <f>MATCH(C1248,INDEX('Task Durations - Poisson'!$B$2:$AZ$73,,5),-1)</f>
        <v>7</v>
      </c>
      <c r="O1248" s="14">
        <f>INT(SUMPRODUCT(B1248:N1248,'Task Durations - Table 1'!$A$3:$M$3))</f>
        <v>26</v>
      </c>
      <c r="P1248" s="14">
        <f>MATCH(100-C1248,INDEX('Task Durations - Poisson'!$B$2:$AZ$73,,O1248),-1)</f>
        <v>27</v>
      </c>
    </row>
    <row r="1249" ht="20.05" customHeight="1">
      <c r="A1249" s="12">
        <v>1247</v>
      </c>
      <c r="B1249" s="13">
        <f>2*EXP(A1249/750)</f>
        <v>10.54670877954084</v>
      </c>
      <c r="C1249" s="14">
        <f t="shared" si="15301"/>
        <v>18</v>
      </c>
      <c r="D1249" s="14">
        <f>IF(C1249&lt;33,1,0)</f>
        <v>1</v>
      </c>
      <c r="E1249" s="14">
        <f>IF(AND(C1249&gt;=33,C1249&lt;66),1,0)</f>
        <v>0</v>
      </c>
      <c r="F1249" s="14">
        <f>IF(D1249+E1249&gt;0,0,1)</f>
        <v>0</v>
      </c>
      <c r="G1249" s="14">
        <f>INT(CHOOSE(1+MOD($C1249+RANDBETWEEN(0,1),7),1,2,3,5,8,13,21)+$B1249)</f>
        <v>23</v>
      </c>
      <c r="H1249" s="14">
        <f>INT(CHOOSE(1+MOD($C1249+RANDBETWEEN(0,1),7),1,2,3,5,8,13,21)+$B1249)</f>
        <v>23</v>
      </c>
      <c r="I1249" s="14">
        <f>INT(CHOOSE(1+MOD($C1249+RANDBETWEEN(0,1),7),1,2,3,5,8,13,21)+$B1249)</f>
        <v>23</v>
      </c>
      <c r="J1249" s="14">
        <f>AVERAGE(G1249:I1249)</f>
        <v>23</v>
      </c>
      <c r="K1249" s="14">
        <f>IF(OR(AND(D1249,IF($C1249&lt;80,1,0)),AND(E1249,IF($C1249&lt;20,1,0))),1,0)*$J1249</f>
        <v>23</v>
      </c>
      <c r="L1249" s="14">
        <f>IF(AND(K1249=0,E1249=1),1,0)*$J1249</f>
        <v>0</v>
      </c>
      <c r="M1249" s="14">
        <f>IF(K1249+L1249=0,1,0)*$J1249</f>
        <v>0</v>
      </c>
      <c r="N1249" s="14">
        <f>MATCH(C1249,INDEX('Task Durations - Poisson'!$B$2:$AZ$73,,5),-1)</f>
        <v>5</v>
      </c>
      <c r="O1249" s="14">
        <f>INT(SUMPRODUCT(B1249:N1249,'Task Durations - Table 1'!$A$3:$M$3))</f>
        <v>36</v>
      </c>
      <c r="P1249" s="14">
        <f>MATCH(100-C1249,INDEX('Task Durations - Poisson'!$B$2:$AZ$73,,O1249),-1)</f>
        <v>43</v>
      </c>
    </row>
    <row r="1250" ht="20.05" customHeight="1">
      <c r="A1250" s="12">
        <v>1248</v>
      </c>
      <c r="B1250" s="13">
        <f>2*EXP(A1250/750)</f>
        <v>10.5607804369338</v>
      </c>
      <c r="C1250" s="14">
        <f t="shared" si="15301"/>
        <v>16</v>
      </c>
      <c r="D1250" s="14">
        <f>IF(C1250&lt;33,1,0)</f>
        <v>1</v>
      </c>
      <c r="E1250" s="14">
        <f>IF(AND(C1250&gt;=33,C1250&lt;66),1,0)</f>
        <v>0</v>
      </c>
      <c r="F1250" s="14">
        <f>IF(D1250+E1250&gt;0,0,1)</f>
        <v>0</v>
      </c>
      <c r="G1250" s="14">
        <f>INT(CHOOSE(1+MOD($C1250+RANDBETWEEN(0,1),7),1,2,3,5,8,13,21)+$B1250)</f>
        <v>13</v>
      </c>
      <c r="H1250" s="14">
        <f>INT(CHOOSE(1+MOD($C1250+RANDBETWEEN(0,1),7),1,2,3,5,8,13,21)+$B1250)</f>
        <v>13</v>
      </c>
      <c r="I1250" s="14">
        <f>INT(CHOOSE(1+MOD($C1250+RANDBETWEEN(0,1),7),1,2,3,5,8,13,21)+$B1250)</f>
        <v>15</v>
      </c>
      <c r="J1250" s="14">
        <f>AVERAGE(G1250:I1250)</f>
        <v>13.66666666666667</v>
      </c>
      <c r="K1250" s="14">
        <f>IF(OR(AND(D1250,IF($C1250&lt;80,1,0)),AND(E1250,IF($C1250&lt;20,1,0))),1,0)*$J1250</f>
        <v>13.66666666666667</v>
      </c>
      <c r="L1250" s="14">
        <f>IF(AND(K1250=0,E1250=1),1,0)*$J1250</f>
        <v>0</v>
      </c>
      <c r="M1250" s="14">
        <f>IF(K1250+L1250=0,1,0)*$J1250</f>
        <v>0</v>
      </c>
      <c r="N1250" s="14">
        <f>MATCH(C1250,INDEX('Task Durations - Poisson'!$B$2:$AZ$73,,5),-1)</f>
        <v>5</v>
      </c>
      <c r="O1250" s="14">
        <f>INT(SUMPRODUCT(B1250:N1250,'Task Durations - Table 1'!$A$3:$M$3))</f>
        <v>25</v>
      </c>
      <c r="P1250" s="14">
        <f>MATCH(100-C1250,INDEX('Task Durations - Poisson'!$B$2:$AZ$73,,O1250),-1)</f>
        <v>32</v>
      </c>
    </row>
    <row r="1251" ht="20.05" customHeight="1">
      <c r="A1251" s="12">
        <v>1249</v>
      </c>
      <c r="B1251" s="13">
        <f>2*EXP(A1251/750)</f>
        <v>10.57487086905032</v>
      </c>
      <c r="C1251" s="14">
        <f t="shared" si="15301"/>
        <v>49</v>
      </c>
      <c r="D1251" s="14">
        <f>IF(C1251&lt;33,1,0)</f>
        <v>0</v>
      </c>
      <c r="E1251" s="14">
        <f>IF(AND(C1251&gt;=33,C1251&lt;66),1,0)</f>
        <v>1</v>
      </c>
      <c r="F1251" s="14">
        <f>IF(D1251+E1251&gt;0,0,1)</f>
        <v>0</v>
      </c>
      <c r="G1251" s="14">
        <f>INT(CHOOSE(1+MOD($C1251+RANDBETWEEN(0,1),7),1,2,3,5,8,13,21)+$B1251)</f>
        <v>11</v>
      </c>
      <c r="H1251" s="14">
        <f>INT(CHOOSE(1+MOD($C1251+RANDBETWEEN(0,1),7),1,2,3,5,8,13,21)+$B1251)</f>
        <v>12</v>
      </c>
      <c r="I1251" s="14">
        <f>INT(CHOOSE(1+MOD($C1251+RANDBETWEEN(0,1),7),1,2,3,5,8,13,21)+$B1251)</f>
        <v>12</v>
      </c>
      <c r="J1251" s="14">
        <f>AVERAGE(G1251:I1251)</f>
        <v>11.66666666666667</v>
      </c>
      <c r="K1251" s="14">
        <f>IF(OR(AND(D1251,IF($C1251&lt;80,1,0)),AND(E1251,IF($C1251&lt;20,1,0))),1,0)*$J1251</f>
        <v>0</v>
      </c>
      <c r="L1251" s="14">
        <f>IF(AND(K1251=0,E1251=1),1,0)*$J1251</f>
        <v>11.66666666666667</v>
      </c>
      <c r="M1251" s="14">
        <f>IF(K1251+L1251=0,1,0)*$J1251</f>
        <v>0</v>
      </c>
      <c r="N1251" s="14">
        <f>MATCH(C1251,INDEX('Task Durations - Poisson'!$B$2:$AZ$73,,5),-1)</f>
        <v>7</v>
      </c>
      <c r="O1251" s="14">
        <f>INT(SUMPRODUCT(B1251:N1251,'Task Durations - Table 1'!$A$3:$M$3))</f>
        <v>19</v>
      </c>
      <c r="P1251" s="14">
        <f>MATCH(100-C1251,INDEX('Task Durations - Poisson'!$B$2:$AZ$73,,O1251),-1)</f>
        <v>21</v>
      </c>
    </row>
    <row r="1252" ht="20.05" customHeight="1">
      <c r="A1252" s="12">
        <v>1250</v>
      </c>
      <c r="B1252" s="13">
        <f>2*EXP(A1252/750)</f>
        <v>10.58898010094006</v>
      </c>
      <c r="C1252" s="14">
        <f t="shared" si="15301"/>
        <v>24</v>
      </c>
      <c r="D1252" s="14">
        <f>IF(C1252&lt;33,1,0)</f>
        <v>1</v>
      </c>
      <c r="E1252" s="14">
        <f>IF(AND(C1252&gt;=33,C1252&lt;66),1,0)</f>
        <v>0</v>
      </c>
      <c r="F1252" s="14">
        <f>IF(D1252+E1252&gt;0,0,1)</f>
        <v>0</v>
      </c>
      <c r="G1252" s="14">
        <f>INT(CHOOSE(1+MOD($C1252+RANDBETWEEN(0,1),7),1,2,3,5,8,13,21)+$B1252)</f>
        <v>15</v>
      </c>
      <c r="H1252" s="14">
        <f>INT(CHOOSE(1+MOD($C1252+RANDBETWEEN(0,1),7),1,2,3,5,8,13,21)+$B1252)</f>
        <v>18</v>
      </c>
      <c r="I1252" s="14">
        <f>INT(CHOOSE(1+MOD($C1252+RANDBETWEEN(0,1),7),1,2,3,5,8,13,21)+$B1252)</f>
        <v>18</v>
      </c>
      <c r="J1252" s="14">
        <f>AVERAGE(G1252:I1252)</f>
        <v>17</v>
      </c>
      <c r="K1252" s="14">
        <f>IF(OR(AND(D1252,IF($C1252&lt;80,1,0)),AND(E1252,IF($C1252&lt;20,1,0))),1,0)*$J1252</f>
        <v>17</v>
      </c>
      <c r="L1252" s="14">
        <f>IF(AND(K1252=0,E1252=1),1,0)*$J1252</f>
        <v>0</v>
      </c>
      <c r="M1252" s="14">
        <f>IF(K1252+L1252=0,1,0)*$J1252</f>
        <v>0</v>
      </c>
      <c r="N1252" s="14">
        <f>MATCH(C1252,INDEX('Task Durations - Poisson'!$B$2:$AZ$73,,5),-1)</f>
        <v>5</v>
      </c>
      <c r="O1252" s="14">
        <f>INT(SUMPRODUCT(B1252:N1252,'Task Durations - Table 1'!$A$3:$M$3))</f>
        <v>29</v>
      </c>
      <c r="P1252" s="14">
        <f>MATCH(100-C1252,INDEX('Task Durations - Poisson'!$B$2:$AZ$73,,O1252),-1)</f>
        <v>35</v>
      </c>
    </row>
    <row r="1253" ht="20.05" customHeight="1">
      <c r="A1253" s="12">
        <v>1251</v>
      </c>
      <c r="B1253" s="13">
        <f>2*EXP(A1253/750)</f>
        <v>10.6031081576861</v>
      </c>
      <c r="C1253" s="14">
        <f t="shared" si="15301"/>
        <v>54</v>
      </c>
      <c r="D1253" s="14">
        <f>IF(C1253&lt;33,1,0)</f>
        <v>0</v>
      </c>
      <c r="E1253" s="14">
        <f>IF(AND(C1253&gt;=33,C1253&lt;66),1,0)</f>
        <v>1</v>
      </c>
      <c r="F1253" s="14">
        <f>IF(D1253+E1253&gt;0,0,1)</f>
        <v>0</v>
      </c>
      <c r="G1253" s="14">
        <f>INT(CHOOSE(1+MOD($C1253+RANDBETWEEN(0,1),7),1,2,3,5,8,13,21)+$B1253)</f>
        <v>31</v>
      </c>
      <c r="H1253" s="14">
        <f>INT(CHOOSE(1+MOD($C1253+RANDBETWEEN(0,1),7),1,2,3,5,8,13,21)+$B1253)</f>
        <v>31</v>
      </c>
      <c r="I1253" s="14">
        <f>INT(CHOOSE(1+MOD($C1253+RANDBETWEEN(0,1),7),1,2,3,5,8,13,21)+$B1253)</f>
        <v>23</v>
      </c>
      <c r="J1253" s="14">
        <f>AVERAGE(G1253:I1253)</f>
        <v>28.33333333333333</v>
      </c>
      <c r="K1253" s="14">
        <f>IF(OR(AND(D1253,IF($C1253&lt;80,1,0)),AND(E1253,IF($C1253&lt;20,1,0))),1,0)*$J1253</f>
        <v>0</v>
      </c>
      <c r="L1253" s="14">
        <f>IF(AND(K1253=0,E1253=1),1,0)*$J1253</f>
        <v>28.33333333333333</v>
      </c>
      <c r="M1253" s="14">
        <f>IF(K1253+L1253=0,1,0)*$J1253</f>
        <v>0</v>
      </c>
      <c r="N1253" s="14">
        <f>MATCH(C1253,INDEX('Task Durations - Poisson'!$B$2:$AZ$73,,5),-1)</f>
        <v>7</v>
      </c>
      <c r="O1253" s="14">
        <f>INT(SUMPRODUCT(B1253:N1253,'Task Durations - Table 1'!$A$3:$M$3))</f>
        <v>32</v>
      </c>
      <c r="P1253" s="14">
        <f>MATCH(100-C1253,INDEX('Task Durations - Poisson'!$B$2:$AZ$73,,O1253),-1)</f>
        <v>33</v>
      </c>
    </row>
    <row r="1254" ht="20.05" customHeight="1">
      <c r="A1254" s="12">
        <v>1252</v>
      </c>
      <c r="B1254" s="13">
        <f>2*EXP(A1254/750)</f>
        <v>10.61725506440499</v>
      </c>
      <c r="C1254" s="14">
        <f t="shared" si="15301"/>
        <v>81</v>
      </c>
      <c r="D1254" s="14">
        <f>IF(C1254&lt;33,1,0)</f>
        <v>0</v>
      </c>
      <c r="E1254" s="14">
        <f>IF(AND(C1254&gt;=33,C1254&lt;66),1,0)</f>
        <v>0</v>
      </c>
      <c r="F1254" s="14">
        <f>IF(D1254+E1254&gt;0,0,1)</f>
        <v>1</v>
      </c>
      <c r="G1254" s="14">
        <f>INT(CHOOSE(1+MOD($C1254+RANDBETWEEN(0,1),7),1,2,3,5,8,13,21)+$B1254)</f>
        <v>18</v>
      </c>
      <c r="H1254" s="14">
        <f>INT(CHOOSE(1+MOD($C1254+RANDBETWEEN(0,1),7),1,2,3,5,8,13,21)+$B1254)</f>
        <v>23</v>
      </c>
      <c r="I1254" s="14">
        <f>INT(CHOOSE(1+MOD($C1254+RANDBETWEEN(0,1),7),1,2,3,5,8,13,21)+$B1254)</f>
        <v>23</v>
      </c>
      <c r="J1254" s="14">
        <f>AVERAGE(G1254:I1254)</f>
        <v>21.33333333333333</v>
      </c>
      <c r="K1254" s="14">
        <f>IF(OR(AND(D1254,IF($C1254&lt;80,1,0)),AND(E1254,IF($C1254&lt;20,1,0))),1,0)*$J1254</f>
        <v>0</v>
      </c>
      <c r="L1254" s="14">
        <f>IF(AND(K1254=0,E1254=1),1,0)*$J1254</f>
        <v>0</v>
      </c>
      <c r="M1254" s="14">
        <f>IF(K1254+L1254=0,1,0)*$J1254</f>
        <v>21.33333333333333</v>
      </c>
      <c r="N1254" s="14">
        <f>MATCH(C1254,INDEX('Task Durations - Poisson'!$B$2:$AZ$73,,5),-1)</f>
        <v>9</v>
      </c>
      <c r="O1254" s="14">
        <f>INT(SUMPRODUCT(B1254:N1254,'Task Durations - Table 1'!$A$3:$M$3))</f>
        <v>34</v>
      </c>
      <c r="P1254" s="14">
        <f>MATCH(100-C1254,INDEX('Task Durations - Poisson'!$B$2:$AZ$73,,O1254),-1)</f>
        <v>31</v>
      </c>
    </row>
    <row r="1255" ht="20.05" customHeight="1">
      <c r="A1255" s="12">
        <v>1253</v>
      </c>
      <c r="B1255" s="13">
        <f>2*EXP(A1255/750)</f>
        <v>10.63142084624679</v>
      </c>
      <c r="C1255" s="14">
        <f t="shared" si="15301"/>
        <v>7</v>
      </c>
      <c r="D1255" s="14">
        <f>IF(C1255&lt;33,1,0)</f>
        <v>1</v>
      </c>
      <c r="E1255" s="14">
        <f>IF(AND(C1255&gt;=33,C1255&lt;66),1,0)</f>
        <v>0</v>
      </c>
      <c r="F1255" s="14">
        <f>IF(D1255+E1255&gt;0,0,1)</f>
        <v>0</v>
      </c>
      <c r="G1255" s="14">
        <f>INT(CHOOSE(1+MOD($C1255+RANDBETWEEN(0,1),7),1,2,3,5,8,13,21)+$B1255)</f>
        <v>12</v>
      </c>
      <c r="H1255" s="14">
        <f>INT(CHOOSE(1+MOD($C1255+RANDBETWEEN(0,1),7),1,2,3,5,8,13,21)+$B1255)</f>
        <v>12</v>
      </c>
      <c r="I1255" s="14">
        <f>INT(CHOOSE(1+MOD($C1255+RANDBETWEEN(0,1),7),1,2,3,5,8,13,21)+$B1255)</f>
        <v>12</v>
      </c>
      <c r="J1255" s="14">
        <f>AVERAGE(G1255:I1255)</f>
        <v>12</v>
      </c>
      <c r="K1255" s="14">
        <f>IF(OR(AND(D1255,IF($C1255&lt;80,1,0)),AND(E1255,IF($C1255&lt;20,1,0))),1,0)*$J1255</f>
        <v>12</v>
      </c>
      <c r="L1255" s="14">
        <f>IF(AND(K1255=0,E1255=1),1,0)*$J1255</f>
        <v>0</v>
      </c>
      <c r="M1255" s="14">
        <f>IF(K1255+L1255=0,1,0)*$J1255</f>
        <v>0</v>
      </c>
      <c r="N1255" s="14">
        <f>MATCH(C1255,INDEX('Task Durations - Poisson'!$B$2:$AZ$73,,5),-1)</f>
        <v>4</v>
      </c>
      <c r="O1255" s="14">
        <f>INT(SUMPRODUCT(B1255:N1255,'Task Durations - Table 1'!$A$3:$M$3))</f>
        <v>23</v>
      </c>
      <c r="P1255" s="14">
        <f>MATCH(100-C1255,INDEX('Task Durations - Poisson'!$B$2:$AZ$73,,O1255),-1)</f>
        <v>32</v>
      </c>
    </row>
    <row r="1256" ht="20.05" customHeight="1">
      <c r="A1256" s="12">
        <v>1254</v>
      </c>
      <c r="B1256" s="13">
        <f>2*EXP(A1256/750)</f>
        <v>10.64560552839511</v>
      </c>
      <c r="C1256" s="14">
        <f t="shared" si="15301"/>
        <v>10</v>
      </c>
      <c r="D1256" s="14">
        <f>IF(C1256&lt;33,1,0)</f>
        <v>1</v>
      </c>
      <c r="E1256" s="14">
        <f>IF(AND(C1256&gt;=33,C1256&lt;66),1,0)</f>
        <v>0</v>
      </c>
      <c r="F1256" s="14">
        <f>IF(D1256+E1256&gt;0,0,1)</f>
        <v>0</v>
      </c>
      <c r="G1256" s="14">
        <f>INT(CHOOSE(1+MOD($C1256+RANDBETWEEN(0,1),7),1,2,3,5,8,13,21)+$B1256)</f>
        <v>15</v>
      </c>
      <c r="H1256" s="14">
        <f>INT(CHOOSE(1+MOD($C1256+RANDBETWEEN(0,1),7),1,2,3,5,8,13,21)+$B1256)</f>
        <v>15</v>
      </c>
      <c r="I1256" s="14">
        <f>INT(CHOOSE(1+MOD($C1256+RANDBETWEEN(0,1),7),1,2,3,5,8,13,21)+$B1256)</f>
        <v>18</v>
      </c>
      <c r="J1256" s="14">
        <f>AVERAGE(G1256:I1256)</f>
        <v>16</v>
      </c>
      <c r="K1256" s="14">
        <f>IF(OR(AND(D1256,IF($C1256&lt;80,1,0)),AND(E1256,IF($C1256&lt;20,1,0))),1,0)*$J1256</f>
        <v>16</v>
      </c>
      <c r="L1256" s="14">
        <f>IF(AND(K1256=0,E1256=1),1,0)*$J1256</f>
        <v>0</v>
      </c>
      <c r="M1256" s="14">
        <f>IF(K1256+L1256=0,1,0)*$J1256</f>
        <v>0</v>
      </c>
      <c r="N1256" s="14">
        <f>MATCH(C1256,INDEX('Task Durations - Poisson'!$B$2:$AZ$73,,5),-1)</f>
        <v>4</v>
      </c>
      <c r="O1256" s="14">
        <f>INT(SUMPRODUCT(B1256:N1256,'Task Durations - Table 1'!$A$3:$M$3))</f>
        <v>28</v>
      </c>
      <c r="P1256" s="14">
        <f>MATCH(100-C1256,INDEX('Task Durations - Poisson'!$B$2:$AZ$73,,O1256),-1)</f>
        <v>37</v>
      </c>
    </row>
    <row r="1257" ht="20.05" customHeight="1">
      <c r="A1257" s="12">
        <v>1255</v>
      </c>
      <c r="B1257" s="13">
        <f>2*EXP(A1257/750)</f>
        <v>10.65980913606718</v>
      </c>
      <c r="C1257" s="14">
        <f t="shared" si="15301"/>
        <v>4</v>
      </c>
      <c r="D1257" s="14">
        <f>IF(C1257&lt;33,1,0)</f>
        <v>1</v>
      </c>
      <c r="E1257" s="14">
        <f>IF(AND(C1257&gt;=33,C1257&lt;66),1,0)</f>
        <v>0</v>
      </c>
      <c r="F1257" s="14">
        <f>IF(D1257+E1257&gt;0,0,1)</f>
        <v>0</v>
      </c>
      <c r="G1257" s="14">
        <f>INT(CHOOSE(1+MOD($C1257+RANDBETWEEN(0,1),7),1,2,3,5,8,13,21)+$B1257)</f>
        <v>18</v>
      </c>
      <c r="H1257" s="14">
        <f>INT(CHOOSE(1+MOD($C1257+RANDBETWEEN(0,1),7),1,2,3,5,8,13,21)+$B1257)</f>
        <v>23</v>
      </c>
      <c r="I1257" s="14">
        <f>INT(CHOOSE(1+MOD($C1257+RANDBETWEEN(0,1),7),1,2,3,5,8,13,21)+$B1257)</f>
        <v>18</v>
      </c>
      <c r="J1257" s="14">
        <f>AVERAGE(G1257:I1257)</f>
        <v>19.66666666666667</v>
      </c>
      <c r="K1257" s="14">
        <f>IF(OR(AND(D1257,IF($C1257&lt;80,1,0)),AND(E1257,IF($C1257&lt;20,1,0))),1,0)*$J1257</f>
        <v>19.66666666666667</v>
      </c>
      <c r="L1257" s="14">
        <f>IF(AND(K1257=0,E1257=1),1,0)*$J1257</f>
        <v>0</v>
      </c>
      <c r="M1257" s="14">
        <f>IF(K1257+L1257=0,1,0)*$J1257</f>
        <v>0</v>
      </c>
      <c r="N1257" s="14">
        <f>MATCH(C1257,INDEX('Task Durations - Poisson'!$B$2:$AZ$73,,5),-1)</f>
        <v>3</v>
      </c>
      <c r="O1257" s="14">
        <f>INT(SUMPRODUCT(B1257:N1257,'Task Durations - Table 1'!$A$3:$M$3))</f>
        <v>31</v>
      </c>
      <c r="P1257" s="14">
        <f>MATCH(100-C1257,INDEX('Task Durations - Poisson'!$B$2:$AZ$73,,O1257),-1)</f>
        <v>43</v>
      </c>
    </row>
    <row r="1258" ht="20.05" customHeight="1">
      <c r="A1258" s="12">
        <v>1256</v>
      </c>
      <c r="B1258" s="13">
        <f>2*EXP(A1258/750)</f>
        <v>10.67403169451386</v>
      </c>
      <c r="C1258" s="14">
        <f t="shared" si="15301"/>
        <v>94</v>
      </c>
      <c r="D1258" s="14">
        <f>IF(C1258&lt;33,1,0)</f>
        <v>0</v>
      </c>
      <c r="E1258" s="14">
        <f>IF(AND(C1258&gt;=33,C1258&lt;66),1,0)</f>
        <v>0</v>
      </c>
      <c r="F1258" s="14">
        <f>IF(D1258+E1258&gt;0,0,1)</f>
        <v>1</v>
      </c>
      <c r="G1258" s="14">
        <f>INT(CHOOSE(1+MOD($C1258+RANDBETWEEN(0,1),7),1,2,3,5,8,13,21)+$B1258)</f>
        <v>18</v>
      </c>
      <c r="H1258" s="14">
        <f>INT(CHOOSE(1+MOD($C1258+RANDBETWEEN(0,1),7),1,2,3,5,8,13,21)+$B1258)</f>
        <v>18</v>
      </c>
      <c r="I1258" s="14">
        <f>INT(CHOOSE(1+MOD($C1258+RANDBETWEEN(0,1),7),1,2,3,5,8,13,21)+$B1258)</f>
        <v>18</v>
      </c>
      <c r="J1258" s="14">
        <f>AVERAGE(G1258:I1258)</f>
        <v>18</v>
      </c>
      <c r="K1258" s="14">
        <f>IF(OR(AND(D1258,IF($C1258&lt;80,1,0)),AND(E1258,IF($C1258&lt;20,1,0))),1,0)*$J1258</f>
        <v>0</v>
      </c>
      <c r="L1258" s="14">
        <f>IF(AND(K1258=0,E1258=1),1,0)*$J1258</f>
        <v>0</v>
      </c>
      <c r="M1258" s="14">
        <f>IF(K1258+L1258=0,1,0)*$J1258</f>
        <v>18</v>
      </c>
      <c r="N1258" s="14">
        <f>MATCH(C1258,INDEX('Task Durations - Poisson'!$B$2:$AZ$73,,5),-1)</f>
        <v>11</v>
      </c>
      <c r="O1258" s="14">
        <f>INT(SUMPRODUCT(B1258:N1258,'Task Durations - Table 1'!$A$3:$M$3))</f>
        <v>32</v>
      </c>
      <c r="P1258" s="14">
        <f>MATCH(100-C1258,INDEX('Task Durations - Poisson'!$B$2:$AZ$73,,O1258),-1)</f>
        <v>25</v>
      </c>
    </row>
    <row r="1259" ht="20.05" customHeight="1">
      <c r="A1259" s="12">
        <v>1257</v>
      </c>
      <c r="B1259" s="13">
        <f>2*EXP(A1259/750)</f>
        <v>10.68827322901969</v>
      </c>
      <c r="C1259" s="14">
        <f t="shared" si="15301"/>
        <v>7</v>
      </c>
      <c r="D1259" s="14">
        <f>IF(C1259&lt;33,1,0)</f>
        <v>1</v>
      </c>
      <c r="E1259" s="14">
        <f>IF(AND(C1259&gt;=33,C1259&lt;66),1,0)</f>
        <v>0</v>
      </c>
      <c r="F1259" s="14">
        <f>IF(D1259+E1259&gt;0,0,1)</f>
        <v>0</v>
      </c>
      <c r="G1259" s="14">
        <f>INT(CHOOSE(1+MOD($C1259+RANDBETWEEN(0,1),7),1,2,3,5,8,13,21)+$B1259)</f>
        <v>12</v>
      </c>
      <c r="H1259" s="14">
        <f>INT(CHOOSE(1+MOD($C1259+RANDBETWEEN(0,1),7),1,2,3,5,8,13,21)+$B1259)</f>
        <v>12</v>
      </c>
      <c r="I1259" s="14">
        <f>INT(CHOOSE(1+MOD($C1259+RANDBETWEEN(0,1),7),1,2,3,5,8,13,21)+$B1259)</f>
        <v>11</v>
      </c>
      <c r="J1259" s="14">
        <f>AVERAGE(G1259:I1259)</f>
        <v>11.66666666666667</v>
      </c>
      <c r="K1259" s="14">
        <f>IF(OR(AND(D1259,IF($C1259&lt;80,1,0)),AND(E1259,IF($C1259&lt;20,1,0))),1,0)*$J1259</f>
        <v>11.66666666666667</v>
      </c>
      <c r="L1259" s="14">
        <f>IF(AND(K1259=0,E1259=1),1,0)*$J1259</f>
        <v>0</v>
      </c>
      <c r="M1259" s="14">
        <f>IF(K1259+L1259=0,1,0)*$J1259</f>
        <v>0</v>
      </c>
      <c r="N1259" s="14">
        <f>MATCH(C1259,INDEX('Task Durations - Poisson'!$B$2:$AZ$73,,5),-1)</f>
        <v>4</v>
      </c>
      <c r="O1259" s="14">
        <f>INT(SUMPRODUCT(B1259:N1259,'Task Durations - Table 1'!$A$3:$M$3))</f>
        <v>22</v>
      </c>
      <c r="P1259" s="14">
        <f>MATCH(100-C1259,INDEX('Task Durations - Poisson'!$B$2:$AZ$73,,O1259),-1)</f>
        <v>31</v>
      </c>
    </row>
    <row r="1260" ht="20.05" customHeight="1">
      <c r="A1260" s="12">
        <v>1258</v>
      </c>
      <c r="B1260" s="13">
        <f>2*EXP(A1260/750)</f>
        <v>10.70253376490297</v>
      </c>
      <c r="C1260" s="14">
        <f t="shared" si="15301"/>
        <v>57</v>
      </c>
      <c r="D1260" s="14">
        <f>IF(C1260&lt;33,1,0)</f>
        <v>0</v>
      </c>
      <c r="E1260" s="14">
        <f>IF(AND(C1260&gt;=33,C1260&lt;66),1,0)</f>
        <v>1</v>
      </c>
      <c r="F1260" s="14">
        <f>IF(D1260+E1260&gt;0,0,1)</f>
        <v>0</v>
      </c>
      <c r="G1260" s="14">
        <f>INT(CHOOSE(1+MOD($C1260+RANDBETWEEN(0,1),7),1,2,3,5,8,13,21)+$B1260)</f>
        <v>13</v>
      </c>
      <c r="H1260" s="14">
        <f>INT(CHOOSE(1+MOD($C1260+RANDBETWEEN(0,1),7),1,2,3,5,8,13,21)+$B1260)</f>
        <v>12</v>
      </c>
      <c r="I1260" s="14">
        <f>INT(CHOOSE(1+MOD($C1260+RANDBETWEEN(0,1),7),1,2,3,5,8,13,21)+$B1260)</f>
        <v>13</v>
      </c>
      <c r="J1260" s="14">
        <f>AVERAGE(G1260:I1260)</f>
        <v>12.66666666666667</v>
      </c>
      <c r="K1260" s="14">
        <f>IF(OR(AND(D1260,IF($C1260&lt;80,1,0)),AND(E1260,IF($C1260&lt;20,1,0))),1,0)*$J1260</f>
        <v>0</v>
      </c>
      <c r="L1260" s="14">
        <f>IF(AND(K1260=0,E1260=1),1,0)*$J1260</f>
        <v>12.66666666666667</v>
      </c>
      <c r="M1260" s="14">
        <f>IF(K1260+L1260=0,1,0)*$J1260</f>
        <v>0</v>
      </c>
      <c r="N1260" s="14">
        <f>MATCH(C1260,INDEX('Task Durations - Poisson'!$B$2:$AZ$73,,5),-1)</f>
        <v>7</v>
      </c>
      <c r="O1260" s="14">
        <f>INT(SUMPRODUCT(B1260:N1260,'Task Durations - Table 1'!$A$3:$M$3))</f>
        <v>20</v>
      </c>
      <c r="P1260" s="14">
        <f>MATCH(100-C1260,INDEX('Task Durations - Poisson'!$B$2:$AZ$73,,O1260),-1)</f>
        <v>21</v>
      </c>
    </row>
    <row r="1261" ht="20.05" customHeight="1">
      <c r="A1261" s="12">
        <v>1259</v>
      </c>
      <c r="B1261" s="13">
        <f>2*EXP(A1261/750)</f>
        <v>10.71681332751576</v>
      </c>
      <c r="C1261" s="14">
        <f t="shared" si="15301"/>
        <v>49</v>
      </c>
      <c r="D1261" s="14">
        <f>IF(C1261&lt;33,1,0)</f>
        <v>0</v>
      </c>
      <c r="E1261" s="14">
        <f>IF(AND(C1261&gt;=33,C1261&lt;66),1,0)</f>
        <v>1</v>
      </c>
      <c r="F1261" s="14">
        <f>IF(D1261+E1261&gt;0,0,1)</f>
        <v>0</v>
      </c>
      <c r="G1261" s="14">
        <f>INT(CHOOSE(1+MOD($C1261+RANDBETWEEN(0,1),7),1,2,3,5,8,13,21)+$B1261)</f>
        <v>12</v>
      </c>
      <c r="H1261" s="14">
        <f>INT(CHOOSE(1+MOD($C1261+RANDBETWEEN(0,1),7),1,2,3,5,8,13,21)+$B1261)</f>
        <v>11</v>
      </c>
      <c r="I1261" s="14">
        <f>INT(CHOOSE(1+MOD($C1261+RANDBETWEEN(0,1),7),1,2,3,5,8,13,21)+$B1261)</f>
        <v>11</v>
      </c>
      <c r="J1261" s="14">
        <f>AVERAGE(G1261:I1261)</f>
        <v>11.33333333333333</v>
      </c>
      <c r="K1261" s="14">
        <f>IF(OR(AND(D1261,IF($C1261&lt;80,1,0)),AND(E1261,IF($C1261&lt;20,1,0))),1,0)*$J1261</f>
        <v>0</v>
      </c>
      <c r="L1261" s="14">
        <f>IF(AND(K1261=0,E1261=1),1,0)*$J1261</f>
        <v>11.33333333333333</v>
      </c>
      <c r="M1261" s="14">
        <f>IF(K1261+L1261=0,1,0)*$J1261</f>
        <v>0</v>
      </c>
      <c r="N1261" s="14">
        <f>MATCH(C1261,INDEX('Task Durations - Poisson'!$B$2:$AZ$73,,5),-1)</f>
        <v>7</v>
      </c>
      <c r="O1261" s="14">
        <f>INT(SUMPRODUCT(B1261:N1261,'Task Durations - Table 1'!$A$3:$M$3))</f>
        <v>19</v>
      </c>
      <c r="P1261" s="14">
        <f>MATCH(100-C1261,INDEX('Task Durations - Poisson'!$B$2:$AZ$73,,O1261),-1)</f>
        <v>21</v>
      </c>
    </row>
    <row r="1262" ht="20.05" customHeight="1">
      <c r="A1262" s="12">
        <v>1260</v>
      </c>
      <c r="B1262" s="13">
        <f>2*EXP(A1262/750)</f>
        <v>10.73111194224395</v>
      </c>
      <c r="C1262" s="14">
        <f t="shared" si="15301"/>
        <v>30</v>
      </c>
      <c r="D1262" s="14">
        <f>IF(C1262&lt;33,1,0)</f>
        <v>1</v>
      </c>
      <c r="E1262" s="14">
        <f>IF(AND(C1262&gt;=33,C1262&lt;66),1,0)</f>
        <v>0</v>
      </c>
      <c r="F1262" s="14">
        <f>IF(D1262+E1262&gt;0,0,1)</f>
        <v>0</v>
      </c>
      <c r="G1262" s="14">
        <f>INT(CHOOSE(1+MOD($C1262+RANDBETWEEN(0,1),7),1,2,3,5,8,13,21)+$B1262)</f>
        <v>13</v>
      </c>
      <c r="H1262" s="14">
        <f>INT(CHOOSE(1+MOD($C1262+RANDBETWEEN(0,1),7),1,2,3,5,8,13,21)+$B1262)</f>
        <v>13</v>
      </c>
      <c r="I1262" s="14">
        <f>INT(CHOOSE(1+MOD($C1262+RANDBETWEEN(0,1),7),1,2,3,5,8,13,21)+$B1262)</f>
        <v>15</v>
      </c>
      <c r="J1262" s="14">
        <f>AVERAGE(G1262:I1262)</f>
        <v>13.66666666666667</v>
      </c>
      <c r="K1262" s="14">
        <f>IF(OR(AND(D1262,IF($C1262&lt;80,1,0)),AND(E1262,IF($C1262&lt;20,1,0))),1,0)*$J1262</f>
        <v>13.66666666666667</v>
      </c>
      <c r="L1262" s="14">
        <f>IF(AND(K1262=0,E1262=1),1,0)*$J1262</f>
        <v>0</v>
      </c>
      <c r="M1262" s="14">
        <f>IF(K1262+L1262=0,1,0)*$J1262</f>
        <v>0</v>
      </c>
      <c r="N1262" s="14">
        <f>MATCH(C1262,INDEX('Task Durations - Poisson'!$B$2:$AZ$73,,5),-1)</f>
        <v>6</v>
      </c>
      <c r="O1262" s="14">
        <f>INT(SUMPRODUCT(B1262:N1262,'Task Durations - Table 1'!$A$3:$M$3))</f>
        <v>26</v>
      </c>
      <c r="P1262" s="14">
        <f>MATCH(100-C1262,INDEX('Task Durations - Poisson'!$B$2:$AZ$73,,O1262),-1)</f>
        <v>31</v>
      </c>
    </row>
    <row r="1263" ht="20.05" customHeight="1">
      <c r="A1263" s="12">
        <v>1261</v>
      </c>
      <c r="B1263" s="13">
        <f>2*EXP(A1263/750)</f>
        <v>10.74542963450731</v>
      </c>
      <c r="C1263" s="14">
        <f t="shared" si="15301"/>
        <v>5</v>
      </c>
      <c r="D1263" s="14">
        <f>IF(C1263&lt;33,1,0)</f>
        <v>1</v>
      </c>
      <c r="E1263" s="14">
        <f>IF(AND(C1263&gt;=33,C1263&lt;66),1,0)</f>
        <v>0</v>
      </c>
      <c r="F1263" s="14">
        <f>IF(D1263+E1263&gt;0,0,1)</f>
        <v>0</v>
      </c>
      <c r="G1263" s="14">
        <f>INT(CHOOSE(1+MOD($C1263+RANDBETWEEN(0,1),7),1,2,3,5,8,13,21)+$B1263)</f>
        <v>23</v>
      </c>
      <c r="H1263" s="14">
        <f>INT(CHOOSE(1+MOD($C1263+RANDBETWEEN(0,1),7),1,2,3,5,8,13,21)+$B1263)</f>
        <v>23</v>
      </c>
      <c r="I1263" s="14">
        <f>INT(CHOOSE(1+MOD($C1263+RANDBETWEEN(0,1),7),1,2,3,5,8,13,21)+$B1263)</f>
        <v>23</v>
      </c>
      <c r="J1263" s="14">
        <f>AVERAGE(G1263:I1263)</f>
        <v>23</v>
      </c>
      <c r="K1263" s="14">
        <f>IF(OR(AND(D1263,IF($C1263&lt;80,1,0)),AND(E1263,IF($C1263&lt;20,1,0))),1,0)*$J1263</f>
        <v>23</v>
      </c>
      <c r="L1263" s="14">
        <f>IF(AND(K1263=0,E1263=1),1,0)*$J1263</f>
        <v>0</v>
      </c>
      <c r="M1263" s="14">
        <f>IF(K1263+L1263=0,1,0)*$J1263</f>
        <v>0</v>
      </c>
      <c r="N1263" s="14">
        <f>MATCH(C1263,INDEX('Task Durations - Poisson'!$B$2:$AZ$73,,5),-1)</f>
        <v>1</v>
      </c>
      <c r="O1263" s="14">
        <f>INT(SUMPRODUCT(B1263:N1263,'Task Durations - Table 1'!$A$3:$M$3))</f>
        <v>34</v>
      </c>
      <c r="P1263" s="14">
        <f>MATCH(100-C1263,INDEX('Task Durations - Poisson'!$B$2:$AZ$73,,O1263),-1)</f>
        <v>46</v>
      </c>
    </row>
    <row r="1264" ht="20.05" customHeight="1">
      <c r="A1264" s="12">
        <v>1262</v>
      </c>
      <c r="B1264" s="13">
        <f>2*EXP(A1264/750)</f>
        <v>10.75976642975952</v>
      </c>
      <c r="C1264" s="14">
        <f t="shared" si="15301"/>
        <v>51</v>
      </c>
      <c r="D1264" s="14">
        <f>IF(C1264&lt;33,1,0)</f>
        <v>0</v>
      </c>
      <c r="E1264" s="14">
        <f>IF(AND(C1264&gt;=33,C1264&lt;66),1,0)</f>
        <v>1</v>
      </c>
      <c r="F1264" s="14">
        <f>IF(D1264+E1264&gt;0,0,1)</f>
        <v>0</v>
      </c>
      <c r="G1264" s="14">
        <f>INT(CHOOSE(1+MOD($C1264+RANDBETWEEN(0,1),7),1,2,3,5,8,13,21)+$B1264)</f>
        <v>13</v>
      </c>
      <c r="H1264" s="14">
        <f>INT(CHOOSE(1+MOD($C1264+RANDBETWEEN(0,1),7),1,2,3,5,8,13,21)+$B1264)</f>
        <v>15</v>
      </c>
      <c r="I1264" s="14">
        <f>INT(CHOOSE(1+MOD($C1264+RANDBETWEEN(0,1),7),1,2,3,5,8,13,21)+$B1264)</f>
        <v>15</v>
      </c>
      <c r="J1264" s="14">
        <f>AVERAGE(G1264:I1264)</f>
        <v>14.33333333333333</v>
      </c>
      <c r="K1264" s="14">
        <f>IF(OR(AND(D1264,IF($C1264&lt;80,1,0)),AND(E1264,IF($C1264&lt;20,1,0))),1,0)*$J1264</f>
        <v>0</v>
      </c>
      <c r="L1264" s="14">
        <f>IF(AND(K1264=0,E1264=1),1,0)*$J1264</f>
        <v>14.33333333333333</v>
      </c>
      <c r="M1264" s="14">
        <f>IF(K1264+L1264=0,1,0)*$J1264</f>
        <v>0</v>
      </c>
      <c r="N1264" s="14">
        <f>MATCH(C1264,INDEX('Task Durations - Poisson'!$B$2:$AZ$73,,5),-1)</f>
        <v>7</v>
      </c>
      <c r="O1264" s="14">
        <f>INT(SUMPRODUCT(B1264:N1264,'Task Durations - Table 1'!$A$3:$M$3))</f>
        <v>21</v>
      </c>
      <c r="P1264" s="14">
        <f>MATCH(100-C1264,INDEX('Task Durations - Poisson'!$B$2:$AZ$73,,O1264),-1)</f>
        <v>23</v>
      </c>
    </row>
    <row r="1265" ht="20.05" customHeight="1">
      <c r="A1265" s="12">
        <v>1263</v>
      </c>
      <c r="B1265" s="13">
        <f>2*EXP(A1265/750)</f>
        <v>10.77412235348821</v>
      </c>
      <c r="C1265" s="14">
        <f t="shared" si="15301"/>
        <v>81</v>
      </c>
      <c r="D1265" s="14">
        <f>IF(C1265&lt;33,1,0)</f>
        <v>0</v>
      </c>
      <c r="E1265" s="14">
        <f>IF(AND(C1265&gt;=33,C1265&lt;66),1,0)</f>
        <v>0</v>
      </c>
      <c r="F1265" s="14">
        <f>IF(D1265+E1265&gt;0,0,1)</f>
        <v>1</v>
      </c>
      <c r="G1265" s="14">
        <f>INT(CHOOSE(1+MOD($C1265+RANDBETWEEN(0,1),7),1,2,3,5,8,13,21)+$B1265)</f>
        <v>23</v>
      </c>
      <c r="H1265" s="14">
        <f>INT(CHOOSE(1+MOD($C1265+RANDBETWEEN(0,1),7),1,2,3,5,8,13,21)+$B1265)</f>
        <v>23</v>
      </c>
      <c r="I1265" s="14">
        <f>INT(CHOOSE(1+MOD($C1265+RANDBETWEEN(0,1),7),1,2,3,5,8,13,21)+$B1265)</f>
        <v>18</v>
      </c>
      <c r="J1265" s="14">
        <f>AVERAGE(G1265:I1265)</f>
        <v>21.33333333333333</v>
      </c>
      <c r="K1265" s="14">
        <f>IF(OR(AND(D1265,IF($C1265&lt;80,1,0)),AND(E1265,IF($C1265&lt;20,1,0))),1,0)*$J1265</f>
        <v>0</v>
      </c>
      <c r="L1265" s="14">
        <f>IF(AND(K1265=0,E1265=1),1,0)*$J1265</f>
        <v>0</v>
      </c>
      <c r="M1265" s="14">
        <f>IF(K1265+L1265=0,1,0)*$J1265</f>
        <v>21.33333333333333</v>
      </c>
      <c r="N1265" s="14">
        <f>MATCH(C1265,INDEX('Task Durations - Poisson'!$B$2:$AZ$73,,5),-1)</f>
        <v>9</v>
      </c>
      <c r="O1265" s="14">
        <f>INT(SUMPRODUCT(B1265:N1265,'Task Durations - Table 1'!$A$3:$M$3))</f>
        <v>34</v>
      </c>
      <c r="P1265" s="14">
        <f>MATCH(100-C1265,INDEX('Task Durations - Poisson'!$B$2:$AZ$73,,O1265),-1)</f>
        <v>31</v>
      </c>
    </row>
    <row r="1266" ht="20.05" customHeight="1">
      <c r="A1266" s="12">
        <v>1264</v>
      </c>
      <c r="B1266" s="13">
        <f>2*EXP(A1266/750)</f>
        <v>10.78849743121504</v>
      </c>
      <c r="C1266" s="14">
        <f t="shared" si="15301"/>
        <v>2</v>
      </c>
      <c r="D1266" s="14">
        <f>IF(C1266&lt;33,1,0)</f>
        <v>1</v>
      </c>
      <c r="E1266" s="14">
        <f>IF(AND(C1266&gt;=33,C1266&lt;66),1,0)</f>
        <v>0</v>
      </c>
      <c r="F1266" s="14">
        <f>IF(D1266+E1266&gt;0,0,1)</f>
        <v>0</v>
      </c>
      <c r="G1266" s="14">
        <f>INT(CHOOSE(1+MOD($C1266+RANDBETWEEN(0,1),7),1,2,3,5,8,13,21)+$B1266)</f>
        <v>15</v>
      </c>
      <c r="H1266" s="14">
        <f>INT(CHOOSE(1+MOD($C1266+RANDBETWEEN(0,1),7),1,2,3,5,8,13,21)+$B1266)</f>
        <v>13</v>
      </c>
      <c r="I1266" s="14">
        <f>INT(CHOOSE(1+MOD($C1266+RANDBETWEEN(0,1),7),1,2,3,5,8,13,21)+$B1266)</f>
        <v>15</v>
      </c>
      <c r="J1266" s="14">
        <f>AVERAGE(G1266:I1266)</f>
        <v>14.33333333333333</v>
      </c>
      <c r="K1266" s="14">
        <f>IF(OR(AND(D1266,IF($C1266&lt;80,1,0)),AND(E1266,IF($C1266&lt;20,1,0))),1,0)*$J1266</f>
        <v>14.33333333333333</v>
      </c>
      <c r="L1266" s="14">
        <f>IF(AND(K1266=0,E1266=1),1,0)*$J1266</f>
        <v>0</v>
      </c>
      <c r="M1266" s="14">
        <f>IF(K1266+L1266=0,1,0)*$J1266</f>
        <v>0</v>
      </c>
      <c r="N1266" s="14">
        <f>MATCH(C1266,INDEX('Task Durations - Poisson'!$B$2:$AZ$73,,5),-1)</f>
        <v>3</v>
      </c>
      <c r="O1266" s="14">
        <f>INT(SUMPRODUCT(B1266:N1266,'Task Durations - Table 1'!$A$3:$M$3))</f>
        <v>25</v>
      </c>
      <c r="P1266" s="14">
        <f>MATCH(100-C1266,INDEX('Task Durations - Poisson'!$B$2:$AZ$73,,O1266),-1)</f>
        <v>38</v>
      </c>
    </row>
    <row r="1267" ht="20.05" customHeight="1">
      <c r="A1267" s="12">
        <v>1265</v>
      </c>
      <c r="B1267" s="13">
        <f>2*EXP(A1267/750)</f>
        <v>10.8028916884957</v>
      </c>
      <c r="C1267" s="14">
        <f t="shared" si="15301"/>
        <v>70</v>
      </c>
      <c r="D1267" s="14">
        <f>IF(C1267&lt;33,1,0)</f>
        <v>0</v>
      </c>
      <c r="E1267" s="14">
        <f>IF(AND(C1267&gt;=33,C1267&lt;66),1,0)</f>
        <v>0</v>
      </c>
      <c r="F1267" s="14">
        <f>IF(D1267+E1267&gt;0,0,1)</f>
        <v>1</v>
      </c>
      <c r="G1267" s="14">
        <f>INT(CHOOSE(1+MOD($C1267+RANDBETWEEN(0,1),7),1,2,3,5,8,13,21)+$B1267)</f>
        <v>12</v>
      </c>
      <c r="H1267" s="14">
        <f>INT(CHOOSE(1+MOD($C1267+RANDBETWEEN(0,1),7),1,2,3,5,8,13,21)+$B1267)</f>
        <v>12</v>
      </c>
      <c r="I1267" s="14">
        <f>INT(CHOOSE(1+MOD($C1267+RANDBETWEEN(0,1),7),1,2,3,5,8,13,21)+$B1267)</f>
        <v>12</v>
      </c>
      <c r="J1267" s="14">
        <f>AVERAGE(G1267:I1267)</f>
        <v>12</v>
      </c>
      <c r="K1267" s="14">
        <f>IF(OR(AND(D1267,IF($C1267&lt;80,1,0)),AND(E1267,IF($C1267&lt;20,1,0))),1,0)*$J1267</f>
        <v>0</v>
      </c>
      <c r="L1267" s="14">
        <f>IF(AND(K1267=0,E1267=1),1,0)*$J1267</f>
        <v>0</v>
      </c>
      <c r="M1267" s="14">
        <f>IF(K1267+L1267=0,1,0)*$J1267</f>
        <v>12</v>
      </c>
      <c r="N1267" s="14">
        <f>MATCH(C1267,INDEX('Task Durations - Poisson'!$B$2:$AZ$73,,5),-1)</f>
        <v>8</v>
      </c>
      <c r="O1267" s="14">
        <f>INT(SUMPRODUCT(B1267:N1267,'Task Durations - Table 1'!$A$3:$M$3))</f>
        <v>24</v>
      </c>
      <c r="P1267" s="14">
        <f>MATCH(100-C1267,INDEX('Task Durations - Poisson'!$B$2:$AZ$73,,O1267),-1)</f>
        <v>23</v>
      </c>
    </row>
    <row r="1268" ht="20.05" customHeight="1">
      <c r="A1268" s="12">
        <v>1266</v>
      </c>
      <c r="B1268" s="13">
        <f>2*EXP(A1268/750)</f>
        <v>10.81730515091998</v>
      </c>
      <c r="C1268" s="14">
        <f t="shared" si="15301"/>
        <v>99</v>
      </c>
      <c r="D1268" s="14">
        <f>IF(C1268&lt;33,1,0)</f>
        <v>0</v>
      </c>
      <c r="E1268" s="14">
        <f>IF(AND(C1268&gt;=33,C1268&lt;66),1,0)</f>
        <v>0</v>
      </c>
      <c r="F1268" s="14">
        <f>IF(D1268+E1268&gt;0,0,1)</f>
        <v>1</v>
      </c>
      <c r="G1268" s="14">
        <f>INT(CHOOSE(1+MOD($C1268+RANDBETWEEN(0,1),7),1,2,3,5,8,13,21)+$B1268)</f>
        <v>13</v>
      </c>
      <c r="H1268" s="14">
        <f>INT(CHOOSE(1+MOD($C1268+RANDBETWEEN(0,1),7),1,2,3,5,8,13,21)+$B1268)</f>
        <v>12</v>
      </c>
      <c r="I1268" s="14">
        <f>INT(CHOOSE(1+MOD($C1268+RANDBETWEEN(0,1),7),1,2,3,5,8,13,21)+$B1268)</f>
        <v>12</v>
      </c>
      <c r="J1268" s="14">
        <f>AVERAGE(G1268:I1268)</f>
        <v>12.33333333333333</v>
      </c>
      <c r="K1268" s="14">
        <f>IF(OR(AND(D1268,IF($C1268&lt;80,1,0)),AND(E1268,IF($C1268&lt;20,1,0))),1,0)*$J1268</f>
        <v>0</v>
      </c>
      <c r="L1268" s="14">
        <f>IF(AND(K1268=0,E1268=1),1,0)*$J1268</f>
        <v>0</v>
      </c>
      <c r="M1268" s="14">
        <f>IF(K1268+L1268=0,1,0)*$J1268</f>
        <v>12.33333333333333</v>
      </c>
      <c r="N1268" s="14">
        <f>MATCH(C1268,INDEX('Task Durations - Poisson'!$B$2:$AZ$73,,5),-1)</f>
        <v>13</v>
      </c>
      <c r="O1268" s="14">
        <f>INT(SUMPRODUCT(B1268:N1268,'Task Durations - Table 1'!$A$3:$M$3))</f>
        <v>27</v>
      </c>
      <c r="P1268" s="14">
        <f>MATCH(100-C1268,INDEX('Task Durations - Poisson'!$B$2:$AZ$73,,O1268),-1)</f>
        <v>18</v>
      </c>
    </row>
    <row r="1269" ht="20.05" customHeight="1">
      <c r="A1269" s="12">
        <v>1267</v>
      </c>
      <c r="B1269" s="13">
        <f>2*EXP(A1269/750)</f>
        <v>10.83173784411183</v>
      </c>
      <c r="C1269" s="14">
        <f t="shared" si="15301"/>
        <v>36</v>
      </c>
      <c r="D1269" s="14">
        <f>IF(C1269&lt;33,1,0)</f>
        <v>0</v>
      </c>
      <c r="E1269" s="14">
        <f>IF(AND(C1269&gt;=33,C1269&lt;66),1,0)</f>
        <v>1</v>
      </c>
      <c r="F1269" s="14">
        <f>IF(D1269+E1269&gt;0,0,1)</f>
        <v>0</v>
      </c>
      <c r="G1269" s="14">
        <f>INT(CHOOSE(1+MOD($C1269+RANDBETWEEN(0,1),7),1,2,3,5,8,13,21)+$B1269)</f>
        <v>12</v>
      </c>
      <c r="H1269" s="14">
        <f>INT(CHOOSE(1+MOD($C1269+RANDBETWEEN(0,1),7),1,2,3,5,8,13,21)+$B1269)</f>
        <v>12</v>
      </c>
      <c r="I1269" s="14">
        <f>INT(CHOOSE(1+MOD($C1269+RANDBETWEEN(0,1),7),1,2,3,5,8,13,21)+$B1269)</f>
        <v>13</v>
      </c>
      <c r="J1269" s="14">
        <f>AVERAGE(G1269:I1269)</f>
        <v>12.33333333333333</v>
      </c>
      <c r="K1269" s="14">
        <f>IF(OR(AND(D1269,IF($C1269&lt;80,1,0)),AND(E1269,IF($C1269&lt;20,1,0))),1,0)*$J1269</f>
        <v>0</v>
      </c>
      <c r="L1269" s="14">
        <f>IF(AND(K1269=0,E1269=1),1,0)*$J1269</f>
        <v>12.33333333333333</v>
      </c>
      <c r="M1269" s="14">
        <f>IF(K1269+L1269=0,1,0)*$J1269</f>
        <v>0</v>
      </c>
      <c r="N1269" s="14">
        <f>MATCH(C1269,INDEX('Task Durations - Poisson'!$B$2:$AZ$73,,5),-1)</f>
        <v>6</v>
      </c>
      <c r="O1269" s="14">
        <f>INT(SUMPRODUCT(B1269:N1269,'Task Durations - Table 1'!$A$3:$M$3))</f>
        <v>19</v>
      </c>
      <c r="P1269" s="14">
        <f>MATCH(100-C1269,INDEX('Task Durations - Poisson'!$B$2:$AZ$73,,O1269),-1)</f>
        <v>22</v>
      </c>
    </row>
    <row r="1270" ht="20.05" customHeight="1">
      <c r="A1270" s="12">
        <v>1268</v>
      </c>
      <c r="B1270" s="13">
        <f>2*EXP(A1270/750)</f>
        <v>10.84618979372936</v>
      </c>
      <c r="C1270" s="14">
        <f t="shared" si="15301"/>
        <v>33</v>
      </c>
      <c r="D1270" s="14">
        <f>IF(C1270&lt;33,1,0)</f>
        <v>0</v>
      </c>
      <c r="E1270" s="14">
        <f>IF(AND(C1270&gt;=33,C1270&lt;66),1,0)</f>
        <v>1</v>
      </c>
      <c r="F1270" s="14">
        <f>IF(D1270+E1270&gt;0,0,1)</f>
        <v>0</v>
      </c>
      <c r="G1270" s="14">
        <f>INT(CHOOSE(1+MOD($C1270+RANDBETWEEN(0,1),7),1,2,3,5,8,13,21)+$B1270)</f>
        <v>31</v>
      </c>
      <c r="H1270" s="14">
        <f>INT(CHOOSE(1+MOD($C1270+RANDBETWEEN(0,1),7),1,2,3,5,8,13,21)+$B1270)</f>
        <v>23</v>
      </c>
      <c r="I1270" s="14">
        <f>INT(CHOOSE(1+MOD($C1270+RANDBETWEEN(0,1),7),1,2,3,5,8,13,21)+$B1270)</f>
        <v>23</v>
      </c>
      <c r="J1270" s="14">
        <f>AVERAGE(G1270:I1270)</f>
        <v>25.66666666666667</v>
      </c>
      <c r="K1270" s="14">
        <f>IF(OR(AND(D1270,IF($C1270&lt;80,1,0)),AND(E1270,IF($C1270&lt;20,1,0))),1,0)*$J1270</f>
        <v>0</v>
      </c>
      <c r="L1270" s="14">
        <f>IF(AND(K1270=0,E1270=1),1,0)*$J1270</f>
        <v>25.66666666666667</v>
      </c>
      <c r="M1270" s="14">
        <f>IF(K1270+L1270=0,1,0)*$J1270</f>
        <v>0</v>
      </c>
      <c r="N1270" s="14">
        <f>MATCH(C1270,INDEX('Task Durations - Poisson'!$B$2:$AZ$73,,5),-1)</f>
        <v>6</v>
      </c>
      <c r="O1270" s="14">
        <f>INT(SUMPRODUCT(B1270:N1270,'Task Durations - Table 1'!$A$3:$M$3))</f>
        <v>30</v>
      </c>
      <c r="P1270" s="14">
        <f>MATCH(100-C1270,INDEX('Task Durations - Poisson'!$B$2:$AZ$73,,O1270),-1)</f>
        <v>34</v>
      </c>
    </row>
    <row r="1271" ht="20.05" customHeight="1">
      <c r="A1271" s="12">
        <v>1269</v>
      </c>
      <c r="B1271" s="13">
        <f>2*EXP(A1271/750)</f>
        <v>10.86066102546494</v>
      </c>
      <c r="C1271" s="14">
        <f t="shared" si="15301"/>
        <v>54</v>
      </c>
      <c r="D1271" s="14">
        <f>IF(C1271&lt;33,1,0)</f>
        <v>0</v>
      </c>
      <c r="E1271" s="14">
        <f>IF(AND(C1271&gt;=33,C1271&lt;66),1,0)</f>
        <v>1</v>
      </c>
      <c r="F1271" s="14">
        <f>IF(D1271+E1271&gt;0,0,1)</f>
        <v>0</v>
      </c>
      <c r="G1271" s="14">
        <f>INT(CHOOSE(1+MOD($C1271+RANDBETWEEN(0,1),7),1,2,3,5,8,13,21)+$B1271)</f>
        <v>23</v>
      </c>
      <c r="H1271" s="14">
        <f>INT(CHOOSE(1+MOD($C1271+RANDBETWEEN(0,1),7),1,2,3,5,8,13,21)+$B1271)</f>
        <v>23</v>
      </c>
      <c r="I1271" s="14">
        <f>INT(CHOOSE(1+MOD($C1271+RANDBETWEEN(0,1),7),1,2,3,5,8,13,21)+$B1271)</f>
        <v>23</v>
      </c>
      <c r="J1271" s="14">
        <f>AVERAGE(G1271:I1271)</f>
        <v>23</v>
      </c>
      <c r="K1271" s="14">
        <f>IF(OR(AND(D1271,IF($C1271&lt;80,1,0)),AND(E1271,IF($C1271&lt;20,1,0))),1,0)*$J1271</f>
        <v>0</v>
      </c>
      <c r="L1271" s="14">
        <f>IF(AND(K1271=0,E1271=1),1,0)*$J1271</f>
        <v>23</v>
      </c>
      <c r="M1271" s="14">
        <f>IF(K1271+L1271=0,1,0)*$J1271</f>
        <v>0</v>
      </c>
      <c r="N1271" s="14">
        <f>MATCH(C1271,INDEX('Task Durations - Poisson'!$B$2:$AZ$73,,5),-1)</f>
        <v>7</v>
      </c>
      <c r="O1271" s="14">
        <f>INT(SUMPRODUCT(B1271:N1271,'Task Durations - Table 1'!$A$3:$M$3))</f>
        <v>28</v>
      </c>
      <c r="P1271" s="14">
        <f>MATCH(100-C1271,INDEX('Task Durations - Poisson'!$B$2:$AZ$73,,O1271),-1)</f>
        <v>29</v>
      </c>
    </row>
    <row r="1272" ht="20.05" customHeight="1">
      <c r="A1272" s="12">
        <v>1270</v>
      </c>
      <c r="B1272" s="13">
        <f>2*EXP(A1272/750)</f>
        <v>10.8751515650452</v>
      </c>
      <c r="C1272" s="14">
        <f t="shared" si="15301"/>
        <v>49</v>
      </c>
      <c r="D1272" s="14">
        <f>IF(C1272&lt;33,1,0)</f>
        <v>0</v>
      </c>
      <c r="E1272" s="14">
        <f>IF(AND(C1272&gt;=33,C1272&lt;66),1,0)</f>
        <v>1</v>
      </c>
      <c r="F1272" s="14">
        <f>IF(D1272+E1272&gt;0,0,1)</f>
        <v>0</v>
      </c>
      <c r="G1272" s="14">
        <f>INT(CHOOSE(1+MOD($C1272+RANDBETWEEN(0,1),7),1,2,3,5,8,13,21)+$B1272)</f>
        <v>12</v>
      </c>
      <c r="H1272" s="14">
        <f>INT(CHOOSE(1+MOD($C1272+RANDBETWEEN(0,1),7),1,2,3,5,8,13,21)+$B1272)</f>
        <v>11</v>
      </c>
      <c r="I1272" s="14">
        <f>INT(CHOOSE(1+MOD($C1272+RANDBETWEEN(0,1),7),1,2,3,5,8,13,21)+$B1272)</f>
        <v>12</v>
      </c>
      <c r="J1272" s="14">
        <f>AVERAGE(G1272:I1272)</f>
        <v>11.66666666666667</v>
      </c>
      <c r="K1272" s="14">
        <f>IF(OR(AND(D1272,IF($C1272&lt;80,1,0)),AND(E1272,IF($C1272&lt;20,1,0))),1,0)*$J1272</f>
        <v>0</v>
      </c>
      <c r="L1272" s="14">
        <f>IF(AND(K1272=0,E1272=1),1,0)*$J1272</f>
        <v>11.66666666666667</v>
      </c>
      <c r="M1272" s="14">
        <f>IF(K1272+L1272=0,1,0)*$J1272</f>
        <v>0</v>
      </c>
      <c r="N1272" s="14">
        <f>MATCH(C1272,INDEX('Task Durations - Poisson'!$B$2:$AZ$73,,5),-1)</f>
        <v>7</v>
      </c>
      <c r="O1272" s="14">
        <f>INT(SUMPRODUCT(B1272:N1272,'Task Durations - Table 1'!$A$3:$M$3))</f>
        <v>19</v>
      </c>
      <c r="P1272" s="14">
        <f>MATCH(100-C1272,INDEX('Task Durations - Poisson'!$B$2:$AZ$73,,O1272),-1)</f>
        <v>21</v>
      </c>
    </row>
    <row r="1273" ht="20.05" customHeight="1">
      <c r="A1273" s="12">
        <v>1271</v>
      </c>
      <c r="B1273" s="13">
        <f>2*EXP(A1273/750)</f>
        <v>10.8896614382311</v>
      </c>
      <c r="C1273" s="14">
        <f t="shared" si="15301"/>
        <v>15</v>
      </c>
      <c r="D1273" s="14">
        <f>IF(C1273&lt;33,1,0)</f>
        <v>1</v>
      </c>
      <c r="E1273" s="14">
        <f>IF(AND(C1273&gt;=33,C1273&lt;66),1,0)</f>
        <v>0</v>
      </c>
      <c r="F1273" s="14">
        <f>IF(D1273+E1273&gt;0,0,1)</f>
        <v>0</v>
      </c>
      <c r="G1273" s="14">
        <f>INT(CHOOSE(1+MOD($C1273+RANDBETWEEN(0,1),7),1,2,3,5,8,13,21)+$B1273)</f>
        <v>12</v>
      </c>
      <c r="H1273" s="14">
        <f>INT(CHOOSE(1+MOD($C1273+RANDBETWEEN(0,1),7),1,2,3,5,8,13,21)+$B1273)</f>
        <v>13</v>
      </c>
      <c r="I1273" s="14">
        <f>INT(CHOOSE(1+MOD($C1273+RANDBETWEEN(0,1),7),1,2,3,5,8,13,21)+$B1273)</f>
        <v>13</v>
      </c>
      <c r="J1273" s="14">
        <f>AVERAGE(G1273:I1273)</f>
        <v>12.66666666666667</v>
      </c>
      <c r="K1273" s="14">
        <f>IF(OR(AND(D1273,IF($C1273&lt;80,1,0)),AND(E1273,IF($C1273&lt;20,1,0))),1,0)*$J1273</f>
        <v>12.66666666666667</v>
      </c>
      <c r="L1273" s="14">
        <f>IF(AND(K1273=0,E1273=1),1,0)*$J1273</f>
        <v>0</v>
      </c>
      <c r="M1273" s="14">
        <f>IF(K1273+L1273=0,1,0)*$J1273</f>
        <v>0</v>
      </c>
      <c r="N1273" s="14">
        <f>MATCH(C1273,INDEX('Task Durations - Poisson'!$B$2:$AZ$73,,5),-1)</f>
        <v>5</v>
      </c>
      <c r="O1273" s="14">
        <f>INT(SUMPRODUCT(B1273:N1273,'Task Durations - Table 1'!$A$3:$M$3))</f>
        <v>24</v>
      </c>
      <c r="P1273" s="14">
        <f>MATCH(100-C1273,INDEX('Task Durations - Poisson'!$B$2:$AZ$73,,O1273),-1)</f>
        <v>31</v>
      </c>
    </row>
    <row r="1274" ht="20.05" customHeight="1">
      <c r="A1274" s="12">
        <v>1272</v>
      </c>
      <c r="B1274" s="13">
        <f>2*EXP(A1274/750)</f>
        <v>10.90419067081799</v>
      </c>
      <c r="C1274" s="14">
        <f t="shared" si="15301"/>
        <v>1</v>
      </c>
      <c r="D1274" s="14">
        <f>IF(C1274&lt;33,1,0)</f>
        <v>1</v>
      </c>
      <c r="E1274" s="14">
        <f>IF(AND(C1274&gt;=33,C1274&lt;66),1,0)</f>
        <v>0</v>
      </c>
      <c r="F1274" s="14">
        <f>IF(D1274+E1274&gt;0,0,1)</f>
        <v>0</v>
      </c>
      <c r="G1274" s="14">
        <f>INT(CHOOSE(1+MOD($C1274+RANDBETWEEN(0,1),7),1,2,3,5,8,13,21)+$B1274)</f>
        <v>12</v>
      </c>
      <c r="H1274" s="14">
        <f>INT(CHOOSE(1+MOD($C1274+RANDBETWEEN(0,1),7),1,2,3,5,8,13,21)+$B1274)</f>
        <v>12</v>
      </c>
      <c r="I1274" s="14">
        <f>INT(CHOOSE(1+MOD($C1274+RANDBETWEEN(0,1),7),1,2,3,5,8,13,21)+$B1274)</f>
        <v>12</v>
      </c>
      <c r="J1274" s="14">
        <f>AVERAGE(G1274:I1274)</f>
        <v>12</v>
      </c>
      <c r="K1274" s="14">
        <f>IF(OR(AND(D1274,IF($C1274&lt;80,1,0)),AND(E1274,IF($C1274&lt;20,1,0))),1,0)*$J1274</f>
        <v>12</v>
      </c>
      <c r="L1274" s="14">
        <f>IF(AND(K1274=0,E1274=1),1,0)*$J1274</f>
        <v>0</v>
      </c>
      <c r="M1274" s="14">
        <f>IF(K1274+L1274=0,1,0)*$J1274</f>
        <v>0</v>
      </c>
      <c r="N1274" s="14">
        <f>MATCH(C1274,INDEX('Task Durations - Poisson'!$B$2:$AZ$73,,5),-1)</f>
        <v>3</v>
      </c>
      <c r="O1274" s="14">
        <f>INT(SUMPRODUCT(B1274:N1274,'Task Durations - Table 1'!$A$3:$M$3))</f>
        <v>22</v>
      </c>
      <c r="P1274" s="14">
        <f>MATCH(100-C1274,INDEX('Task Durations - Poisson'!$B$2:$AZ$73,,O1274),-1)</f>
        <v>36</v>
      </c>
    </row>
    <row r="1275" ht="20.05" customHeight="1">
      <c r="A1275" s="12">
        <v>1273</v>
      </c>
      <c r="B1275" s="13">
        <f>2*EXP(A1275/750)</f>
        <v>10.91873928863561</v>
      </c>
      <c r="C1275" s="14">
        <f t="shared" si="15301"/>
        <v>12</v>
      </c>
      <c r="D1275" s="14">
        <f>IF(C1275&lt;33,1,0)</f>
        <v>1</v>
      </c>
      <c r="E1275" s="14">
        <f>IF(AND(C1275&gt;=33,C1275&lt;66),1,0)</f>
        <v>0</v>
      </c>
      <c r="F1275" s="14">
        <f>IF(D1275+E1275&gt;0,0,1)</f>
        <v>0</v>
      </c>
      <c r="G1275" s="14">
        <f>INT(CHOOSE(1+MOD($C1275+RANDBETWEEN(0,1),7),1,2,3,5,8,13,21)+$B1275)</f>
        <v>31</v>
      </c>
      <c r="H1275" s="14">
        <f>INT(CHOOSE(1+MOD($C1275+RANDBETWEEN(0,1),7),1,2,3,5,8,13,21)+$B1275)</f>
        <v>31</v>
      </c>
      <c r="I1275" s="14">
        <f>INT(CHOOSE(1+MOD($C1275+RANDBETWEEN(0,1),7),1,2,3,5,8,13,21)+$B1275)</f>
        <v>31</v>
      </c>
      <c r="J1275" s="14">
        <f>AVERAGE(G1275:I1275)</f>
        <v>31</v>
      </c>
      <c r="K1275" s="14">
        <f>IF(OR(AND(D1275,IF($C1275&lt;80,1,0)),AND(E1275,IF($C1275&lt;20,1,0))),1,0)*$J1275</f>
        <v>31</v>
      </c>
      <c r="L1275" s="14">
        <f>IF(AND(K1275=0,E1275=1),1,0)*$J1275</f>
        <v>0</v>
      </c>
      <c r="M1275" s="14">
        <f>IF(K1275+L1275=0,1,0)*$J1275</f>
        <v>0</v>
      </c>
      <c r="N1275" s="14">
        <f>MATCH(C1275,INDEX('Task Durations - Poisson'!$B$2:$AZ$73,,5),-1)</f>
        <v>4</v>
      </c>
      <c r="O1275" s="14">
        <f>INT(SUMPRODUCT(B1275:N1275,'Task Durations - Table 1'!$A$3:$M$3))</f>
        <v>45</v>
      </c>
      <c r="P1275" s="14">
        <f>MATCH(100-C1275,INDEX('Task Durations - Poisson'!$B$2:$AZ$73,,O1275),-1)</f>
        <v>55</v>
      </c>
    </row>
    <row r="1276" ht="20.05" customHeight="1">
      <c r="A1276" s="12">
        <v>1274</v>
      </c>
      <c r="B1276" s="13">
        <f>2*EXP(A1276/750)</f>
        <v>10.93330731754817</v>
      </c>
      <c r="C1276" s="14">
        <f t="shared" si="15301"/>
        <v>76</v>
      </c>
      <c r="D1276" s="14">
        <f>IF(C1276&lt;33,1,0)</f>
        <v>0</v>
      </c>
      <c r="E1276" s="14">
        <f>IF(AND(C1276&gt;=33,C1276&lt;66),1,0)</f>
        <v>0</v>
      </c>
      <c r="F1276" s="14">
        <f>IF(D1276+E1276&gt;0,0,1)</f>
        <v>1</v>
      </c>
      <c r="G1276" s="14">
        <f>INT(CHOOSE(1+MOD($C1276+RANDBETWEEN(0,1),7),1,2,3,5,8,13,21)+$B1276)</f>
        <v>31</v>
      </c>
      <c r="H1276" s="14">
        <f>INT(CHOOSE(1+MOD($C1276+RANDBETWEEN(0,1),7),1,2,3,5,8,13,21)+$B1276)</f>
        <v>31</v>
      </c>
      <c r="I1276" s="14">
        <f>INT(CHOOSE(1+MOD($C1276+RANDBETWEEN(0,1),7),1,2,3,5,8,13,21)+$B1276)</f>
        <v>31</v>
      </c>
      <c r="J1276" s="14">
        <f>AVERAGE(G1276:I1276)</f>
        <v>31</v>
      </c>
      <c r="K1276" s="14">
        <f>IF(OR(AND(D1276,IF($C1276&lt;80,1,0)),AND(E1276,IF($C1276&lt;20,1,0))),1,0)*$J1276</f>
        <v>0</v>
      </c>
      <c r="L1276" s="14">
        <f>IF(AND(K1276=0,E1276=1),1,0)*$J1276</f>
        <v>0</v>
      </c>
      <c r="M1276" s="14">
        <f>IF(K1276+L1276=0,1,0)*$J1276</f>
        <v>31</v>
      </c>
      <c r="N1276" s="14">
        <f>MATCH(C1276,INDEX('Task Durations - Poisson'!$B$2:$AZ$73,,5),-1)</f>
        <v>8</v>
      </c>
      <c r="O1276" s="14">
        <f>INT(SUMPRODUCT(B1276:N1276,'Task Durations - Table 1'!$A$3:$M$3))</f>
        <v>43</v>
      </c>
      <c r="P1276" s="14">
        <f>MATCH(100-C1276,INDEX('Task Durations - Poisson'!$B$2:$AZ$73,,O1276),-1)</f>
        <v>40</v>
      </c>
    </row>
    <row r="1277" ht="20.05" customHeight="1">
      <c r="A1277" s="12">
        <v>1275</v>
      </c>
      <c r="B1277" s="13">
        <f>2*EXP(A1277/750)</f>
        <v>10.9478947834544</v>
      </c>
      <c r="C1277" s="14">
        <f t="shared" si="15301"/>
        <v>64</v>
      </c>
      <c r="D1277" s="14">
        <f>IF(C1277&lt;33,1,0)</f>
        <v>0</v>
      </c>
      <c r="E1277" s="14">
        <f>IF(AND(C1277&gt;=33,C1277&lt;66),1,0)</f>
        <v>1</v>
      </c>
      <c r="F1277" s="14">
        <f>IF(D1277+E1277&gt;0,0,1)</f>
        <v>0</v>
      </c>
      <c r="G1277" s="14">
        <f>INT(CHOOSE(1+MOD($C1277+RANDBETWEEN(0,1),7),1,2,3,5,8,13,21)+$B1277)</f>
        <v>13</v>
      </c>
      <c r="H1277" s="14">
        <f>INT(CHOOSE(1+MOD($C1277+RANDBETWEEN(0,1),7),1,2,3,5,8,13,21)+$B1277)</f>
        <v>12</v>
      </c>
      <c r="I1277" s="14">
        <f>INT(CHOOSE(1+MOD($C1277+RANDBETWEEN(0,1),7),1,2,3,5,8,13,21)+$B1277)</f>
        <v>13</v>
      </c>
      <c r="J1277" s="14">
        <f>AVERAGE(G1277:I1277)</f>
        <v>12.66666666666667</v>
      </c>
      <c r="K1277" s="14">
        <f>IF(OR(AND(D1277,IF($C1277&lt;80,1,0)),AND(E1277,IF($C1277&lt;20,1,0))),1,0)*$J1277</f>
        <v>0</v>
      </c>
      <c r="L1277" s="14">
        <f>IF(AND(K1277=0,E1277=1),1,0)*$J1277</f>
        <v>12.66666666666667</v>
      </c>
      <c r="M1277" s="14">
        <f>IF(K1277+L1277=0,1,0)*$J1277</f>
        <v>0</v>
      </c>
      <c r="N1277" s="14">
        <f>MATCH(C1277,INDEX('Task Durations - Poisson'!$B$2:$AZ$73,,5),-1)</f>
        <v>8</v>
      </c>
      <c r="O1277" s="14">
        <f>INT(SUMPRODUCT(B1277:N1277,'Task Durations - Table 1'!$A$3:$M$3))</f>
        <v>21</v>
      </c>
      <c r="P1277" s="14">
        <f>MATCH(100-C1277,INDEX('Task Durations - Poisson'!$B$2:$AZ$73,,O1277),-1)</f>
        <v>21</v>
      </c>
    </row>
    <row r="1278" ht="20.05" customHeight="1">
      <c r="A1278" s="12">
        <v>1276</v>
      </c>
      <c r="B1278" s="13">
        <f>2*EXP(A1278/750)</f>
        <v>10.96250171228757</v>
      </c>
      <c r="C1278" s="14">
        <f t="shared" si="19126" ref="C1278:C1330">RANDBETWEEN(0,100)</f>
        <v>100</v>
      </c>
      <c r="D1278" s="14">
        <f>IF(C1278&lt;33,1,0)</f>
        <v>0</v>
      </c>
      <c r="E1278" s="14">
        <f>IF(AND(C1278&gt;=33,C1278&lt;66),1,0)</f>
        <v>0</v>
      </c>
      <c r="F1278" s="14">
        <f>IF(D1278+E1278&gt;0,0,1)</f>
        <v>1</v>
      </c>
      <c r="G1278" s="14">
        <f>INT(CHOOSE(1+MOD($C1278+RANDBETWEEN(0,1),7),1,2,3,5,8,13,21)+$B1278)</f>
        <v>15</v>
      </c>
      <c r="H1278" s="14">
        <f>INT(CHOOSE(1+MOD($C1278+RANDBETWEEN(0,1),7),1,2,3,5,8,13,21)+$B1278)</f>
        <v>15</v>
      </c>
      <c r="I1278" s="14">
        <f>INT(CHOOSE(1+MOD($C1278+RANDBETWEEN(0,1),7),1,2,3,5,8,13,21)+$B1278)</f>
        <v>15</v>
      </c>
      <c r="J1278" s="14">
        <f>AVERAGE(G1278:I1278)</f>
        <v>15</v>
      </c>
      <c r="K1278" s="14">
        <f>IF(OR(AND(D1278,IF($C1278&lt;80,1,0)),AND(E1278,IF($C1278&lt;20,1,0))),1,0)*$J1278</f>
        <v>0</v>
      </c>
      <c r="L1278" s="14">
        <f>IF(AND(K1278=0,E1278=1),1,0)*$J1278</f>
        <v>0</v>
      </c>
      <c r="M1278" s="14">
        <f>IF(K1278+L1278=0,1,0)*$J1278</f>
        <v>15</v>
      </c>
      <c r="N1278" s="14">
        <f>MATCH(C1278,INDEX('Task Durations - Poisson'!$B$2:$AZ$73,,5),-1)</f>
        <v>17</v>
      </c>
      <c r="O1278" s="14">
        <f>INT(SUMPRODUCT(B1278:N1278,'Task Durations - Table 1'!$A$3:$M$3))</f>
        <v>32</v>
      </c>
      <c r="P1278" s="14">
        <f>MATCH(100-C1278,INDEX('Task Durations - Poisson'!$B$2:$AZ$73,,O1278),-1)</f>
        <v>2</v>
      </c>
    </row>
    <row r="1279" ht="20.05" customHeight="1">
      <c r="A1279" s="12">
        <v>1277</v>
      </c>
      <c r="B1279" s="13">
        <f>2*EXP(A1279/750)</f>
        <v>10.97712813001556</v>
      </c>
      <c r="C1279" s="14">
        <f t="shared" si="19126"/>
        <v>55</v>
      </c>
      <c r="D1279" s="14">
        <f>IF(C1279&lt;33,1,0)</f>
        <v>0</v>
      </c>
      <c r="E1279" s="14">
        <f>IF(AND(C1279&gt;=33,C1279&lt;66),1,0)</f>
        <v>1</v>
      </c>
      <c r="F1279" s="14">
        <f>IF(D1279+E1279&gt;0,0,1)</f>
        <v>0</v>
      </c>
      <c r="G1279" s="14">
        <f>INT(CHOOSE(1+MOD($C1279+RANDBETWEEN(0,1),7),1,2,3,5,8,13,21)+$B1279)</f>
        <v>11</v>
      </c>
      <c r="H1279" s="14">
        <f>INT(CHOOSE(1+MOD($C1279+RANDBETWEEN(0,1),7),1,2,3,5,8,13,21)+$B1279)</f>
        <v>11</v>
      </c>
      <c r="I1279" s="14">
        <f>INT(CHOOSE(1+MOD($C1279+RANDBETWEEN(0,1),7),1,2,3,5,8,13,21)+$B1279)</f>
        <v>11</v>
      </c>
      <c r="J1279" s="14">
        <f>AVERAGE(G1279:I1279)</f>
        <v>11</v>
      </c>
      <c r="K1279" s="14">
        <f>IF(OR(AND(D1279,IF($C1279&lt;80,1,0)),AND(E1279,IF($C1279&lt;20,1,0))),1,0)*$J1279</f>
        <v>0</v>
      </c>
      <c r="L1279" s="14">
        <f>IF(AND(K1279=0,E1279=1),1,0)*$J1279</f>
        <v>11</v>
      </c>
      <c r="M1279" s="14">
        <f>IF(K1279+L1279=0,1,0)*$J1279</f>
        <v>0</v>
      </c>
      <c r="N1279" s="14">
        <f>MATCH(C1279,INDEX('Task Durations - Poisson'!$B$2:$AZ$73,,5),-1)</f>
        <v>7</v>
      </c>
      <c r="O1279" s="14">
        <f>INT(SUMPRODUCT(B1279:N1279,'Task Durations - Table 1'!$A$3:$M$3))</f>
        <v>19</v>
      </c>
      <c r="P1279" s="14">
        <f>MATCH(100-C1279,INDEX('Task Durations - Poisson'!$B$2:$AZ$73,,O1279),-1)</f>
        <v>20</v>
      </c>
    </row>
    <row r="1280" ht="20.05" customHeight="1">
      <c r="A1280" s="12">
        <v>1278</v>
      </c>
      <c r="B1280" s="13">
        <f>2*EXP(A1280/750)</f>
        <v>10.9917740626409</v>
      </c>
      <c r="C1280" s="14">
        <f t="shared" si="19126"/>
        <v>55</v>
      </c>
      <c r="D1280" s="14">
        <f>IF(C1280&lt;33,1,0)</f>
        <v>0</v>
      </c>
      <c r="E1280" s="14">
        <f>IF(AND(C1280&gt;=33,C1280&lt;66),1,0)</f>
        <v>1</v>
      </c>
      <c r="F1280" s="14">
        <f>IF(D1280+E1280&gt;0,0,1)</f>
        <v>0</v>
      </c>
      <c r="G1280" s="14">
        <f>INT(CHOOSE(1+MOD($C1280+RANDBETWEEN(0,1),7),1,2,3,5,8,13,21)+$B1280)</f>
        <v>31</v>
      </c>
      <c r="H1280" s="14">
        <f>INT(CHOOSE(1+MOD($C1280+RANDBETWEEN(0,1),7),1,2,3,5,8,13,21)+$B1280)</f>
        <v>11</v>
      </c>
      <c r="I1280" s="14">
        <f>INT(CHOOSE(1+MOD($C1280+RANDBETWEEN(0,1),7),1,2,3,5,8,13,21)+$B1280)</f>
        <v>31</v>
      </c>
      <c r="J1280" s="14">
        <f>AVERAGE(G1280:I1280)</f>
        <v>24.33333333333333</v>
      </c>
      <c r="K1280" s="14">
        <f>IF(OR(AND(D1280,IF($C1280&lt;80,1,0)),AND(E1280,IF($C1280&lt;20,1,0))),1,0)*$J1280</f>
        <v>0</v>
      </c>
      <c r="L1280" s="14">
        <f>IF(AND(K1280=0,E1280=1),1,0)*$J1280</f>
        <v>24.33333333333333</v>
      </c>
      <c r="M1280" s="14">
        <f>IF(K1280+L1280=0,1,0)*$J1280</f>
        <v>0</v>
      </c>
      <c r="N1280" s="14">
        <f>MATCH(C1280,INDEX('Task Durations - Poisson'!$B$2:$AZ$73,,5),-1)</f>
        <v>7</v>
      </c>
      <c r="O1280" s="14">
        <f>INT(SUMPRODUCT(B1280:N1280,'Task Durations - Table 1'!$A$3:$M$3))</f>
        <v>30</v>
      </c>
      <c r="P1280" s="14">
        <f>MATCH(100-C1280,INDEX('Task Durations - Poisson'!$B$2:$AZ$73,,O1280),-1)</f>
        <v>31</v>
      </c>
    </row>
    <row r="1281" ht="20.05" customHeight="1">
      <c r="A1281" s="12">
        <v>1279</v>
      </c>
      <c r="B1281" s="13">
        <f>2*EXP(A1281/750)</f>
        <v>11.0064395362008</v>
      </c>
      <c r="C1281" s="14">
        <f t="shared" si="19126"/>
        <v>94</v>
      </c>
      <c r="D1281" s="14">
        <f>IF(C1281&lt;33,1,0)</f>
        <v>0</v>
      </c>
      <c r="E1281" s="14">
        <f>IF(AND(C1281&gt;=33,C1281&lt;66),1,0)</f>
        <v>0</v>
      </c>
      <c r="F1281" s="14">
        <f>IF(D1281+E1281&gt;0,0,1)</f>
        <v>1</v>
      </c>
      <c r="G1281" s="14">
        <f>INT(CHOOSE(1+MOD($C1281+RANDBETWEEN(0,1),7),1,2,3,5,8,13,21)+$B1281)</f>
        <v>19</v>
      </c>
      <c r="H1281" s="14">
        <f>INT(CHOOSE(1+MOD($C1281+RANDBETWEEN(0,1),7),1,2,3,5,8,13,21)+$B1281)</f>
        <v>19</v>
      </c>
      <c r="I1281" s="14">
        <f>INT(CHOOSE(1+MOD($C1281+RANDBETWEEN(0,1),7),1,2,3,5,8,13,21)+$B1281)</f>
        <v>16</v>
      </c>
      <c r="J1281" s="14">
        <f>AVERAGE(G1281:I1281)</f>
        <v>18</v>
      </c>
      <c r="K1281" s="14">
        <f>IF(OR(AND(D1281,IF($C1281&lt;80,1,0)),AND(E1281,IF($C1281&lt;20,1,0))),1,0)*$J1281</f>
        <v>0</v>
      </c>
      <c r="L1281" s="14">
        <f>IF(AND(K1281=0,E1281=1),1,0)*$J1281</f>
        <v>0</v>
      </c>
      <c r="M1281" s="14">
        <f>IF(K1281+L1281=0,1,0)*$J1281</f>
        <v>18</v>
      </c>
      <c r="N1281" s="14">
        <f>MATCH(C1281,INDEX('Task Durations - Poisson'!$B$2:$AZ$73,,5),-1)</f>
        <v>11</v>
      </c>
      <c r="O1281" s="14">
        <f>INT(SUMPRODUCT(B1281:N1281,'Task Durations - Table 1'!$A$3:$M$3))</f>
        <v>32</v>
      </c>
      <c r="P1281" s="14">
        <f>MATCH(100-C1281,INDEX('Task Durations - Poisson'!$B$2:$AZ$73,,O1281),-1)</f>
        <v>25</v>
      </c>
    </row>
    <row r="1282" ht="20.05" customHeight="1">
      <c r="A1282" s="12">
        <v>1280</v>
      </c>
      <c r="B1282" s="13">
        <f>2*EXP(A1282/750)</f>
        <v>11.02112457676722</v>
      </c>
      <c r="C1282" s="14">
        <f t="shared" si="19126"/>
        <v>7</v>
      </c>
      <c r="D1282" s="14">
        <f>IF(C1282&lt;33,1,0)</f>
        <v>1</v>
      </c>
      <c r="E1282" s="14">
        <f>IF(AND(C1282&gt;=33,C1282&lt;66),1,0)</f>
        <v>0</v>
      </c>
      <c r="F1282" s="14">
        <f>IF(D1282+E1282&gt;0,0,1)</f>
        <v>0</v>
      </c>
      <c r="G1282" s="14">
        <f>INT(CHOOSE(1+MOD($C1282+RANDBETWEEN(0,1),7),1,2,3,5,8,13,21)+$B1282)</f>
        <v>12</v>
      </c>
      <c r="H1282" s="14">
        <f>INT(CHOOSE(1+MOD($C1282+RANDBETWEEN(0,1),7),1,2,3,5,8,13,21)+$B1282)</f>
        <v>12</v>
      </c>
      <c r="I1282" s="14">
        <f>INT(CHOOSE(1+MOD($C1282+RANDBETWEEN(0,1),7),1,2,3,5,8,13,21)+$B1282)</f>
        <v>13</v>
      </c>
      <c r="J1282" s="14">
        <f>AVERAGE(G1282:I1282)</f>
        <v>12.33333333333333</v>
      </c>
      <c r="K1282" s="14">
        <f>IF(OR(AND(D1282,IF($C1282&lt;80,1,0)),AND(E1282,IF($C1282&lt;20,1,0))),1,0)*$J1282</f>
        <v>12.33333333333333</v>
      </c>
      <c r="L1282" s="14">
        <f>IF(AND(K1282=0,E1282=1),1,0)*$J1282</f>
        <v>0</v>
      </c>
      <c r="M1282" s="14">
        <f>IF(K1282+L1282=0,1,0)*$J1282</f>
        <v>0</v>
      </c>
      <c r="N1282" s="14">
        <f>MATCH(C1282,INDEX('Task Durations - Poisson'!$B$2:$AZ$73,,5),-1)</f>
        <v>4</v>
      </c>
      <c r="O1282" s="14">
        <f>INT(SUMPRODUCT(B1282:N1282,'Task Durations - Table 1'!$A$3:$M$3))</f>
        <v>23</v>
      </c>
      <c r="P1282" s="14">
        <f>MATCH(100-C1282,INDEX('Task Durations - Poisson'!$B$2:$AZ$73,,O1282),-1)</f>
        <v>32</v>
      </c>
    </row>
    <row r="1283" ht="20.05" customHeight="1">
      <c r="A1283" s="12">
        <v>1281</v>
      </c>
      <c r="B1283" s="13">
        <f>2*EXP(A1283/750)</f>
        <v>11.03582921044689</v>
      </c>
      <c r="C1283" s="14">
        <f t="shared" si="19126"/>
        <v>8</v>
      </c>
      <c r="D1283" s="14">
        <f>IF(C1283&lt;33,1,0)</f>
        <v>1</v>
      </c>
      <c r="E1283" s="14">
        <f>IF(AND(C1283&gt;=33,C1283&lt;66),1,0)</f>
        <v>0</v>
      </c>
      <c r="F1283" s="14">
        <f>IF(D1283+E1283&gt;0,0,1)</f>
        <v>0</v>
      </c>
      <c r="G1283" s="14">
        <f>INT(CHOOSE(1+MOD($C1283+RANDBETWEEN(0,1),7),1,2,3,5,8,13,21)+$B1283)</f>
        <v>13</v>
      </c>
      <c r="H1283" s="14">
        <f>INT(CHOOSE(1+MOD($C1283+RANDBETWEEN(0,1),7),1,2,3,5,8,13,21)+$B1283)</f>
        <v>13</v>
      </c>
      <c r="I1283" s="14">
        <f>INT(CHOOSE(1+MOD($C1283+RANDBETWEEN(0,1),7),1,2,3,5,8,13,21)+$B1283)</f>
        <v>13</v>
      </c>
      <c r="J1283" s="14">
        <f>AVERAGE(G1283:I1283)</f>
        <v>13</v>
      </c>
      <c r="K1283" s="14">
        <f>IF(OR(AND(D1283,IF($C1283&lt;80,1,0)),AND(E1283,IF($C1283&lt;20,1,0))),1,0)*$J1283</f>
        <v>13</v>
      </c>
      <c r="L1283" s="14">
        <f>IF(AND(K1283=0,E1283=1),1,0)*$J1283</f>
        <v>0</v>
      </c>
      <c r="M1283" s="14">
        <f>IF(K1283+L1283=0,1,0)*$J1283</f>
        <v>0</v>
      </c>
      <c r="N1283" s="14">
        <f>MATCH(C1283,INDEX('Task Durations - Poisson'!$B$2:$AZ$73,,5),-1)</f>
        <v>4</v>
      </c>
      <c r="O1283" s="14">
        <f>INT(SUMPRODUCT(B1283:N1283,'Task Durations - Table 1'!$A$3:$M$3))</f>
        <v>24</v>
      </c>
      <c r="P1283" s="14">
        <f>MATCH(100-C1283,INDEX('Task Durations - Poisson'!$B$2:$AZ$73,,O1283),-1)</f>
        <v>33</v>
      </c>
    </row>
    <row r="1284" ht="20.05" customHeight="1">
      <c r="A1284" s="12">
        <v>1282</v>
      </c>
      <c r="B1284" s="13">
        <f>2*EXP(A1284/750)</f>
        <v>11.05055346338141</v>
      </c>
      <c r="C1284" s="14">
        <f t="shared" si="19126"/>
        <v>68</v>
      </c>
      <c r="D1284" s="14">
        <f>IF(C1284&lt;33,1,0)</f>
        <v>0</v>
      </c>
      <c r="E1284" s="14">
        <f>IF(AND(C1284&gt;=33,C1284&lt;66),1,0)</f>
        <v>0</v>
      </c>
      <c r="F1284" s="14">
        <f>IF(D1284+E1284&gt;0,0,1)</f>
        <v>1</v>
      </c>
      <c r="G1284" s="14">
        <f>INT(CHOOSE(1+MOD($C1284+RANDBETWEEN(0,1),7),1,2,3,5,8,13,21)+$B1284)</f>
        <v>24</v>
      </c>
      <c r="H1284" s="14">
        <f>INT(CHOOSE(1+MOD($C1284+RANDBETWEEN(0,1),7),1,2,3,5,8,13,21)+$B1284)</f>
        <v>32</v>
      </c>
      <c r="I1284" s="14">
        <f>INT(CHOOSE(1+MOD($C1284+RANDBETWEEN(0,1),7),1,2,3,5,8,13,21)+$B1284)</f>
        <v>24</v>
      </c>
      <c r="J1284" s="14">
        <f>AVERAGE(G1284:I1284)</f>
        <v>26.66666666666667</v>
      </c>
      <c r="K1284" s="14">
        <f>IF(OR(AND(D1284,IF($C1284&lt;80,1,0)),AND(E1284,IF($C1284&lt;20,1,0))),1,0)*$J1284</f>
        <v>0</v>
      </c>
      <c r="L1284" s="14">
        <f>IF(AND(K1284=0,E1284=1),1,0)*$J1284</f>
        <v>0</v>
      </c>
      <c r="M1284" s="14">
        <f>IF(K1284+L1284=0,1,0)*$J1284</f>
        <v>26.66666666666667</v>
      </c>
      <c r="N1284" s="14">
        <f>MATCH(C1284,INDEX('Task Durations - Poisson'!$B$2:$AZ$73,,5),-1)</f>
        <v>8</v>
      </c>
      <c r="O1284" s="14">
        <f>INT(SUMPRODUCT(B1284:N1284,'Task Durations - Table 1'!$A$3:$M$3))</f>
        <v>39</v>
      </c>
      <c r="P1284" s="14">
        <f>MATCH(100-C1284,INDEX('Task Durations - Poisson'!$B$2:$AZ$73,,O1284),-1)</f>
        <v>38</v>
      </c>
    </row>
    <row r="1285" ht="20.05" customHeight="1">
      <c r="A1285" s="12">
        <v>1283</v>
      </c>
      <c r="B1285" s="13">
        <f>2*EXP(A1285/750)</f>
        <v>11.06529736174721</v>
      </c>
      <c r="C1285" s="14">
        <f t="shared" si="19126"/>
        <v>84</v>
      </c>
      <c r="D1285" s="14">
        <f>IF(C1285&lt;33,1,0)</f>
        <v>0</v>
      </c>
      <c r="E1285" s="14">
        <f>IF(AND(C1285&gt;=33,C1285&lt;66),1,0)</f>
        <v>0</v>
      </c>
      <c r="F1285" s="14">
        <f>IF(D1285+E1285&gt;0,0,1)</f>
        <v>1</v>
      </c>
      <c r="G1285" s="14">
        <f>INT(CHOOSE(1+MOD($C1285+RANDBETWEEN(0,1),7),1,2,3,5,8,13,21)+$B1285)</f>
        <v>13</v>
      </c>
      <c r="H1285" s="14">
        <f>INT(CHOOSE(1+MOD($C1285+RANDBETWEEN(0,1),7),1,2,3,5,8,13,21)+$B1285)</f>
        <v>12</v>
      </c>
      <c r="I1285" s="14">
        <f>INT(CHOOSE(1+MOD($C1285+RANDBETWEEN(0,1),7),1,2,3,5,8,13,21)+$B1285)</f>
        <v>12</v>
      </c>
      <c r="J1285" s="14">
        <f>AVERAGE(G1285:I1285)</f>
        <v>12.33333333333333</v>
      </c>
      <c r="K1285" s="14">
        <f>IF(OR(AND(D1285,IF($C1285&lt;80,1,0)),AND(E1285,IF($C1285&lt;20,1,0))),1,0)*$J1285</f>
        <v>0</v>
      </c>
      <c r="L1285" s="14">
        <f>IF(AND(K1285=0,E1285=1),1,0)*$J1285</f>
        <v>0</v>
      </c>
      <c r="M1285" s="14">
        <f>IF(K1285+L1285=0,1,0)*$J1285</f>
        <v>12.33333333333333</v>
      </c>
      <c r="N1285" s="14">
        <f>MATCH(C1285,INDEX('Task Durations - Poisson'!$B$2:$AZ$73,,5),-1)</f>
        <v>9</v>
      </c>
      <c r="O1285" s="14">
        <f>INT(SUMPRODUCT(B1285:N1285,'Task Durations - Table 1'!$A$3:$M$3))</f>
        <v>25</v>
      </c>
      <c r="P1285" s="14">
        <f>MATCH(100-C1285,INDEX('Task Durations - Poisson'!$B$2:$AZ$73,,O1285),-1)</f>
        <v>22</v>
      </c>
    </row>
    <row r="1286" ht="20.05" customHeight="1">
      <c r="A1286" s="12">
        <v>1284</v>
      </c>
      <c r="B1286" s="13">
        <f>2*EXP(A1286/750)</f>
        <v>11.08006093175569</v>
      </c>
      <c r="C1286" s="14">
        <f t="shared" si="19126"/>
        <v>41</v>
      </c>
      <c r="D1286" s="14">
        <f>IF(C1286&lt;33,1,0)</f>
        <v>0</v>
      </c>
      <c r="E1286" s="14">
        <f>IF(AND(C1286&gt;=33,C1286&lt;66),1,0)</f>
        <v>1</v>
      </c>
      <c r="F1286" s="14">
        <f>IF(D1286+E1286&gt;0,0,1)</f>
        <v>0</v>
      </c>
      <c r="G1286" s="14">
        <f>INT(CHOOSE(1+MOD($C1286+RANDBETWEEN(0,1),7),1,2,3,5,8,13,21)+$B1286)</f>
        <v>32</v>
      </c>
      <c r="H1286" s="14">
        <f>INT(CHOOSE(1+MOD($C1286+RANDBETWEEN(0,1),7),1,2,3,5,8,13,21)+$B1286)</f>
        <v>12</v>
      </c>
      <c r="I1286" s="14">
        <f>INT(CHOOSE(1+MOD($C1286+RANDBETWEEN(0,1),7),1,2,3,5,8,13,21)+$B1286)</f>
        <v>12</v>
      </c>
      <c r="J1286" s="14">
        <f>AVERAGE(G1286:I1286)</f>
        <v>18.66666666666667</v>
      </c>
      <c r="K1286" s="14">
        <f>IF(OR(AND(D1286,IF($C1286&lt;80,1,0)),AND(E1286,IF($C1286&lt;20,1,0))),1,0)*$J1286</f>
        <v>0</v>
      </c>
      <c r="L1286" s="14">
        <f>IF(AND(K1286=0,E1286=1),1,0)*$J1286</f>
        <v>18.66666666666667</v>
      </c>
      <c r="M1286" s="14">
        <f>IF(K1286+L1286=0,1,0)*$J1286</f>
        <v>0</v>
      </c>
      <c r="N1286" s="14">
        <f>MATCH(C1286,INDEX('Task Durations - Poisson'!$B$2:$AZ$73,,5),-1)</f>
        <v>6</v>
      </c>
      <c r="O1286" s="14">
        <f>INT(SUMPRODUCT(B1286:N1286,'Task Durations - Table 1'!$A$3:$M$3))</f>
        <v>24</v>
      </c>
      <c r="P1286" s="14">
        <f>MATCH(100-C1286,INDEX('Task Durations - Poisson'!$B$2:$AZ$73,,O1286),-1)</f>
        <v>27</v>
      </c>
    </row>
    <row r="1287" ht="20.05" customHeight="1">
      <c r="A1287" s="12">
        <v>1285</v>
      </c>
      <c r="B1287" s="13">
        <f>2*EXP(A1287/750)</f>
        <v>11.09484419965318</v>
      </c>
      <c r="C1287" s="14">
        <f t="shared" si="19126"/>
        <v>29</v>
      </c>
      <c r="D1287" s="14">
        <f>IF(C1287&lt;33,1,0)</f>
        <v>1</v>
      </c>
      <c r="E1287" s="14">
        <f>IF(AND(C1287&gt;=33,C1287&lt;66),1,0)</f>
        <v>0</v>
      </c>
      <c r="F1287" s="14">
        <f>IF(D1287+E1287&gt;0,0,1)</f>
        <v>0</v>
      </c>
      <c r="G1287" s="14">
        <f>INT(CHOOSE(1+MOD($C1287+RANDBETWEEN(0,1),7),1,2,3,5,8,13,21)+$B1287)</f>
        <v>14</v>
      </c>
      <c r="H1287" s="14">
        <f>INT(CHOOSE(1+MOD($C1287+RANDBETWEEN(0,1),7),1,2,3,5,8,13,21)+$B1287)</f>
        <v>13</v>
      </c>
      <c r="I1287" s="14">
        <f>INT(CHOOSE(1+MOD($C1287+RANDBETWEEN(0,1),7),1,2,3,5,8,13,21)+$B1287)</f>
        <v>13</v>
      </c>
      <c r="J1287" s="14">
        <f>AVERAGE(G1287:I1287)</f>
        <v>13.33333333333333</v>
      </c>
      <c r="K1287" s="14">
        <f>IF(OR(AND(D1287,IF($C1287&lt;80,1,0)),AND(E1287,IF($C1287&lt;20,1,0))),1,0)*$J1287</f>
        <v>13.33333333333333</v>
      </c>
      <c r="L1287" s="14">
        <f>IF(AND(K1287=0,E1287=1),1,0)*$J1287</f>
        <v>0</v>
      </c>
      <c r="M1287" s="14">
        <f>IF(K1287+L1287=0,1,0)*$J1287</f>
        <v>0</v>
      </c>
      <c r="N1287" s="14">
        <f>MATCH(C1287,INDEX('Task Durations - Poisson'!$B$2:$AZ$73,,5),-1)</f>
        <v>6</v>
      </c>
      <c r="O1287" s="14">
        <f>INT(SUMPRODUCT(B1287:N1287,'Task Durations - Table 1'!$A$3:$M$3))</f>
        <v>26</v>
      </c>
      <c r="P1287" s="14">
        <f>MATCH(100-C1287,INDEX('Task Durations - Poisson'!$B$2:$AZ$73,,O1287),-1)</f>
        <v>31</v>
      </c>
    </row>
    <row r="1288" ht="20.05" customHeight="1">
      <c r="A1288" s="12">
        <v>1286</v>
      </c>
      <c r="B1288" s="13">
        <f>2*EXP(A1288/750)</f>
        <v>11.10964719172106</v>
      </c>
      <c r="C1288" s="14">
        <f t="shared" si="19126"/>
        <v>95</v>
      </c>
      <c r="D1288" s="14">
        <f>IF(C1288&lt;33,1,0)</f>
        <v>0</v>
      </c>
      <c r="E1288" s="14">
        <f>IF(AND(C1288&gt;=33,C1288&lt;66),1,0)</f>
        <v>0</v>
      </c>
      <c r="F1288" s="14">
        <f>IF(D1288+E1288&gt;0,0,1)</f>
        <v>1</v>
      </c>
      <c r="G1288" s="14">
        <f>INT(CHOOSE(1+MOD($C1288+RANDBETWEEN(0,1),7),1,2,3,5,8,13,21)+$B1288)</f>
        <v>24</v>
      </c>
      <c r="H1288" s="14">
        <f>INT(CHOOSE(1+MOD($C1288+RANDBETWEEN(0,1),7),1,2,3,5,8,13,21)+$B1288)</f>
        <v>24</v>
      </c>
      <c r="I1288" s="14">
        <f>INT(CHOOSE(1+MOD($C1288+RANDBETWEEN(0,1),7),1,2,3,5,8,13,21)+$B1288)</f>
        <v>24</v>
      </c>
      <c r="J1288" s="14">
        <f>AVERAGE(G1288:I1288)</f>
        <v>24</v>
      </c>
      <c r="K1288" s="14">
        <f>IF(OR(AND(D1288,IF($C1288&lt;80,1,0)),AND(E1288,IF($C1288&lt;20,1,0))),1,0)*$J1288</f>
        <v>0</v>
      </c>
      <c r="L1288" s="14">
        <f>IF(AND(K1288=0,E1288=1),1,0)*$J1288</f>
        <v>0</v>
      </c>
      <c r="M1288" s="14">
        <f>IF(K1288+L1288=0,1,0)*$J1288</f>
        <v>24</v>
      </c>
      <c r="N1288" s="14">
        <f>MATCH(C1288,INDEX('Task Durations - Poisson'!$B$2:$AZ$73,,5),-1)</f>
        <v>11</v>
      </c>
      <c r="O1288" s="14">
        <f>INT(SUMPRODUCT(B1288:N1288,'Task Durations - Table 1'!$A$3:$M$3))</f>
        <v>38</v>
      </c>
      <c r="P1288" s="14">
        <f>MATCH(100-C1288,INDEX('Task Durations - Poisson'!$B$2:$AZ$73,,O1288),-1)</f>
        <v>30</v>
      </c>
    </row>
    <row r="1289" ht="20.05" customHeight="1">
      <c r="A1289" s="12">
        <v>1287</v>
      </c>
      <c r="B1289" s="13">
        <f>2*EXP(A1289/750)</f>
        <v>11.12446993427576</v>
      </c>
      <c r="C1289" s="14">
        <f t="shared" si="19126"/>
        <v>32</v>
      </c>
      <c r="D1289" s="14">
        <f>IF(C1289&lt;33,1,0)</f>
        <v>1</v>
      </c>
      <c r="E1289" s="14">
        <f>IF(AND(C1289&gt;=33,C1289&lt;66),1,0)</f>
        <v>0</v>
      </c>
      <c r="F1289" s="14">
        <f>IF(D1289+E1289&gt;0,0,1)</f>
        <v>0</v>
      </c>
      <c r="G1289" s="14">
        <f>INT(CHOOSE(1+MOD($C1289+RANDBETWEEN(0,1),7),1,2,3,5,8,13,21)+$B1289)</f>
        <v>19</v>
      </c>
      <c r="H1289" s="14">
        <f>INT(CHOOSE(1+MOD($C1289+RANDBETWEEN(0,1),7),1,2,3,5,8,13,21)+$B1289)</f>
        <v>19</v>
      </c>
      <c r="I1289" s="14">
        <f>INT(CHOOSE(1+MOD($C1289+RANDBETWEEN(0,1),7),1,2,3,5,8,13,21)+$B1289)</f>
        <v>19</v>
      </c>
      <c r="J1289" s="14">
        <f>AVERAGE(G1289:I1289)</f>
        <v>19</v>
      </c>
      <c r="K1289" s="14">
        <f>IF(OR(AND(D1289,IF($C1289&lt;80,1,0)),AND(E1289,IF($C1289&lt;20,1,0))),1,0)*$J1289</f>
        <v>19</v>
      </c>
      <c r="L1289" s="14">
        <f>IF(AND(K1289=0,E1289=1),1,0)*$J1289</f>
        <v>0</v>
      </c>
      <c r="M1289" s="14">
        <f>IF(K1289+L1289=0,1,0)*$J1289</f>
        <v>0</v>
      </c>
      <c r="N1289" s="14">
        <f>MATCH(C1289,INDEX('Task Durations - Poisson'!$B$2:$AZ$73,,5),-1)</f>
        <v>6</v>
      </c>
      <c r="O1289" s="14">
        <f>INT(SUMPRODUCT(B1289:N1289,'Task Durations - Table 1'!$A$3:$M$3))</f>
        <v>32</v>
      </c>
      <c r="P1289" s="14">
        <f>MATCH(100-C1289,INDEX('Task Durations - Poisson'!$B$2:$AZ$73,,O1289),-1)</f>
        <v>37</v>
      </c>
    </row>
    <row r="1290" ht="20.05" customHeight="1">
      <c r="A1290" s="12">
        <v>1288</v>
      </c>
      <c r="B1290" s="13">
        <f>2*EXP(A1290/750)</f>
        <v>11.13931245366883</v>
      </c>
      <c r="C1290" s="14">
        <f t="shared" si="19126"/>
        <v>97</v>
      </c>
      <c r="D1290" s="14">
        <f>IF(C1290&lt;33,1,0)</f>
        <v>0</v>
      </c>
      <c r="E1290" s="14">
        <f>IF(AND(C1290&gt;=33,C1290&lt;66),1,0)</f>
        <v>0</v>
      </c>
      <c r="F1290" s="14">
        <f>IF(D1290+E1290&gt;0,0,1)</f>
        <v>1</v>
      </c>
      <c r="G1290" s="14">
        <f>INT(CHOOSE(1+MOD($C1290+RANDBETWEEN(0,1),7),1,2,3,5,8,13,21)+$B1290)</f>
        <v>32</v>
      </c>
      <c r="H1290" s="14">
        <f>INT(CHOOSE(1+MOD($C1290+RANDBETWEEN(0,1),7),1,2,3,5,8,13,21)+$B1290)</f>
        <v>32</v>
      </c>
      <c r="I1290" s="14">
        <f>INT(CHOOSE(1+MOD($C1290+RANDBETWEEN(0,1),7),1,2,3,5,8,13,21)+$B1290)</f>
        <v>12</v>
      </c>
      <c r="J1290" s="14">
        <f>AVERAGE(G1290:I1290)</f>
        <v>25.33333333333333</v>
      </c>
      <c r="K1290" s="14">
        <f>IF(OR(AND(D1290,IF($C1290&lt;80,1,0)),AND(E1290,IF($C1290&lt;20,1,0))),1,0)*$J1290</f>
        <v>0</v>
      </c>
      <c r="L1290" s="14">
        <f>IF(AND(K1290=0,E1290=1),1,0)*$J1290</f>
        <v>0</v>
      </c>
      <c r="M1290" s="14">
        <f>IF(K1290+L1290=0,1,0)*$J1290</f>
        <v>25.33333333333333</v>
      </c>
      <c r="N1290" s="14">
        <f>MATCH(C1290,INDEX('Task Durations - Poisson'!$B$2:$AZ$73,,5),-1)</f>
        <v>12</v>
      </c>
      <c r="O1290" s="14">
        <f>INT(SUMPRODUCT(B1290:N1290,'Task Durations - Table 1'!$A$3:$M$3))</f>
        <v>39</v>
      </c>
      <c r="P1290" s="14">
        <f>MATCH(100-C1290,INDEX('Task Durations - Poisson'!$B$2:$AZ$73,,O1290),-1)</f>
        <v>30</v>
      </c>
    </row>
    <row r="1291" ht="20.05" customHeight="1">
      <c r="A1291" s="12">
        <v>1289</v>
      </c>
      <c r="B1291" s="13">
        <f>2*EXP(A1291/750)</f>
        <v>11.15417477628698</v>
      </c>
      <c r="C1291" s="14">
        <f t="shared" si="19126"/>
        <v>35</v>
      </c>
      <c r="D1291" s="14">
        <f>IF(C1291&lt;33,1,0)</f>
        <v>0</v>
      </c>
      <c r="E1291" s="14">
        <f>IF(AND(C1291&gt;=33,C1291&lt;66),1,0)</f>
        <v>1</v>
      </c>
      <c r="F1291" s="14">
        <f>IF(D1291+E1291&gt;0,0,1)</f>
        <v>0</v>
      </c>
      <c r="G1291" s="14">
        <f>INT(CHOOSE(1+MOD($C1291+RANDBETWEEN(0,1),7),1,2,3,5,8,13,21)+$B1291)</f>
        <v>12</v>
      </c>
      <c r="H1291" s="14">
        <f>INT(CHOOSE(1+MOD($C1291+RANDBETWEEN(0,1),7),1,2,3,5,8,13,21)+$B1291)</f>
        <v>13</v>
      </c>
      <c r="I1291" s="14">
        <f>INT(CHOOSE(1+MOD($C1291+RANDBETWEEN(0,1),7),1,2,3,5,8,13,21)+$B1291)</f>
        <v>13</v>
      </c>
      <c r="J1291" s="14">
        <f>AVERAGE(G1291:I1291)</f>
        <v>12.66666666666667</v>
      </c>
      <c r="K1291" s="14">
        <f>IF(OR(AND(D1291,IF($C1291&lt;80,1,0)),AND(E1291,IF($C1291&lt;20,1,0))),1,0)*$J1291</f>
        <v>0</v>
      </c>
      <c r="L1291" s="14">
        <f>IF(AND(K1291=0,E1291=1),1,0)*$J1291</f>
        <v>12.66666666666667</v>
      </c>
      <c r="M1291" s="14">
        <f>IF(K1291+L1291=0,1,0)*$J1291</f>
        <v>0</v>
      </c>
      <c r="N1291" s="14">
        <f>MATCH(C1291,INDEX('Task Durations - Poisson'!$B$2:$AZ$73,,5),-1)</f>
        <v>6</v>
      </c>
      <c r="O1291" s="14">
        <f>INT(SUMPRODUCT(B1291:N1291,'Task Durations - Table 1'!$A$3:$M$3))</f>
        <v>20</v>
      </c>
      <c r="P1291" s="14">
        <f>MATCH(100-C1291,INDEX('Task Durations - Poisson'!$B$2:$AZ$73,,O1291),-1)</f>
        <v>24</v>
      </c>
    </row>
    <row r="1292" ht="20.05" customHeight="1">
      <c r="A1292" s="12">
        <v>1290</v>
      </c>
      <c r="B1292" s="13">
        <f>2*EXP(A1292/750)</f>
        <v>11.16905692855211</v>
      </c>
      <c r="C1292" s="14">
        <f t="shared" si="19126"/>
        <v>45</v>
      </c>
      <c r="D1292" s="14">
        <f>IF(C1292&lt;33,1,0)</f>
        <v>0</v>
      </c>
      <c r="E1292" s="14">
        <f>IF(AND(C1292&gt;=33,C1292&lt;66),1,0)</f>
        <v>1</v>
      </c>
      <c r="F1292" s="14">
        <f>IF(D1292+E1292&gt;0,0,1)</f>
        <v>0</v>
      </c>
      <c r="G1292" s="14">
        <f>INT(CHOOSE(1+MOD($C1292+RANDBETWEEN(0,1),7),1,2,3,5,8,13,21)+$B1292)</f>
        <v>16</v>
      </c>
      <c r="H1292" s="14">
        <f>INT(CHOOSE(1+MOD($C1292+RANDBETWEEN(0,1),7),1,2,3,5,8,13,21)+$B1292)</f>
        <v>19</v>
      </c>
      <c r="I1292" s="14">
        <f>INT(CHOOSE(1+MOD($C1292+RANDBETWEEN(0,1),7),1,2,3,5,8,13,21)+$B1292)</f>
        <v>16</v>
      </c>
      <c r="J1292" s="14">
        <f>AVERAGE(G1292:I1292)</f>
        <v>17</v>
      </c>
      <c r="K1292" s="14">
        <f>IF(OR(AND(D1292,IF($C1292&lt;80,1,0)),AND(E1292,IF($C1292&lt;20,1,0))),1,0)*$J1292</f>
        <v>0</v>
      </c>
      <c r="L1292" s="14">
        <f>IF(AND(K1292=0,E1292=1),1,0)*$J1292</f>
        <v>17</v>
      </c>
      <c r="M1292" s="14">
        <f>IF(K1292+L1292=0,1,0)*$J1292</f>
        <v>0</v>
      </c>
      <c r="N1292" s="14">
        <f>MATCH(C1292,INDEX('Task Durations - Poisson'!$B$2:$AZ$73,,5),-1)</f>
        <v>7</v>
      </c>
      <c r="O1292" s="14">
        <f>INT(SUMPRODUCT(B1292:N1292,'Task Durations - Table 1'!$A$3:$M$3))</f>
        <v>23</v>
      </c>
      <c r="P1292" s="14">
        <f>MATCH(100-C1292,INDEX('Task Durations - Poisson'!$B$2:$AZ$73,,O1292),-1)</f>
        <v>25</v>
      </c>
    </row>
    <row r="1293" ht="20.05" customHeight="1">
      <c r="A1293" s="12">
        <v>1291</v>
      </c>
      <c r="B1293" s="13">
        <f>2*EXP(A1293/750)</f>
        <v>11.18395893692139</v>
      </c>
      <c r="C1293" s="14">
        <f t="shared" si="19126"/>
        <v>77</v>
      </c>
      <c r="D1293" s="14">
        <f>IF(C1293&lt;33,1,0)</f>
        <v>0</v>
      </c>
      <c r="E1293" s="14">
        <f>IF(AND(C1293&gt;=33,C1293&lt;66),1,0)</f>
        <v>0</v>
      </c>
      <c r="F1293" s="14">
        <f>IF(D1293+E1293&gt;0,0,1)</f>
        <v>1</v>
      </c>
      <c r="G1293" s="14">
        <f>INT(CHOOSE(1+MOD($C1293+RANDBETWEEN(0,1),7),1,2,3,5,8,13,21)+$B1293)</f>
        <v>13</v>
      </c>
      <c r="H1293" s="14">
        <f>INT(CHOOSE(1+MOD($C1293+RANDBETWEEN(0,1),7),1,2,3,5,8,13,21)+$B1293)</f>
        <v>13</v>
      </c>
      <c r="I1293" s="14">
        <f>INT(CHOOSE(1+MOD($C1293+RANDBETWEEN(0,1),7),1,2,3,5,8,13,21)+$B1293)</f>
        <v>12</v>
      </c>
      <c r="J1293" s="14">
        <f>AVERAGE(G1293:I1293)</f>
        <v>12.66666666666667</v>
      </c>
      <c r="K1293" s="14">
        <f>IF(OR(AND(D1293,IF($C1293&lt;80,1,0)),AND(E1293,IF($C1293&lt;20,1,0))),1,0)*$J1293</f>
        <v>0</v>
      </c>
      <c r="L1293" s="14">
        <f>IF(AND(K1293=0,E1293=1),1,0)*$J1293</f>
        <v>0</v>
      </c>
      <c r="M1293" s="14">
        <f>IF(K1293+L1293=0,1,0)*$J1293</f>
        <v>12.66666666666667</v>
      </c>
      <c r="N1293" s="14">
        <f>MATCH(C1293,INDEX('Task Durations - Poisson'!$B$2:$AZ$73,,5),-1)</f>
        <v>9</v>
      </c>
      <c r="O1293" s="14">
        <f>INT(SUMPRODUCT(B1293:N1293,'Task Durations - Table 1'!$A$3:$M$3))</f>
        <v>26</v>
      </c>
      <c r="P1293" s="14">
        <f>MATCH(100-C1293,INDEX('Task Durations - Poisson'!$B$2:$AZ$73,,O1293),-1)</f>
        <v>24</v>
      </c>
    </row>
    <row r="1294" ht="20.05" customHeight="1">
      <c r="A1294" s="12">
        <v>1292</v>
      </c>
      <c r="B1294" s="13">
        <f>2*EXP(A1294/750)</f>
        <v>11.19888082788727</v>
      </c>
      <c r="C1294" s="14">
        <f t="shared" si="19126"/>
        <v>18</v>
      </c>
      <c r="D1294" s="14">
        <f>IF(C1294&lt;33,1,0)</f>
        <v>1</v>
      </c>
      <c r="E1294" s="14">
        <f>IF(AND(C1294&gt;=33,C1294&lt;66),1,0)</f>
        <v>0</v>
      </c>
      <c r="F1294" s="14">
        <f>IF(D1294+E1294&gt;0,0,1)</f>
        <v>0</v>
      </c>
      <c r="G1294" s="14">
        <f>INT(CHOOSE(1+MOD($C1294+RANDBETWEEN(0,1),7),1,2,3,5,8,13,21)+$B1294)</f>
        <v>24</v>
      </c>
      <c r="H1294" s="14">
        <f>INT(CHOOSE(1+MOD($C1294+RANDBETWEEN(0,1),7),1,2,3,5,8,13,21)+$B1294)</f>
        <v>19</v>
      </c>
      <c r="I1294" s="14">
        <f>INT(CHOOSE(1+MOD($C1294+RANDBETWEEN(0,1),7),1,2,3,5,8,13,21)+$B1294)</f>
        <v>19</v>
      </c>
      <c r="J1294" s="14">
        <f>AVERAGE(G1294:I1294)</f>
        <v>20.66666666666667</v>
      </c>
      <c r="K1294" s="14">
        <f>IF(OR(AND(D1294,IF($C1294&lt;80,1,0)),AND(E1294,IF($C1294&lt;20,1,0))),1,0)*$J1294</f>
        <v>20.66666666666667</v>
      </c>
      <c r="L1294" s="14">
        <f>IF(AND(K1294=0,E1294=1),1,0)*$J1294</f>
        <v>0</v>
      </c>
      <c r="M1294" s="14">
        <f>IF(K1294+L1294=0,1,0)*$J1294</f>
        <v>0</v>
      </c>
      <c r="N1294" s="14">
        <f>MATCH(C1294,INDEX('Task Durations - Poisson'!$B$2:$AZ$73,,5),-1)</f>
        <v>5</v>
      </c>
      <c r="O1294" s="14">
        <f>INT(SUMPRODUCT(B1294:N1294,'Task Durations - Table 1'!$A$3:$M$3))</f>
        <v>34</v>
      </c>
      <c r="P1294" s="14">
        <f>MATCH(100-C1294,INDEX('Task Durations - Poisson'!$B$2:$AZ$73,,O1294),-1)</f>
        <v>41</v>
      </c>
    </row>
    <row r="1295" ht="20.05" customHeight="1">
      <c r="A1295" s="12">
        <v>1293</v>
      </c>
      <c r="B1295" s="13">
        <f>2*EXP(A1295/750)</f>
        <v>11.21382262797758</v>
      </c>
      <c r="C1295" s="14">
        <f t="shared" si="19126"/>
        <v>3</v>
      </c>
      <c r="D1295" s="14">
        <f>IF(C1295&lt;33,1,0)</f>
        <v>1</v>
      </c>
      <c r="E1295" s="14">
        <f>IF(AND(C1295&gt;=33,C1295&lt;66),1,0)</f>
        <v>0</v>
      </c>
      <c r="F1295" s="14">
        <f>IF(D1295+E1295&gt;0,0,1)</f>
        <v>0</v>
      </c>
      <c r="G1295" s="14">
        <f>INT(CHOOSE(1+MOD($C1295+RANDBETWEEN(0,1),7),1,2,3,5,8,13,21)+$B1295)</f>
        <v>16</v>
      </c>
      <c r="H1295" s="14">
        <f>INT(CHOOSE(1+MOD($C1295+RANDBETWEEN(0,1),7),1,2,3,5,8,13,21)+$B1295)</f>
        <v>19</v>
      </c>
      <c r="I1295" s="14">
        <f>INT(CHOOSE(1+MOD($C1295+RANDBETWEEN(0,1),7),1,2,3,5,8,13,21)+$B1295)</f>
        <v>16</v>
      </c>
      <c r="J1295" s="14">
        <f>AVERAGE(G1295:I1295)</f>
        <v>17</v>
      </c>
      <c r="K1295" s="14">
        <f>IF(OR(AND(D1295,IF($C1295&lt;80,1,0)),AND(E1295,IF($C1295&lt;20,1,0))),1,0)*$J1295</f>
        <v>17</v>
      </c>
      <c r="L1295" s="14">
        <f>IF(AND(K1295=0,E1295=1),1,0)*$J1295</f>
        <v>0</v>
      </c>
      <c r="M1295" s="14">
        <f>IF(K1295+L1295=0,1,0)*$J1295</f>
        <v>0</v>
      </c>
      <c r="N1295" s="14">
        <f>MATCH(C1295,INDEX('Task Durations - Poisson'!$B$2:$AZ$73,,5),-1)</f>
        <v>3</v>
      </c>
      <c r="O1295" s="14">
        <f>INT(SUMPRODUCT(B1295:N1295,'Task Durations - Table 1'!$A$3:$M$3))</f>
        <v>28</v>
      </c>
      <c r="P1295" s="14">
        <f>MATCH(100-C1295,INDEX('Task Durations - Poisson'!$B$2:$AZ$73,,O1295),-1)</f>
        <v>40</v>
      </c>
    </row>
    <row r="1296" ht="20.05" customHeight="1">
      <c r="A1296" s="12">
        <v>1294</v>
      </c>
      <c r="B1296" s="13">
        <f>2*EXP(A1296/750)</f>
        <v>11.22878436375552</v>
      </c>
      <c r="C1296" s="14">
        <f t="shared" si="19126"/>
        <v>18</v>
      </c>
      <c r="D1296" s="14">
        <f>IF(C1296&lt;33,1,0)</f>
        <v>1</v>
      </c>
      <c r="E1296" s="14">
        <f>IF(AND(C1296&gt;=33,C1296&lt;66),1,0)</f>
        <v>0</v>
      </c>
      <c r="F1296" s="14">
        <f>IF(D1296+E1296&gt;0,0,1)</f>
        <v>0</v>
      </c>
      <c r="G1296" s="14">
        <f>INT(CHOOSE(1+MOD($C1296+RANDBETWEEN(0,1),7),1,2,3,5,8,13,21)+$B1296)</f>
        <v>19</v>
      </c>
      <c r="H1296" s="14">
        <f>INT(CHOOSE(1+MOD($C1296+RANDBETWEEN(0,1),7),1,2,3,5,8,13,21)+$B1296)</f>
        <v>19</v>
      </c>
      <c r="I1296" s="14">
        <f>INT(CHOOSE(1+MOD($C1296+RANDBETWEEN(0,1),7),1,2,3,5,8,13,21)+$B1296)</f>
        <v>24</v>
      </c>
      <c r="J1296" s="14">
        <f>AVERAGE(G1296:I1296)</f>
        <v>20.66666666666667</v>
      </c>
      <c r="K1296" s="14">
        <f>IF(OR(AND(D1296,IF($C1296&lt;80,1,0)),AND(E1296,IF($C1296&lt;20,1,0))),1,0)*$J1296</f>
        <v>20.66666666666667</v>
      </c>
      <c r="L1296" s="14">
        <f>IF(AND(K1296=0,E1296=1),1,0)*$J1296</f>
        <v>0</v>
      </c>
      <c r="M1296" s="14">
        <f>IF(K1296+L1296=0,1,0)*$J1296</f>
        <v>0</v>
      </c>
      <c r="N1296" s="14">
        <f>MATCH(C1296,INDEX('Task Durations - Poisson'!$B$2:$AZ$73,,5),-1)</f>
        <v>5</v>
      </c>
      <c r="O1296" s="14">
        <f>INT(SUMPRODUCT(B1296:N1296,'Task Durations - Table 1'!$A$3:$M$3))</f>
        <v>34</v>
      </c>
      <c r="P1296" s="14">
        <f>MATCH(100-C1296,INDEX('Task Durations - Poisson'!$B$2:$AZ$73,,O1296),-1)</f>
        <v>41</v>
      </c>
    </row>
    <row r="1297" ht="20.05" customHeight="1">
      <c r="A1297" s="12">
        <v>1295</v>
      </c>
      <c r="B1297" s="13">
        <f>2*EXP(A1297/750)</f>
        <v>11.24376606181973</v>
      </c>
      <c r="C1297" s="14">
        <f t="shared" si="19126"/>
        <v>41</v>
      </c>
      <c r="D1297" s="14">
        <f>IF(C1297&lt;33,1,0)</f>
        <v>0</v>
      </c>
      <c r="E1297" s="14">
        <f>IF(AND(C1297&gt;=33,C1297&lt;66),1,0)</f>
        <v>1</v>
      </c>
      <c r="F1297" s="14">
        <f>IF(D1297+E1297&gt;0,0,1)</f>
        <v>0</v>
      </c>
      <c r="G1297" s="14">
        <f>INT(CHOOSE(1+MOD($C1297+RANDBETWEEN(0,1),7),1,2,3,5,8,13,21)+$B1297)</f>
        <v>32</v>
      </c>
      <c r="H1297" s="14">
        <f>INT(CHOOSE(1+MOD($C1297+RANDBETWEEN(0,1),7),1,2,3,5,8,13,21)+$B1297)</f>
        <v>32</v>
      </c>
      <c r="I1297" s="14">
        <f>INT(CHOOSE(1+MOD($C1297+RANDBETWEEN(0,1),7),1,2,3,5,8,13,21)+$B1297)</f>
        <v>32</v>
      </c>
      <c r="J1297" s="14">
        <f>AVERAGE(G1297:I1297)</f>
        <v>32</v>
      </c>
      <c r="K1297" s="14">
        <f>IF(OR(AND(D1297,IF($C1297&lt;80,1,0)),AND(E1297,IF($C1297&lt;20,1,0))),1,0)*$J1297</f>
        <v>0</v>
      </c>
      <c r="L1297" s="14">
        <f>IF(AND(K1297=0,E1297=1),1,0)*$J1297</f>
        <v>32</v>
      </c>
      <c r="M1297" s="14">
        <f>IF(K1297+L1297=0,1,0)*$J1297</f>
        <v>0</v>
      </c>
      <c r="N1297" s="14">
        <f>MATCH(C1297,INDEX('Task Durations - Poisson'!$B$2:$AZ$73,,5),-1)</f>
        <v>6</v>
      </c>
      <c r="O1297" s="14">
        <f>INT(SUMPRODUCT(B1297:N1297,'Task Durations - Table 1'!$A$3:$M$3))</f>
        <v>35</v>
      </c>
      <c r="P1297" s="14">
        <f>MATCH(100-C1297,INDEX('Task Durations - Poisson'!$B$2:$AZ$73,,O1297),-1)</f>
        <v>38</v>
      </c>
    </row>
    <row r="1298" ht="20.05" customHeight="1">
      <c r="A1298" s="12">
        <v>1296</v>
      </c>
      <c r="B1298" s="13">
        <f>2*EXP(A1298/750)</f>
        <v>11.25876774880434</v>
      </c>
      <c r="C1298" s="14">
        <f t="shared" si="19126"/>
        <v>75</v>
      </c>
      <c r="D1298" s="14">
        <f>IF(C1298&lt;33,1,0)</f>
        <v>0</v>
      </c>
      <c r="E1298" s="14">
        <f>IF(AND(C1298&gt;=33,C1298&lt;66),1,0)</f>
        <v>0</v>
      </c>
      <c r="F1298" s="14">
        <f>IF(D1298+E1298&gt;0,0,1)</f>
        <v>1</v>
      </c>
      <c r="G1298" s="14">
        <f>INT(CHOOSE(1+MOD($C1298+RANDBETWEEN(0,1),7),1,2,3,5,8,13,21)+$B1298)</f>
        <v>24</v>
      </c>
      <c r="H1298" s="14">
        <f>INT(CHOOSE(1+MOD($C1298+RANDBETWEEN(0,1),7),1,2,3,5,8,13,21)+$B1298)</f>
        <v>32</v>
      </c>
      <c r="I1298" s="14">
        <f>INT(CHOOSE(1+MOD($C1298+RANDBETWEEN(0,1),7),1,2,3,5,8,13,21)+$B1298)</f>
        <v>24</v>
      </c>
      <c r="J1298" s="14">
        <f>AVERAGE(G1298:I1298)</f>
        <v>26.66666666666667</v>
      </c>
      <c r="K1298" s="14">
        <f>IF(OR(AND(D1298,IF($C1298&lt;80,1,0)),AND(E1298,IF($C1298&lt;20,1,0))),1,0)*$J1298</f>
        <v>0</v>
      </c>
      <c r="L1298" s="14">
        <f>IF(AND(K1298=0,E1298=1),1,0)*$J1298</f>
        <v>0</v>
      </c>
      <c r="M1298" s="14">
        <f>IF(K1298+L1298=0,1,0)*$J1298</f>
        <v>26.66666666666667</v>
      </c>
      <c r="N1298" s="14">
        <f>MATCH(C1298,INDEX('Task Durations - Poisson'!$B$2:$AZ$73,,5),-1)</f>
        <v>8</v>
      </c>
      <c r="O1298" s="14">
        <f>INT(SUMPRODUCT(B1298:N1298,'Task Durations - Table 1'!$A$3:$M$3))</f>
        <v>39</v>
      </c>
      <c r="P1298" s="14">
        <f>MATCH(100-C1298,INDEX('Task Durations - Poisson'!$B$2:$AZ$73,,O1298),-1)</f>
        <v>37</v>
      </c>
    </row>
    <row r="1299" ht="20.05" customHeight="1">
      <c r="A1299" s="12">
        <v>1297</v>
      </c>
      <c r="B1299" s="13">
        <f>2*EXP(A1299/750)</f>
        <v>11.27378945137902</v>
      </c>
      <c r="C1299" s="14">
        <f t="shared" si="19126"/>
        <v>43</v>
      </c>
      <c r="D1299" s="14">
        <f>IF(C1299&lt;33,1,0)</f>
        <v>0</v>
      </c>
      <c r="E1299" s="14">
        <f>IF(AND(C1299&gt;=33,C1299&lt;66),1,0)</f>
        <v>1</v>
      </c>
      <c r="F1299" s="14">
        <f>IF(D1299+E1299&gt;0,0,1)</f>
        <v>0</v>
      </c>
      <c r="G1299" s="14">
        <f>INT(CHOOSE(1+MOD($C1299+RANDBETWEEN(0,1),7),1,2,3,5,8,13,21)+$B1299)</f>
        <v>14</v>
      </c>
      <c r="H1299" s="14">
        <f>INT(CHOOSE(1+MOD($C1299+RANDBETWEEN(0,1),7),1,2,3,5,8,13,21)+$B1299)</f>
        <v>13</v>
      </c>
      <c r="I1299" s="14">
        <f>INT(CHOOSE(1+MOD($C1299+RANDBETWEEN(0,1),7),1,2,3,5,8,13,21)+$B1299)</f>
        <v>14</v>
      </c>
      <c r="J1299" s="14">
        <f>AVERAGE(G1299:I1299)</f>
        <v>13.66666666666667</v>
      </c>
      <c r="K1299" s="14">
        <f>IF(OR(AND(D1299,IF($C1299&lt;80,1,0)),AND(E1299,IF($C1299&lt;20,1,0))),1,0)*$J1299</f>
        <v>0</v>
      </c>
      <c r="L1299" s="14">
        <f>IF(AND(K1299=0,E1299=1),1,0)*$J1299</f>
        <v>13.66666666666667</v>
      </c>
      <c r="M1299" s="14">
        <f>IF(K1299+L1299=0,1,0)*$J1299</f>
        <v>0</v>
      </c>
      <c r="N1299" s="14">
        <f>MATCH(C1299,INDEX('Task Durations - Poisson'!$B$2:$AZ$73,,5),-1)</f>
        <v>6</v>
      </c>
      <c r="O1299" s="14">
        <f>INT(SUMPRODUCT(B1299:N1299,'Task Durations - Table 1'!$A$3:$M$3))</f>
        <v>20</v>
      </c>
      <c r="P1299" s="14">
        <f>MATCH(100-C1299,INDEX('Task Durations - Poisson'!$B$2:$AZ$73,,O1299),-1)</f>
        <v>23</v>
      </c>
    </row>
    <row r="1300" ht="20.05" customHeight="1">
      <c r="A1300" s="12">
        <v>1298</v>
      </c>
      <c r="B1300" s="13">
        <f>2*EXP(A1300/750)</f>
        <v>11.28883119624903</v>
      </c>
      <c r="C1300" s="14">
        <f t="shared" si="19126"/>
        <v>21</v>
      </c>
      <c r="D1300" s="14">
        <f>IF(C1300&lt;33,1,0)</f>
        <v>1</v>
      </c>
      <c r="E1300" s="14">
        <f>IF(AND(C1300&gt;=33,C1300&lt;66),1,0)</f>
        <v>0</v>
      </c>
      <c r="F1300" s="14">
        <f>IF(D1300+E1300&gt;0,0,1)</f>
        <v>0</v>
      </c>
      <c r="G1300" s="14">
        <f>INT(CHOOSE(1+MOD($C1300+RANDBETWEEN(0,1),7),1,2,3,5,8,13,21)+$B1300)</f>
        <v>13</v>
      </c>
      <c r="H1300" s="14">
        <f>INT(CHOOSE(1+MOD($C1300+RANDBETWEEN(0,1),7),1,2,3,5,8,13,21)+$B1300)</f>
        <v>13</v>
      </c>
      <c r="I1300" s="14">
        <f>INT(CHOOSE(1+MOD($C1300+RANDBETWEEN(0,1),7),1,2,3,5,8,13,21)+$B1300)</f>
        <v>12</v>
      </c>
      <c r="J1300" s="14">
        <f>AVERAGE(G1300:I1300)</f>
        <v>12.66666666666667</v>
      </c>
      <c r="K1300" s="14">
        <f>IF(OR(AND(D1300,IF($C1300&lt;80,1,0)),AND(E1300,IF($C1300&lt;20,1,0))),1,0)*$J1300</f>
        <v>12.66666666666667</v>
      </c>
      <c r="L1300" s="14">
        <f>IF(AND(K1300=0,E1300=1),1,0)*$J1300</f>
        <v>0</v>
      </c>
      <c r="M1300" s="14">
        <f>IF(K1300+L1300=0,1,0)*$J1300</f>
        <v>0</v>
      </c>
      <c r="N1300" s="14">
        <f>MATCH(C1300,INDEX('Task Durations - Poisson'!$B$2:$AZ$73,,5),-1)</f>
        <v>5</v>
      </c>
      <c r="O1300" s="14">
        <f>INT(SUMPRODUCT(B1300:N1300,'Task Durations - Table 1'!$A$3:$M$3))</f>
        <v>24</v>
      </c>
      <c r="P1300" s="14">
        <f>MATCH(100-C1300,INDEX('Task Durations - Poisson'!$B$2:$AZ$73,,O1300),-1)</f>
        <v>30</v>
      </c>
    </row>
    <row r="1301" ht="20.05" customHeight="1">
      <c r="A1301" s="12">
        <v>1299</v>
      </c>
      <c r="B1301" s="13">
        <f>2*EXP(A1301/750)</f>
        <v>11.30389301015526</v>
      </c>
      <c r="C1301" s="14">
        <f t="shared" si="19126"/>
        <v>38</v>
      </c>
      <c r="D1301" s="14">
        <f>IF(C1301&lt;33,1,0)</f>
        <v>0</v>
      </c>
      <c r="E1301" s="14">
        <f>IF(AND(C1301&gt;=33,C1301&lt;66),1,0)</f>
        <v>1</v>
      </c>
      <c r="F1301" s="14">
        <f>IF(D1301+E1301&gt;0,0,1)</f>
        <v>0</v>
      </c>
      <c r="G1301" s="14">
        <f>INT(CHOOSE(1+MOD($C1301+RANDBETWEEN(0,1),7),1,2,3,5,8,13,21)+$B1301)</f>
        <v>16</v>
      </c>
      <c r="H1301" s="14">
        <f>INT(CHOOSE(1+MOD($C1301+RANDBETWEEN(0,1),7),1,2,3,5,8,13,21)+$B1301)</f>
        <v>19</v>
      </c>
      <c r="I1301" s="14">
        <f>INT(CHOOSE(1+MOD($C1301+RANDBETWEEN(0,1),7),1,2,3,5,8,13,21)+$B1301)</f>
        <v>19</v>
      </c>
      <c r="J1301" s="14">
        <f>AVERAGE(G1301:I1301)</f>
        <v>18</v>
      </c>
      <c r="K1301" s="14">
        <f>IF(OR(AND(D1301,IF($C1301&lt;80,1,0)),AND(E1301,IF($C1301&lt;20,1,0))),1,0)*$J1301</f>
        <v>0</v>
      </c>
      <c r="L1301" s="14">
        <f>IF(AND(K1301=0,E1301=1),1,0)*$J1301</f>
        <v>18</v>
      </c>
      <c r="M1301" s="14">
        <f>IF(K1301+L1301=0,1,0)*$J1301</f>
        <v>0</v>
      </c>
      <c r="N1301" s="14">
        <f>MATCH(C1301,INDEX('Task Durations - Poisson'!$B$2:$AZ$73,,5),-1)</f>
        <v>6</v>
      </c>
      <c r="O1301" s="14">
        <f>INT(SUMPRODUCT(B1301:N1301,'Task Durations - Table 1'!$A$3:$M$3))</f>
        <v>24</v>
      </c>
      <c r="P1301" s="14">
        <f>MATCH(100-C1301,INDEX('Task Durations - Poisson'!$B$2:$AZ$73,,O1301),-1)</f>
        <v>27</v>
      </c>
    </row>
    <row r="1302" ht="20.05" customHeight="1">
      <c r="A1302" s="12">
        <v>1300</v>
      </c>
      <c r="B1302" s="13">
        <f>2*EXP(A1302/750)</f>
        <v>11.31897491987425</v>
      </c>
      <c r="C1302" s="14">
        <f t="shared" si="19126"/>
        <v>39</v>
      </c>
      <c r="D1302" s="14">
        <f>IF(C1302&lt;33,1,0)</f>
        <v>0</v>
      </c>
      <c r="E1302" s="14">
        <f>IF(AND(C1302&gt;=33,C1302&lt;66),1,0)</f>
        <v>1</v>
      </c>
      <c r="F1302" s="14">
        <f>IF(D1302+E1302&gt;0,0,1)</f>
        <v>0</v>
      </c>
      <c r="G1302" s="14">
        <f>INT(CHOOSE(1+MOD($C1302+RANDBETWEEN(0,1),7),1,2,3,5,8,13,21)+$B1302)</f>
        <v>24</v>
      </c>
      <c r="H1302" s="14">
        <f>INT(CHOOSE(1+MOD($C1302+RANDBETWEEN(0,1),7),1,2,3,5,8,13,21)+$B1302)</f>
        <v>19</v>
      </c>
      <c r="I1302" s="14">
        <f>INT(CHOOSE(1+MOD($C1302+RANDBETWEEN(0,1),7),1,2,3,5,8,13,21)+$B1302)</f>
        <v>24</v>
      </c>
      <c r="J1302" s="14">
        <f>AVERAGE(G1302:I1302)</f>
        <v>22.33333333333333</v>
      </c>
      <c r="K1302" s="14">
        <f>IF(OR(AND(D1302,IF($C1302&lt;80,1,0)),AND(E1302,IF($C1302&lt;20,1,0))),1,0)*$J1302</f>
        <v>0</v>
      </c>
      <c r="L1302" s="14">
        <f>IF(AND(K1302=0,E1302=1),1,0)*$J1302</f>
        <v>22.33333333333333</v>
      </c>
      <c r="M1302" s="14">
        <f>IF(K1302+L1302=0,1,0)*$J1302</f>
        <v>0</v>
      </c>
      <c r="N1302" s="14">
        <f>MATCH(C1302,INDEX('Task Durations - Poisson'!$B$2:$AZ$73,,5),-1)</f>
        <v>6</v>
      </c>
      <c r="O1302" s="14">
        <f>INT(SUMPRODUCT(B1302:N1302,'Task Durations - Table 1'!$A$3:$M$3))</f>
        <v>28</v>
      </c>
      <c r="P1302" s="14">
        <f>MATCH(100-C1302,INDEX('Task Durations - Poisson'!$B$2:$AZ$73,,O1302),-1)</f>
        <v>31</v>
      </c>
    </row>
    <row r="1303" ht="20.05" customHeight="1">
      <c r="A1303" s="12">
        <v>1301</v>
      </c>
      <c r="B1303" s="13">
        <f>2*EXP(A1303/750)</f>
        <v>11.33407695221831</v>
      </c>
      <c r="C1303" s="14">
        <f t="shared" si="19126"/>
        <v>40</v>
      </c>
      <c r="D1303" s="14">
        <f>IF(C1303&lt;33,1,0)</f>
        <v>0</v>
      </c>
      <c r="E1303" s="14">
        <f>IF(AND(C1303&gt;=33,C1303&lt;66),1,0)</f>
        <v>1</v>
      </c>
      <c r="F1303" s="14">
        <f>IF(D1303+E1303&gt;0,0,1)</f>
        <v>0</v>
      </c>
      <c r="G1303" s="14">
        <f>INT(CHOOSE(1+MOD($C1303+RANDBETWEEN(0,1),7),1,2,3,5,8,13,21)+$B1303)</f>
        <v>24</v>
      </c>
      <c r="H1303" s="14">
        <f>INT(CHOOSE(1+MOD($C1303+RANDBETWEEN(0,1),7),1,2,3,5,8,13,21)+$B1303)</f>
        <v>24</v>
      </c>
      <c r="I1303" s="14">
        <f>INT(CHOOSE(1+MOD($C1303+RANDBETWEEN(0,1),7),1,2,3,5,8,13,21)+$B1303)</f>
        <v>24</v>
      </c>
      <c r="J1303" s="14">
        <f>AVERAGE(G1303:I1303)</f>
        <v>24</v>
      </c>
      <c r="K1303" s="14">
        <f>IF(OR(AND(D1303,IF($C1303&lt;80,1,0)),AND(E1303,IF($C1303&lt;20,1,0))),1,0)*$J1303</f>
        <v>0</v>
      </c>
      <c r="L1303" s="14">
        <f>IF(AND(K1303=0,E1303=1),1,0)*$J1303</f>
        <v>24</v>
      </c>
      <c r="M1303" s="14">
        <f>IF(K1303+L1303=0,1,0)*$J1303</f>
        <v>0</v>
      </c>
      <c r="N1303" s="14">
        <f>MATCH(C1303,INDEX('Task Durations - Poisson'!$B$2:$AZ$73,,5),-1)</f>
        <v>6</v>
      </c>
      <c r="O1303" s="14">
        <f>INT(SUMPRODUCT(B1303:N1303,'Task Durations - Table 1'!$A$3:$M$3))</f>
        <v>29</v>
      </c>
      <c r="P1303" s="14">
        <f>MATCH(100-C1303,INDEX('Task Durations - Poisson'!$B$2:$AZ$73,,O1303),-1)</f>
        <v>32</v>
      </c>
    </row>
    <row r="1304" ht="20.05" customHeight="1">
      <c r="A1304" s="12">
        <v>1302</v>
      </c>
      <c r="B1304" s="13">
        <f>2*EXP(A1304/750)</f>
        <v>11.34919913403549</v>
      </c>
      <c r="C1304" s="14">
        <f t="shared" si="19126"/>
        <v>68</v>
      </c>
      <c r="D1304" s="14">
        <f>IF(C1304&lt;33,1,0)</f>
        <v>0</v>
      </c>
      <c r="E1304" s="14">
        <f>IF(AND(C1304&gt;=33,C1304&lt;66),1,0)</f>
        <v>0</v>
      </c>
      <c r="F1304" s="14">
        <f>IF(D1304+E1304&gt;0,0,1)</f>
        <v>1</v>
      </c>
      <c r="G1304" s="14">
        <f>INT(CHOOSE(1+MOD($C1304+RANDBETWEEN(0,1),7),1,2,3,5,8,13,21)+$B1304)</f>
        <v>32</v>
      </c>
      <c r="H1304" s="14">
        <f>INT(CHOOSE(1+MOD($C1304+RANDBETWEEN(0,1),7),1,2,3,5,8,13,21)+$B1304)</f>
        <v>32</v>
      </c>
      <c r="I1304" s="14">
        <f>INT(CHOOSE(1+MOD($C1304+RANDBETWEEN(0,1),7),1,2,3,5,8,13,21)+$B1304)</f>
        <v>24</v>
      </c>
      <c r="J1304" s="14">
        <f>AVERAGE(G1304:I1304)</f>
        <v>29.33333333333333</v>
      </c>
      <c r="K1304" s="14">
        <f>IF(OR(AND(D1304,IF($C1304&lt;80,1,0)),AND(E1304,IF($C1304&lt;20,1,0))),1,0)*$J1304</f>
        <v>0</v>
      </c>
      <c r="L1304" s="14">
        <f>IF(AND(K1304=0,E1304=1),1,0)*$J1304</f>
        <v>0</v>
      </c>
      <c r="M1304" s="14">
        <f>IF(K1304+L1304=0,1,0)*$J1304</f>
        <v>29.33333333333333</v>
      </c>
      <c r="N1304" s="14">
        <f>MATCH(C1304,INDEX('Task Durations - Poisson'!$B$2:$AZ$73,,5),-1)</f>
        <v>8</v>
      </c>
      <c r="O1304" s="14">
        <f>INT(SUMPRODUCT(B1304:N1304,'Task Durations - Table 1'!$A$3:$M$3))</f>
        <v>42</v>
      </c>
      <c r="P1304" s="14">
        <f>MATCH(100-C1304,INDEX('Task Durations - Poisson'!$B$2:$AZ$73,,O1304),-1)</f>
        <v>41</v>
      </c>
    </row>
    <row r="1305" ht="20.05" customHeight="1">
      <c r="A1305" s="12">
        <v>1303</v>
      </c>
      <c r="B1305" s="13">
        <f>2*EXP(A1305/750)</f>
        <v>11.36434149220967</v>
      </c>
      <c r="C1305" s="14">
        <f t="shared" si="19126"/>
        <v>28</v>
      </c>
      <c r="D1305" s="14">
        <f>IF(C1305&lt;33,1,0)</f>
        <v>1</v>
      </c>
      <c r="E1305" s="14">
        <f>IF(AND(C1305&gt;=33,C1305&lt;66),1,0)</f>
        <v>0</v>
      </c>
      <c r="F1305" s="14">
        <f>IF(D1305+E1305&gt;0,0,1)</f>
        <v>0</v>
      </c>
      <c r="G1305" s="14">
        <f>INT(CHOOSE(1+MOD($C1305+RANDBETWEEN(0,1),7),1,2,3,5,8,13,21)+$B1305)</f>
        <v>12</v>
      </c>
      <c r="H1305" s="14">
        <f>INT(CHOOSE(1+MOD($C1305+RANDBETWEEN(0,1),7),1,2,3,5,8,13,21)+$B1305)</f>
        <v>12</v>
      </c>
      <c r="I1305" s="14">
        <f>INT(CHOOSE(1+MOD($C1305+RANDBETWEEN(0,1),7),1,2,3,5,8,13,21)+$B1305)</f>
        <v>12</v>
      </c>
      <c r="J1305" s="14">
        <f>AVERAGE(G1305:I1305)</f>
        <v>12</v>
      </c>
      <c r="K1305" s="14">
        <f>IF(OR(AND(D1305,IF($C1305&lt;80,1,0)),AND(E1305,IF($C1305&lt;20,1,0))),1,0)*$J1305</f>
        <v>12</v>
      </c>
      <c r="L1305" s="14">
        <f>IF(AND(K1305=0,E1305=1),1,0)*$J1305</f>
        <v>0</v>
      </c>
      <c r="M1305" s="14">
        <f>IF(K1305+L1305=0,1,0)*$J1305</f>
        <v>0</v>
      </c>
      <c r="N1305" s="14">
        <f>MATCH(C1305,INDEX('Task Durations - Poisson'!$B$2:$AZ$73,,5),-1)</f>
        <v>6</v>
      </c>
      <c r="O1305" s="14">
        <f>INT(SUMPRODUCT(B1305:N1305,'Task Durations - Table 1'!$A$3:$M$3))</f>
        <v>24</v>
      </c>
      <c r="P1305" s="14">
        <f>MATCH(100-C1305,INDEX('Task Durations - Poisson'!$B$2:$AZ$73,,O1305),-1)</f>
        <v>29</v>
      </c>
    </row>
    <row r="1306" ht="20.05" customHeight="1">
      <c r="A1306" s="12">
        <v>1304</v>
      </c>
      <c r="B1306" s="13">
        <f>2*EXP(A1306/750)</f>
        <v>11.37950405366061</v>
      </c>
      <c r="C1306" s="14">
        <f t="shared" si="19126"/>
        <v>1</v>
      </c>
      <c r="D1306" s="14">
        <f>IF(C1306&lt;33,1,0)</f>
        <v>1</v>
      </c>
      <c r="E1306" s="14">
        <f>IF(AND(C1306&gt;=33,C1306&lt;66),1,0)</f>
        <v>0</v>
      </c>
      <c r="F1306" s="14">
        <f>IF(D1306+E1306&gt;0,0,1)</f>
        <v>0</v>
      </c>
      <c r="G1306" s="14">
        <f>INT(CHOOSE(1+MOD($C1306+RANDBETWEEN(0,1),7),1,2,3,5,8,13,21)+$B1306)</f>
        <v>14</v>
      </c>
      <c r="H1306" s="14">
        <f>INT(CHOOSE(1+MOD($C1306+RANDBETWEEN(0,1),7),1,2,3,5,8,13,21)+$B1306)</f>
        <v>13</v>
      </c>
      <c r="I1306" s="14">
        <f>INT(CHOOSE(1+MOD($C1306+RANDBETWEEN(0,1),7),1,2,3,5,8,13,21)+$B1306)</f>
        <v>13</v>
      </c>
      <c r="J1306" s="14">
        <f>AVERAGE(G1306:I1306)</f>
        <v>13.33333333333333</v>
      </c>
      <c r="K1306" s="14">
        <f>IF(OR(AND(D1306,IF($C1306&lt;80,1,0)),AND(E1306,IF($C1306&lt;20,1,0))),1,0)*$J1306</f>
        <v>13.33333333333333</v>
      </c>
      <c r="L1306" s="14">
        <f>IF(AND(K1306=0,E1306=1),1,0)*$J1306</f>
        <v>0</v>
      </c>
      <c r="M1306" s="14">
        <f>IF(K1306+L1306=0,1,0)*$J1306</f>
        <v>0</v>
      </c>
      <c r="N1306" s="14">
        <f>MATCH(C1306,INDEX('Task Durations - Poisson'!$B$2:$AZ$73,,5),-1)</f>
        <v>3</v>
      </c>
      <c r="O1306" s="14">
        <f>INT(SUMPRODUCT(B1306:N1306,'Task Durations - Table 1'!$A$3:$M$3))</f>
        <v>24</v>
      </c>
      <c r="P1306" s="14">
        <f>MATCH(100-C1306,INDEX('Task Durations - Poisson'!$B$2:$AZ$73,,O1306),-1)</f>
        <v>38</v>
      </c>
    </row>
    <row r="1307" ht="20.05" customHeight="1">
      <c r="A1307" s="12">
        <v>1305</v>
      </c>
      <c r="B1307" s="13">
        <f>2*EXP(A1307/750)</f>
        <v>11.39468684534398</v>
      </c>
      <c r="C1307" s="14">
        <f t="shared" si="19126"/>
        <v>99</v>
      </c>
      <c r="D1307" s="14">
        <f>IF(C1307&lt;33,1,0)</f>
        <v>0</v>
      </c>
      <c r="E1307" s="14">
        <f>IF(AND(C1307&gt;=33,C1307&lt;66),1,0)</f>
        <v>0</v>
      </c>
      <c r="F1307" s="14">
        <f>IF(D1307+E1307&gt;0,0,1)</f>
        <v>1</v>
      </c>
      <c r="G1307" s="14">
        <f>INT(CHOOSE(1+MOD($C1307+RANDBETWEEN(0,1),7),1,2,3,5,8,13,21)+$B1307)</f>
        <v>13</v>
      </c>
      <c r="H1307" s="14">
        <f>INT(CHOOSE(1+MOD($C1307+RANDBETWEEN(0,1),7),1,2,3,5,8,13,21)+$B1307)</f>
        <v>14</v>
      </c>
      <c r="I1307" s="14">
        <f>INT(CHOOSE(1+MOD($C1307+RANDBETWEEN(0,1),7),1,2,3,5,8,13,21)+$B1307)</f>
        <v>13</v>
      </c>
      <c r="J1307" s="14">
        <f>AVERAGE(G1307:I1307)</f>
        <v>13.33333333333333</v>
      </c>
      <c r="K1307" s="14">
        <f>IF(OR(AND(D1307,IF($C1307&lt;80,1,0)),AND(E1307,IF($C1307&lt;20,1,0))),1,0)*$J1307</f>
        <v>0</v>
      </c>
      <c r="L1307" s="14">
        <f>IF(AND(K1307=0,E1307=1),1,0)*$J1307</f>
        <v>0</v>
      </c>
      <c r="M1307" s="14">
        <f>IF(K1307+L1307=0,1,0)*$J1307</f>
        <v>13.33333333333333</v>
      </c>
      <c r="N1307" s="14">
        <f>MATCH(C1307,INDEX('Task Durations - Poisson'!$B$2:$AZ$73,,5),-1)</f>
        <v>13</v>
      </c>
      <c r="O1307" s="14">
        <f>INT(SUMPRODUCT(B1307:N1307,'Task Durations - Table 1'!$A$3:$M$3))</f>
        <v>29</v>
      </c>
      <c r="P1307" s="14">
        <f>MATCH(100-C1307,INDEX('Task Durations - Poisson'!$B$2:$AZ$73,,O1307),-1)</f>
        <v>19</v>
      </c>
    </row>
    <row r="1308" ht="20.05" customHeight="1">
      <c r="A1308" s="12">
        <v>1306</v>
      </c>
      <c r="B1308" s="13">
        <f>2*EXP(A1308/750)</f>
        <v>11.40988989425141</v>
      </c>
      <c r="C1308" s="14">
        <f t="shared" si="19126"/>
        <v>3</v>
      </c>
      <c r="D1308" s="14">
        <f>IF(C1308&lt;33,1,0)</f>
        <v>1</v>
      </c>
      <c r="E1308" s="14">
        <f>IF(AND(C1308&gt;=33,C1308&lt;66),1,0)</f>
        <v>0</v>
      </c>
      <c r="F1308" s="14">
        <f>IF(D1308+E1308&gt;0,0,1)</f>
        <v>0</v>
      </c>
      <c r="G1308" s="14">
        <f>INT(CHOOSE(1+MOD($C1308+RANDBETWEEN(0,1),7),1,2,3,5,8,13,21)+$B1308)</f>
        <v>19</v>
      </c>
      <c r="H1308" s="14">
        <f>INT(CHOOSE(1+MOD($C1308+RANDBETWEEN(0,1),7),1,2,3,5,8,13,21)+$B1308)</f>
        <v>19</v>
      </c>
      <c r="I1308" s="14">
        <f>INT(CHOOSE(1+MOD($C1308+RANDBETWEEN(0,1),7),1,2,3,5,8,13,21)+$B1308)</f>
        <v>16</v>
      </c>
      <c r="J1308" s="14">
        <f>AVERAGE(G1308:I1308)</f>
        <v>18</v>
      </c>
      <c r="K1308" s="14">
        <f>IF(OR(AND(D1308,IF($C1308&lt;80,1,0)),AND(E1308,IF($C1308&lt;20,1,0))),1,0)*$J1308</f>
        <v>18</v>
      </c>
      <c r="L1308" s="14">
        <f>IF(AND(K1308=0,E1308=1),1,0)*$J1308</f>
        <v>0</v>
      </c>
      <c r="M1308" s="14">
        <f>IF(K1308+L1308=0,1,0)*$J1308</f>
        <v>0</v>
      </c>
      <c r="N1308" s="14">
        <f>MATCH(C1308,INDEX('Task Durations - Poisson'!$B$2:$AZ$73,,5),-1)</f>
        <v>3</v>
      </c>
      <c r="O1308" s="14">
        <f>INT(SUMPRODUCT(B1308:N1308,'Task Durations - Table 1'!$A$3:$M$3))</f>
        <v>29</v>
      </c>
      <c r="P1308" s="14">
        <f>MATCH(100-C1308,INDEX('Task Durations - Poisson'!$B$2:$AZ$73,,O1308),-1)</f>
        <v>42</v>
      </c>
    </row>
    <row r="1309" ht="20.05" customHeight="1">
      <c r="A1309" s="12">
        <v>1307</v>
      </c>
      <c r="B1309" s="13">
        <f>2*EXP(A1309/750)</f>
        <v>11.42511322741054</v>
      </c>
      <c r="C1309" s="14">
        <f t="shared" si="19126"/>
        <v>63</v>
      </c>
      <c r="D1309" s="14">
        <f>IF(C1309&lt;33,1,0)</f>
        <v>0</v>
      </c>
      <c r="E1309" s="14">
        <f>IF(AND(C1309&gt;=33,C1309&lt;66),1,0)</f>
        <v>1</v>
      </c>
      <c r="F1309" s="14">
        <f>IF(D1309+E1309&gt;0,0,1)</f>
        <v>0</v>
      </c>
      <c r="G1309" s="14">
        <f>INT(CHOOSE(1+MOD($C1309+RANDBETWEEN(0,1),7),1,2,3,5,8,13,21)+$B1309)</f>
        <v>13</v>
      </c>
      <c r="H1309" s="14">
        <f>INT(CHOOSE(1+MOD($C1309+RANDBETWEEN(0,1),7),1,2,3,5,8,13,21)+$B1309)</f>
        <v>12</v>
      </c>
      <c r="I1309" s="14">
        <f>INT(CHOOSE(1+MOD($C1309+RANDBETWEEN(0,1),7),1,2,3,5,8,13,21)+$B1309)</f>
        <v>12</v>
      </c>
      <c r="J1309" s="14">
        <f>AVERAGE(G1309:I1309)</f>
        <v>12.33333333333333</v>
      </c>
      <c r="K1309" s="14">
        <f>IF(OR(AND(D1309,IF($C1309&lt;80,1,0)),AND(E1309,IF($C1309&lt;20,1,0))),1,0)*$J1309</f>
        <v>0</v>
      </c>
      <c r="L1309" s="14">
        <f>IF(AND(K1309=0,E1309=1),1,0)*$J1309</f>
        <v>12.33333333333333</v>
      </c>
      <c r="M1309" s="14">
        <f>IF(K1309+L1309=0,1,0)*$J1309</f>
        <v>0</v>
      </c>
      <c r="N1309" s="14">
        <f>MATCH(C1309,INDEX('Task Durations - Poisson'!$B$2:$AZ$73,,5),-1)</f>
        <v>8</v>
      </c>
      <c r="O1309" s="14">
        <f>INT(SUMPRODUCT(B1309:N1309,'Task Durations - Table 1'!$A$3:$M$3))</f>
        <v>20</v>
      </c>
      <c r="P1309" s="14">
        <f>MATCH(100-C1309,INDEX('Task Durations - Poisson'!$B$2:$AZ$73,,O1309),-1)</f>
        <v>20</v>
      </c>
    </row>
    <row r="1310" ht="20.05" customHeight="1">
      <c r="A1310" s="12">
        <v>1308</v>
      </c>
      <c r="B1310" s="13">
        <f>2*EXP(A1310/750)</f>
        <v>11.44035687188509</v>
      </c>
      <c r="C1310" s="14">
        <f t="shared" si="19126"/>
        <v>4</v>
      </c>
      <c r="D1310" s="14">
        <f>IF(C1310&lt;33,1,0)</f>
        <v>1</v>
      </c>
      <c r="E1310" s="14">
        <f>IF(AND(C1310&gt;=33,C1310&lt;66),1,0)</f>
        <v>0</v>
      </c>
      <c r="F1310" s="14">
        <f>IF(D1310+E1310&gt;0,0,1)</f>
        <v>0</v>
      </c>
      <c r="G1310" s="14">
        <f>INT(CHOOSE(1+MOD($C1310+RANDBETWEEN(0,1),7),1,2,3,5,8,13,21)+$B1310)</f>
        <v>24</v>
      </c>
      <c r="H1310" s="14">
        <f>INT(CHOOSE(1+MOD($C1310+RANDBETWEEN(0,1),7),1,2,3,5,8,13,21)+$B1310)</f>
        <v>19</v>
      </c>
      <c r="I1310" s="14">
        <f>INT(CHOOSE(1+MOD($C1310+RANDBETWEEN(0,1),7),1,2,3,5,8,13,21)+$B1310)</f>
        <v>19</v>
      </c>
      <c r="J1310" s="14">
        <f>AVERAGE(G1310:I1310)</f>
        <v>20.66666666666667</v>
      </c>
      <c r="K1310" s="14">
        <f>IF(OR(AND(D1310,IF($C1310&lt;80,1,0)),AND(E1310,IF($C1310&lt;20,1,0))),1,0)*$J1310</f>
        <v>20.66666666666667</v>
      </c>
      <c r="L1310" s="14">
        <f>IF(AND(K1310=0,E1310=1),1,0)*$J1310</f>
        <v>0</v>
      </c>
      <c r="M1310" s="14">
        <f>IF(K1310+L1310=0,1,0)*$J1310</f>
        <v>0</v>
      </c>
      <c r="N1310" s="14">
        <f>MATCH(C1310,INDEX('Task Durations - Poisson'!$B$2:$AZ$73,,5),-1)</f>
        <v>3</v>
      </c>
      <c r="O1310" s="14">
        <f>INT(SUMPRODUCT(B1310:N1310,'Task Durations - Table 1'!$A$3:$M$3))</f>
        <v>33</v>
      </c>
      <c r="P1310" s="14">
        <f>MATCH(100-C1310,INDEX('Task Durations - Poisson'!$B$2:$AZ$73,,O1310),-1)</f>
        <v>45</v>
      </c>
    </row>
    <row r="1311" ht="20.05" customHeight="1">
      <c r="A1311" s="12">
        <v>1309</v>
      </c>
      <c r="B1311" s="13">
        <f>2*EXP(A1311/750)</f>
        <v>11.45562085477486</v>
      </c>
      <c r="C1311" s="14">
        <f t="shared" si="19126"/>
        <v>50</v>
      </c>
      <c r="D1311" s="14">
        <f>IF(C1311&lt;33,1,0)</f>
        <v>0</v>
      </c>
      <c r="E1311" s="14">
        <f>IF(AND(C1311&gt;=33,C1311&lt;66),1,0)</f>
        <v>1</v>
      </c>
      <c r="F1311" s="14">
        <f>IF(D1311+E1311&gt;0,0,1)</f>
        <v>0</v>
      </c>
      <c r="G1311" s="14">
        <f>INT(CHOOSE(1+MOD($C1311+RANDBETWEEN(0,1),7),1,2,3,5,8,13,21)+$B1311)</f>
        <v>14</v>
      </c>
      <c r="H1311" s="14">
        <f>INT(CHOOSE(1+MOD($C1311+RANDBETWEEN(0,1),7),1,2,3,5,8,13,21)+$B1311)</f>
        <v>13</v>
      </c>
      <c r="I1311" s="14">
        <f>INT(CHOOSE(1+MOD($C1311+RANDBETWEEN(0,1),7),1,2,3,5,8,13,21)+$B1311)</f>
        <v>13</v>
      </c>
      <c r="J1311" s="14">
        <f>AVERAGE(G1311:I1311)</f>
        <v>13.33333333333333</v>
      </c>
      <c r="K1311" s="14">
        <f>IF(OR(AND(D1311,IF($C1311&lt;80,1,0)),AND(E1311,IF($C1311&lt;20,1,0))),1,0)*$J1311</f>
        <v>0</v>
      </c>
      <c r="L1311" s="14">
        <f>IF(AND(K1311=0,E1311=1),1,0)*$J1311</f>
        <v>13.33333333333333</v>
      </c>
      <c r="M1311" s="14">
        <f>IF(K1311+L1311=0,1,0)*$J1311</f>
        <v>0</v>
      </c>
      <c r="N1311" s="14">
        <f>MATCH(C1311,INDEX('Task Durations - Poisson'!$B$2:$AZ$73,,5),-1)</f>
        <v>7</v>
      </c>
      <c r="O1311" s="14">
        <f>INT(SUMPRODUCT(B1311:N1311,'Task Durations - Table 1'!$A$3:$M$3))</f>
        <v>21</v>
      </c>
      <c r="P1311" s="14">
        <f>MATCH(100-C1311,INDEX('Task Durations - Poisson'!$B$2:$AZ$73,,O1311),-1)</f>
        <v>23</v>
      </c>
    </row>
    <row r="1312" ht="20.05" customHeight="1">
      <c r="A1312" s="12">
        <v>1310</v>
      </c>
      <c r="B1312" s="13">
        <f>2*EXP(A1312/750)</f>
        <v>11.47090520321584</v>
      </c>
      <c r="C1312" s="14">
        <f t="shared" si="19126"/>
        <v>89</v>
      </c>
      <c r="D1312" s="14">
        <f>IF(C1312&lt;33,1,0)</f>
        <v>0</v>
      </c>
      <c r="E1312" s="14">
        <f>IF(AND(C1312&gt;=33,C1312&lt;66),1,0)</f>
        <v>0</v>
      </c>
      <c r="F1312" s="14">
        <f>IF(D1312+E1312&gt;0,0,1)</f>
        <v>1</v>
      </c>
      <c r="G1312" s="14">
        <f>INT(CHOOSE(1+MOD($C1312+RANDBETWEEN(0,1),7),1,2,3,5,8,13,21)+$B1312)</f>
        <v>32</v>
      </c>
      <c r="H1312" s="14">
        <f>INT(CHOOSE(1+MOD($C1312+RANDBETWEEN(0,1),7),1,2,3,5,8,13,21)+$B1312)</f>
        <v>32</v>
      </c>
      <c r="I1312" s="14">
        <f>INT(CHOOSE(1+MOD($C1312+RANDBETWEEN(0,1),7),1,2,3,5,8,13,21)+$B1312)</f>
        <v>24</v>
      </c>
      <c r="J1312" s="14">
        <f>AVERAGE(G1312:I1312)</f>
        <v>29.33333333333333</v>
      </c>
      <c r="K1312" s="14">
        <f>IF(OR(AND(D1312,IF($C1312&lt;80,1,0)),AND(E1312,IF($C1312&lt;20,1,0))),1,0)*$J1312</f>
        <v>0</v>
      </c>
      <c r="L1312" s="14">
        <f>IF(AND(K1312=0,E1312=1),1,0)*$J1312</f>
        <v>0</v>
      </c>
      <c r="M1312" s="14">
        <f>IF(K1312+L1312=0,1,0)*$J1312</f>
        <v>29.33333333333333</v>
      </c>
      <c r="N1312" s="14">
        <f>MATCH(C1312,INDEX('Task Durations - Poisson'!$B$2:$AZ$73,,5),-1)</f>
        <v>10</v>
      </c>
      <c r="O1312" s="14">
        <f>INT(SUMPRODUCT(B1312:N1312,'Task Durations - Table 1'!$A$3:$M$3))</f>
        <v>43</v>
      </c>
      <c r="P1312" s="14">
        <f>MATCH(100-C1312,INDEX('Task Durations - Poisson'!$B$2:$AZ$73,,O1312),-1)</f>
        <v>37</v>
      </c>
    </row>
    <row r="1313" ht="20.05" customHeight="1">
      <c r="A1313" s="12">
        <v>1311</v>
      </c>
      <c r="B1313" s="13">
        <f>2*EXP(A1313/750)</f>
        <v>11.4862099443802</v>
      </c>
      <c r="C1313" s="14">
        <f t="shared" si="19126"/>
        <v>77</v>
      </c>
      <c r="D1313" s="14">
        <f>IF(C1313&lt;33,1,0)</f>
        <v>0</v>
      </c>
      <c r="E1313" s="14">
        <f>IF(AND(C1313&gt;=33,C1313&lt;66),1,0)</f>
        <v>0</v>
      </c>
      <c r="F1313" s="14">
        <f>IF(D1313+E1313&gt;0,0,1)</f>
        <v>1</v>
      </c>
      <c r="G1313" s="14">
        <f>INT(CHOOSE(1+MOD($C1313+RANDBETWEEN(0,1),7),1,2,3,5,8,13,21)+$B1313)</f>
        <v>12</v>
      </c>
      <c r="H1313" s="14">
        <f>INT(CHOOSE(1+MOD($C1313+RANDBETWEEN(0,1),7),1,2,3,5,8,13,21)+$B1313)</f>
        <v>12</v>
      </c>
      <c r="I1313" s="14">
        <f>INT(CHOOSE(1+MOD($C1313+RANDBETWEEN(0,1),7),1,2,3,5,8,13,21)+$B1313)</f>
        <v>12</v>
      </c>
      <c r="J1313" s="14">
        <f>AVERAGE(G1313:I1313)</f>
        <v>12</v>
      </c>
      <c r="K1313" s="14">
        <f>IF(OR(AND(D1313,IF($C1313&lt;80,1,0)),AND(E1313,IF($C1313&lt;20,1,0))),1,0)*$J1313</f>
        <v>0</v>
      </c>
      <c r="L1313" s="14">
        <f>IF(AND(K1313=0,E1313=1),1,0)*$J1313</f>
        <v>0</v>
      </c>
      <c r="M1313" s="14">
        <f>IF(K1313+L1313=0,1,0)*$J1313</f>
        <v>12</v>
      </c>
      <c r="N1313" s="14">
        <f>MATCH(C1313,INDEX('Task Durations - Poisson'!$B$2:$AZ$73,,5),-1)</f>
        <v>9</v>
      </c>
      <c r="O1313" s="14">
        <f>INT(SUMPRODUCT(B1313:N1313,'Task Durations - Table 1'!$A$3:$M$3))</f>
        <v>25</v>
      </c>
      <c r="P1313" s="14">
        <f>MATCH(100-C1313,INDEX('Task Durations - Poisson'!$B$2:$AZ$73,,O1313),-1)</f>
        <v>23</v>
      </c>
    </row>
    <row r="1314" ht="20.05" customHeight="1">
      <c r="A1314" s="12">
        <v>1312</v>
      </c>
      <c r="B1314" s="13">
        <f>2*EXP(A1314/750)</f>
        <v>11.50153510547638</v>
      </c>
      <c r="C1314" s="14">
        <f t="shared" si="19126"/>
        <v>47</v>
      </c>
      <c r="D1314" s="14">
        <f>IF(C1314&lt;33,1,0)</f>
        <v>0</v>
      </c>
      <c r="E1314" s="14">
        <f>IF(AND(C1314&gt;=33,C1314&lt;66),1,0)</f>
        <v>1</v>
      </c>
      <c r="F1314" s="14">
        <f>IF(D1314+E1314&gt;0,0,1)</f>
        <v>0</v>
      </c>
      <c r="G1314" s="14">
        <f>INT(CHOOSE(1+MOD($C1314+RANDBETWEEN(0,1),7),1,2,3,5,8,13,21)+$B1314)</f>
        <v>32</v>
      </c>
      <c r="H1314" s="14">
        <f>INT(CHOOSE(1+MOD($C1314+RANDBETWEEN(0,1),7),1,2,3,5,8,13,21)+$B1314)</f>
        <v>24</v>
      </c>
      <c r="I1314" s="14">
        <f>INT(CHOOSE(1+MOD($C1314+RANDBETWEEN(0,1),7),1,2,3,5,8,13,21)+$B1314)</f>
        <v>24</v>
      </c>
      <c r="J1314" s="14">
        <f>AVERAGE(G1314:I1314)</f>
        <v>26.66666666666667</v>
      </c>
      <c r="K1314" s="14">
        <f>IF(OR(AND(D1314,IF($C1314&lt;80,1,0)),AND(E1314,IF($C1314&lt;20,1,0))),1,0)*$J1314</f>
        <v>0</v>
      </c>
      <c r="L1314" s="14">
        <f>IF(AND(K1314=0,E1314=1),1,0)*$J1314</f>
        <v>26.66666666666667</v>
      </c>
      <c r="M1314" s="14">
        <f>IF(K1314+L1314=0,1,0)*$J1314</f>
        <v>0</v>
      </c>
      <c r="N1314" s="14">
        <f>MATCH(C1314,INDEX('Task Durations - Poisson'!$B$2:$AZ$73,,5),-1)</f>
        <v>7</v>
      </c>
      <c r="O1314" s="14">
        <f>INT(SUMPRODUCT(B1314:N1314,'Task Durations - Table 1'!$A$3:$M$3))</f>
        <v>31</v>
      </c>
      <c r="P1314" s="14">
        <f>MATCH(100-C1314,INDEX('Task Durations - Poisson'!$B$2:$AZ$73,,O1314),-1)</f>
        <v>33</v>
      </c>
    </row>
    <row r="1315" ht="20.05" customHeight="1">
      <c r="A1315" s="12">
        <v>1313</v>
      </c>
      <c r="B1315" s="13">
        <f>2*EXP(A1315/750)</f>
        <v>11.51688071374911</v>
      </c>
      <c r="C1315" s="14">
        <f t="shared" si="19126"/>
        <v>57</v>
      </c>
      <c r="D1315" s="14">
        <f>IF(C1315&lt;33,1,0)</f>
        <v>0</v>
      </c>
      <c r="E1315" s="14">
        <f>IF(AND(C1315&gt;=33,C1315&lt;66),1,0)</f>
        <v>1</v>
      </c>
      <c r="F1315" s="14">
        <f>IF(D1315+E1315&gt;0,0,1)</f>
        <v>0</v>
      </c>
      <c r="G1315" s="14">
        <f>INT(CHOOSE(1+MOD($C1315+RANDBETWEEN(0,1),7),1,2,3,5,8,13,21)+$B1315)</f>
        <v>13</v>
      </c>
      <c r="H1315" s="14">
        <f>INT(CHOOSE(1+MOD($C1315+RANDBETWEEN(0,1),7),1,2,3,5,8,13,21)+$B1315)</f>
        <v>14</v>
      </c>
      <c r="I1315" s="14">
        <f>INT(CHOOSE(1+MOD($C1315+RANDBETWEEN(0,1),7),1,2,3,5,8,13,21)+$B1315)</f>
        <v>13</v>
      </c>
      <c r="J1315" s="14">
        <f>AVERAGE(G1315:I1315)</f>
        <v>13.33333333333333</v>
      </c>
      <c r="K1315" s="14">
        <f>IF(OR(AND(D1315,IF($C1315&lt;80,1,0)),AND(E1315,IF($C1315&lt;20,1,0))),1,0)*$J1315</f>
        <v>0</v>
      </c>
      <c r="L1315" s="14">
        <f>IF(AND(K1315=0,E1315=1),1,0)*$J1315</f>
        <v>13.33333333333333</v>
      </c>
      <c r="M1315" s="14">
        <f>IF(K1315+L1315=0,1,0)*$J1315</f>
        <v>0</v>
      </c>
      <c r="N1315" s="14">
        <f>MATCH(C1315,INDEX('Task Durations - Poisson'!$B$2:$AZ$73,,5),-1)</f>
        <v>7</v>
      </c>
      <c r="O1315" s="14">
        <f>INT(SUMPRODUCT(B1315:N1315,'Task Durations - Table 1'!$A$3:$M$3))</f>
        <v>21</v>
      </c>
      <c r="P1315" s="14">
        <f>MATCH(100-C1315,INDEX('Task Durations - Poisson'!$B$2:$AZ$73,,O1315),-1)</f>
        <v>22</v>
      </c>
    </row>
    <row r="1316" ht="20.05" customHeight="1">
      <c r="A1316" s="12">
        <v>1314</v>
      </c>
      <c r="B1316" s="13">
        <f>2*EXP(A1316/750)</f>
        <v>11.53224679647947</v>
      </c>
      <c r="C1316" s="14">
        <f t="shared" si="19126"/>
        <v>97</v>
      </c>
      <c r="D1316" s="14">
        <f>IF(C1316&lt;33,1,0)</f>
        <v>0</v>
      </c>
      <c r="E1316" s="14">
        <f>IF(AND(C1316&gt;=33,C1316&lt;66),1,0)</f>
        <v>0</v>
      </c>
      <c r="F1316" s="14">
        <f>IF(D1316+E1316&gt;0,0,1)</f>
        <v>1</v>
      </c>
      <c r="G1316" s="14">
        <f>INT(CHOOSE(1+MOD($C1316+RANDBETWEEN(0,1),7),1,2,3,5,8,13,21)+$B1316)</f>
        <v>32</v>
      </c>
      <c r="H1316" s="14">
        <f>INT(CHOOSE(1+MOD($C1316+RANDBETWEEN(0,1),7),1,2,3,5,8,13,21)+$B1316)</f>
        <v>32</v>
      </c>
      <c r="I1316" s="14">
        <f>INT(CHOOSE(1+MOD($C1316+RANDBETWEEN(0,1),7),1,2,3,5,8,13,21)+$B1316)</f>
        <v>32</v>
      </c>
      <c r="J1316" s="14">
        <f>AVERAGE(G1316:I1316)</f>
        <v>32</v>
      </c>
      <c r="K1316" s="14">
        <f>IF(OR(AND(D1316,IF($C1316&lt;80,1,0)),AND(E1316,IF($C1316&lt;20,1,0))),1,0)*$J1316</f>
        <v>0</v>
      </c>
      <c r="L1316" s="14">
        <f>IF(AND(K1316=0,E1316=1),1,0)*$J1316</f>
        <v>0</v>
      </c>
      <c r="M1316" s="14">
        <f>IF(K1316+L1316=0,1,0)*$J1316</f>
        <v>32</v>
      </c>
      <c r="N1316" s="14">
        <f>MATCH(C1316,INDEX('Task Durations - Poisson'!$B$2:$AZ$73,,5),-1)</f>
        <v>12</v>
      </c>
      <c r="O1316" s="14">
        <f>INT(SUMPRODUCT(B1316:N1316,'Task Durations - Table 1'!$A$3:$M$3))</f>
        <v>47</v>
      </c>
      <c r="P1316" s="14">
        <f>MATCH(100-C1316,INDEX('Task Durations - Poisson'!$B$2:$AZ$73,,O1316),-1)</f>
        <v>37</v>
      </c>
    </row>
    <row r="1317" ht="20.05" customHeight="1">
      <c r="A1317" s="12">
        <v>1315</v>
      </c>
      <c r="B1317" s="13">
        <f>2*EXP(A1317/750)</f>
        <v>11.54763338098495</v>
      </c>
      <c r="C1317" s="14">
        <f t="shared" si="19126"/>
        <v>6</v>
      </c>
      <c r="D1317" s="14">
        <f>IF(C1317&lt;33,1,0)</f>
        <v>1</v>
      </c>
      <c r="E1317" s="14">
        <f>IF(AND(C1317&gt;=33,C1317&lt;66),1,0)</f>
        <v>0</v>
      </c>
      <c r="F1317" s="14">
        <f>IF(D1317+E1317&gt;0,0,1)</f>
        <v>0</v>
      </c>
      <c r="G1317" s="14">
        <f>INT(CHOOSE(1+MOD($C1317+RANDBETWEEN(0,1),7),1,2,3,5,8,13,21)+$B1317)</f>
        <v>32</v>
      </c>
      <c r="H1317" s="14">
        <f>INT(CHOOSE(1+MOD($C1317+RANDBETWEEN(0,1),7),1,2,3,5,8,13,21)+$B1317)</f>
        <v>32</v>
      </c>
      <c r="I1317" s="14">
        <f>INT(CHOOSE(1+MOD($C1317+RANDBETWEEN(0,1),7),1,2,3,5,8,13,21)+$B1317)</f>
        <v>12</v>
      </c>
      <c r="J1317" s="14">
        <f>AVERAGE(G1317:I1317)</f>
        <v>25.33333333333333</v>
      </c>
      <c r="K1317" s="14">
        <f>IF(OR(AND(D1317,IF($C1317&lt;80,1,0)),AND(E1317,IF($C1317&lt;20,1,0))),1,0)*$J1317</f>
        <v>25.33333333333333</v>
      </c>
      <c r="L1317" s="14">
        <f>IF(AND(K1317=0,E1317=1),1,0)*$J1317</f>
        <v>0</v>
      </c>
      <c r="M1317" s="14">
        <f>IF(K1317+L1317=0,1,0)*$J1317</f>
        <v>0</v>
      </c>
      <c r="N1317" s="14">
        <f>MATCH(C1317,INDEX('Task Durations - Poisson'!$B$2:$AZ$73,,5),-1)</f>
        <v>4</v>
      </c>
      <c r="O1317" s="14">
        <f>INT(SUMPRODUCT(B1317:N1317,'Task Durations - Table 1'!$A$3:$M$3))</f>
        <v>38</v>
      </c>
      <c r="P1317" s="14">
        <f>MATCH(100-C1317,INDEX('Task Durations - Poisson'!$B$2:$AZ$73,,O1317),-1)</f>
        <v>50</v>
      </c>
    </row>
    <row r="1318" ht="20.05" customHeight="1">
      <c r="A1318" s="12">
        <v>1316</v>
      </c>
      <c r="B1318" s="13">
        <f>2*EXP(A1318/750)</f>
        <v>11.56304049461949</v>
      </c>
      <c r="C1318" s="14">
        <f t="shared" si="19126"/>
        <v>11</v>
      </c>
      <c r="D1318" s="14">
        <f>IF(C1318&lt;33,1,0)</f>
        <v>1</v>
      </c>
      <c r="E1318" s="14">
        <f>IF(AND(C1318&gt;=33,C1318&lt;66),1,0)</f>
        <v>0</v>
      </c>
      <c r="F1318" s="14">
        <f>IF(D1318+E1318&gt;0,0,1)</f>
        <v>0</v>
      </c>
      <c r="G1318" s="14">
        <f>INT(CHOOSE(1+MOD($C1318+RANDBETWEEN(0,1),7),1,2,3,5,8,13,21)+$B1318)</f>
        <v>24</v>
      </c>
      <c r="H1318" s="14">
        <f>INT(CHOOSE(1+MOD($C1318+RANDBETWEEN(0,1),7),1,2,3,5,8,13,21)+$B1318)</f>
        <v>19</v>
      </c>
      <c r="I1318" s="14">
        <f>INT(CHOOSE(1+MOD($C1318+RANDBETWEEN(0,1),7),1,2,3,5,8,13,21)+$B1318)</f>
        <v>24</v>
      </c>
      <c r="J1318" s="14">
        <f>AVERAGE(G1318:I1318)</f>
        <v>22.33333333333333</v>
      </c>
      <c r="K1318" s="14">
        <f>IF(OR(AND(D1318,IF($C1318&lt;80,1,0)),AND(E1318,IF($C1318&lt;20,1,0))),1,0)*$J1318</f>
        <v>22.33333333333333</v>
      </c>
      <c r="L1318" s="14">
        <f>IF(AND(K1318=0,E1318=1),1,0)*$J1318</f>
        <v>0</v>
      </c>
      <c r="M1318" s="14">
        <f>IF(K1318+L1318=0,1,0)*$J1318</f>
        <v>0</v>
      </c>
      <c r="N1318" s="14">
        <f>MATCH(C1318,INDEX('Task Durations - Poisson'!$B$2:$AZ$73,,5),-1)</f>
        <v>4</v>
      </c>
      <c r="O1318" s="14">
        <f>INT(SUMPRODUCT(B1318:N1318,'Task Durations - Table 1'!$A$3:$M$3))</f>
        <v>35</v>
      </c>
      <c r="P1318" s="14">
        <f>MATCH(100-C1318,INDEX('Task Durations - Poisson'!$B$2:$AZ$73,,O1318),-1)</f>
        <v>44</v>
      </c>
    </row>
    <row r="1319" ht="20.05" customHeight="1">
      <c r="A1319" s="12">
        <v>1317</v>
      </c>
      <c r="B1319" s="13">
        <f>2*EXP(A1319/750)</f>
        <v>11.5784681647735</v>
      </c>
      <c r="C1319" s="14">
        <f t="shared" si="19126"/>
        <v>30</v>
      </c>
      <c r="D1319" s="14">
        <f>IF(C1319&lt;33,1,0)</f>
        <v>1</v>
      </c>
      <c r="E1319" s="14">
        <f>IF(AND(C1319&gt;=33,C1319&lt;66),1,0)</f>
        <v>0</v>
      </c>
      <c r="F1319" s="14">
        <f>IF(D1319+E1319&gt;0,0,1)</f>
        <v>0</v>
      </c>
      <c r="G1319" s="14">
        <f>INT(CHOOSE(1+MOD($C1319+RANDBETWEEN(0,1),7),1,2,3,5,8,13,21)+$B1319)</f>
        <v>16</v>
      </c>
      <c r="H1319" s="14">
        <f>INT(CHOOSE(1+MOD($C1319+RANDBETWEEN(0,1),7),1,2,3,5,8,13,21)+$B1319)</f>
        <v>16</v>
      </c>
      <c r="I1319" s="14">
        <f>INT(CHOOSE(1+MOD($C1319+RANDBETWEEN(0,1),7),1,2,3,5,8,13,21)+$B1319)</f>
        <v>16</v>
      </c>
      <c r="J1319" s="14">
        <f>AVERAGE(G1319:I1319)</f>
        <v>16</v>
      </c>
      <c r="K1319" s="14">
        <f>IF(OR(AND(D1319,IF($C1319&lt;80,1,0)),AND(E1319,IF($C1319&lt;20,1,0))),1,0)*$J1319</f>
        <v>16</v>
      </c>
      <c r="L1319" s="14">
        <f>IF(AND(K1319=0,E1319=1),1,0)*$J1319</f>
        <v>0</v>
      </c>
      <c r="M1319" s="14">
        <f>IF(K1319+L1319=0,1,0)*$J1319</f>
        <v>0</v>
      </c>
      <c r="N1319" s="14">
        <f>MATCH(C1319,INDEX('Task Durations - Poisson'!$B$2:$AZ$73,,5),-1)</f>
        <v>6</v>
      </c>
      <c r="O1319" s="14">
        <f>INT(SUMPRODUCT(B1319:N1319,'Task Durations - Table 1'!$A$3:$M$3))</f>
        <v>29</v>
      </c>
      <c r="P1319" s="14">
        <f>MATCH(100-C1319,INDEX('Task Durations - Poisson'!$B$2:$AZ$73,,O1319),-1)</f>
        <v>34</v>
      </c>
    </row>
    <row r="1320" ht="20.05" customHeight="1">
      <c r="A1320" s="12">
        <v>1318</v>
      </c>
      <c r="B1320" s="13">
        <f>2*EXP(A1320/750)</f>
        <v>11.59391641887397</v>
      </c>
      <c r="C1320" s="14">
        <f t="shared" si="19126"/>
        <v>5</v>
      </c>
      <c r="D1320" s="14">
        <f>IF(C1320&lt;33,1,0)</f>
        <v>1</v>
      </c>
      <c r="E1320" s="14">
        <f>IF(AND(C1320&gt;=33,C1320&lt;66),1,0)</f>
        <v>0</v>
      </c>
      <c r="F1320" s="14">
        <f>IF(D1320+E1320&gt;0,0,1)</f>
        <v>0</v>
      </c>
      <c r="G1320" s="14">
        <f>INT(CHOOSE(1+MOD($C1320+RANDBETWEEN(0,1),7),1,2,3,5,8,13,21)+$B1320)</f>
        <v>24</v>
      </c>
      <c r="H1320" s="14">
        <f>INT(CHOOSE(1+MOD($C1320+RANDBETWEEN(0,1),7),1,2,3,5,8,13,21)+$B1320)</f>
        <v>32</v>
      </c>
      <c r="I1320" s="14">
        <f>INT(CHOOSE(1+MOD($C1320+RANDBETWEEN(0,1),7),1,2,3,5,8,13,21)+$B1320)</f>
        <v>32</v>
      </c>
      <c r="J1320" s="14">
        <f>AVERAGE(G1320:I1320)</f>
        <v>29.33333333333333</v>
      </c>
      <c r="K1320" s="14">
        <f>IF(OR(AND(D1320,IF($C1320&lt;80,1,0)),AND(E1320,IF($C1320&lt;20,1,0))),1,0)*$J1320</f>
        <v>29.33333333333333</v>
      </c>
      <c r="L1320" s="14">
        <f>IF(AND(K1320=0,E1320=1),1,0)*$J1320</f>
        <v>0</v>
      </c>
      <c r="M1320" s="14">
        <f>IF(K1320+L1320=0,1,0)*$J1320</f>
        <v>0</v>
      </c>
      <c r="N1320" s="14">
        <f>MATCH(C1320,INDEX('Task Durations - Poisson'!$B$2:$AZ$73,,5),-1)</f>
        <v>1</v>
      </c>
      <c r="O1320" s="14">
        <f>INT(SUMPRODUCT(B1320:N1320,'Task Durations - Table 1'!$A$3:$M$3))</f>
        <v>42</v>
      </c>
      <c r="P1320" s="14">
        <f>MATCH(100-C1320,INDEX('Task Durations - Poisson'!$B$2:$AZ$73,,O1320),-1)</f>
        <v>55</v>
      </c>
    </row>
    <row r="1321" ht="20.05" customHeight="1">
      <c r="A1321" s="12">
        <v>1319</v>
      </c>
      <c r="B1321" s="13">
        <f>2*EXP(A1321/750)</f>
        <v>11.60938528438446</v>
      </c>
      <c r="C1321" s="14">
        <f t="shared" si="19126"/>
        <v>27</v>
      </c>
      <c r="D1321" s="14">
        <f>IF(C1321&lt;33,1,0)</f>
        <v>1</v>
      </c>
      <c r="E1321" s="14">
        <f>IF(AND(C1321&gt;=33,C1321&lt;66),1,0)</f>
        <v>0</v>
      </c>
      <c r="F1321" s="14">
        <f>IF(D1321+E1321&gt;0,0,1)</f>
        <v>0</v>
      </c>
      <c r="G1321" s="14">
        <f>INT(CHOOSE(1+MOD($C1321+RANDBETWEEN(0,1),7),1,2,3,5,8,13,21)+$B1321)</f>
        <v>12</v>
      </c>
      <c r="H1321" s="14">
        <f>INT(CHOOSE(1+MOD($C1321+RANDBETWEEN(0,1),7),1,2,3,5,8,13,21)+$B1321)</f>
        <v>32</v>
      </c>
      <c r="I1321" s="14">
        <f>INT(CHOOSE(1+MOD($C1321+RANDBETWEEN(0,1),7),1,2,3,5,8,13,21)+$B1321)</f>
        <v>32</v>
      </c>
      <c r="J1321" s="14">
        <f>AVERAGE(G1321:I1321)</f>
        <v>25.33333333333333</v>
      </c>
      <c r="K1321" s="14">
        <f>IF(OR(AND(D1321,IF($C1321&lt;80,1,0)),AND(E1321,IF($C1321&lt;20,1,0))),1,0)*$J1321</f>
        <v>25.33333333333333</v>
      </c>
      <c r="L1321" s="14">
        <f>IF(AND(K1321=0,E1321=1),1,0)*$J1321</f>
        <v>0</v>
      </c>
      <c r="M1321" s="14">
        <f>IF(K1321+L1321=0,1,0)*$J1321</f>
        <v>0</v>
      </c>
      <c r="N1321" s="14">
        <f>MATCH(C1321,INDEX('Task Durations - Poisson'!$B$2:$AZ$73,,5),-1)</f>
        <v>6</v>
      </c>
      <c r="O1321" s="14">
        <f>INT(SUMPRODUCT(B1321:N1321,'Task Durations - Table 1'!$A$3:$M$3))</f>
        <v>40</v>
      </c>
      <c r="P1321" s="14">
        <f>MATCH(100-C1321,INDEX('Task Durations - Poisson'!$B$2:$AZ$73,,O1321),-1)</f>
        <v>46</v>
      </c>
    </row>
    <row r="1322" ht="20.05" customHeight="1">
      <c r="A1322" s="12">
        <v>1320</v>
      </c>
      <c r="B1322" s="13">
        <f>2*EXP(A1322/750)</f>
        <v>11.62487478880518</v>
      </c>
      <c r="C1322" s="14">
        <f t="shared" si="19126"/>
        <v>86</v>
      </c>
      <c r="D1322" s="14">
        <f>IF(C1322&lt;33,1,0)</f>
        <v>0</v>
      </c>
      <c r="E1322" s="14">
        <f>IF(AND(C1322&gt;=33,C1322&lt;66),1,0)</f>
        <v>0</v>
      </c>
      <c r="F1322" s="14">
        <f>IF(D1322+E1322&gt;0,0,1)</f>
        <v>1</v>
      </c>
      <c r="G1322" s="14">
        <f>INT(CHOOSE(1+MOD($C1322+RANDBETWEEN(0,1),7),1,2,3,5,8,13,21)+$B1322)</f>
        <v>14</v>
      </c>
      <c r="H1322" s="14">
        <f>INT(CHOOSE(1+MOD($C1322+RANDBETWEEN(0,1),7),1,2,3,5,8,13,21)+$B1322)</f>
        <v>16</v>
      </c>
      <c r="I1322" s="14">
        <f>INT(CHOOSE(1+MOD($C1322+RANDBETWEEN(0,1),7),1,2,3,5,8,13,21)+$B1322)</f>
        <v>14</v>
      </c>
      <c r="J1322" s="14">
        <f>AVERAGE(G1322:I1322)</f>
        <v>14.66666666666667</v>
      </c>
      <c r="K1322" s="14">
        <f>IF(OR(AND(D1322,IF($C1322&lt;80,1,0)),AND(E1322,IF($C1322&lt;20,1,0))),1,0)*$J1322</f>
        <v>0</v>
      </c>
      <c r="L1322" s="14">
        <f>IF(AND(K1322=0,E1322=1),1,0)*$J1322</f>
        <v>0</v>
      </c>
      <c r="M1322" s="14">
        <f>IF(K1322+L1322=0,1,0)*$J1322</f>
        <v>14.66666666666667</v>
      </c>
      <c r="N1322" s="14">
        <f>MATCH(C1322,INDEX('Task Durations - Poisson'!$B$2:$AZ$73,,5),-1)</f>
        <v>9</v>
      </c>
      <c r="O1322" s="14">
        <f>INT(SUMPRODUCT(B1322:N1322,'Task Durations - Table 1'!$A$3:$M$3))</f>
        <v>28</v>
      </c>
      <c r="P1322" s="14">
        <f>MATCH(100-C1322,INDEX('Task Durations - Poisson'!$B$2:$AZ$73,,O1322),-1)</f>
        <v>24</v>
      </c>
    </row>
    <row r="1323" ht="20.05" customHeight="1">
      <c r="A1323" s="12">
        <v>1321</v>
      </c>
      <c r="B1323" s="13">
        <f>2*EXP(A1323/750)</f>
        <v>11.64038495967303</v>
      </c>
      <c r="C1323" s="14">
        <f t="shared" si="19126"/>
        <v>93</v>
      </c>
      <c r="D1323" s="14">
        <f>IF(C1323&lt;33,1,0)</f>
        <v>0</v>
      </c>
      <c r="E1323" s="14">
        <f>IF(AND(C1323&gt;=33,C1323&lt;66),1,0)</f>
        <v>0</v>
      </c>
      <c r="F1323" s="14">
        <f>IF(D1323+E1323&gt;0,0,1)</f>
        <v>1</v>
      </c>
      <c r="G1323" s="14">
        <f>INT(CHOOSE(1+MOD($C1323+RANDBETWEEN(0,1),7),1,2,3,5,8,13,21)+$B1323)</f>
        <v>16</v>
      </c>
      <c r="H1323" s="14">
        <f>INT(CHOOSE(1+MOD($C1323+RANDBETWEEN(0,1),7),1,2,3,5,8,13,21)+$B1323)</f>
        <v>16</v>
      </c>
      <c r="I1323" s="14">
        <f>INT(CHOOSE(1+MOD($C1323+RANDBETWEEN(0,1),7),1,2,3,5,8,13,21)+$B1323)</f>
        <v>16</v>
      </c>
      <c r="J1323" s="14">
        <f>AVERAGE(G1323:I1323)</f>
        <v>16</v>
      </c>
      <c r="K1323" s="14">
        <f>IF(OR(AND(D1323,IF($C1323&lt;80,1,0)),AND(E1323,IF($C1323&lt;20,1,0))),1,0)*$J1323</f>
        <v>0</v>
      </c>
      <c r="L1323" s="14">
        <f>IF(AND(K1323=0,E1323=1),1,0)*$J1323</f>
        <v>0</v>
      </c>
      <c r="M1323" s="14">
        <f>IF(K1323+L1323=0,1,0)*$J1323</f>
        <v>16</v>
      </c>
      <c r="N1323" s="14">
        <f>MATCH(C1323,INDEX('Task Durations - Poisson'!$B$2:$AZ$73,,5),-1)</f>
        <v>10</v>
      </c>
      <c r="O1323" s="14">
        <f>INT(SUMPRODUCT(B1323:N1323,'Task Durations - Table 1'!$A$3:$M$3))</f>
        <v>30</v>
      </c>
      <c r="P1323" s="14">
        <f>MATCH(100-C1323,INDEX('Task Durations - Poisson'!$B$2:$AZ$73,,O1323),-1)</f>
        <v>24</v>
      </c>
    </row>
    <row r="1324" ht="20.05" customHeight="1">
      <c r="A1324" s="12">
        <v>1322</v>
      </c>
      <c r="B1324" s="13">
        <f>2*EXP(A1324/750)</f>
        <v>11.65591582456165</v>
      </c>
      <c r="C1324" s="14">
        <f t="shared" si="19126"/>
        <v>6</v>
      </c>
      <c r="D1324" s="14">
        <f>IF(C1324&lt;33,1,0)</f>
        <v>1</v>
      </c>
      <c r="E1324" s="14">
        <f>IF(AND(C1324&gt;=33,C1324&lt;66),1,0)</f>
        <v>0</v>
      </c>
      <c r="F1324" s="14">
        <f>IF(D1324+E1324&gt;0,0,1)</f>
        <v>0</v>
      </c>
      <c r="G1324" s="14">
        <f>INT(CHOOSE(1+MOD($C1324+RANDBETWEEN(0,1),7),1,2,3,5,8,13,21)+$B1324)</f>
        <v>32</v>
      </c>
      <c r="H1324" s="14">
        <f>INT(CHOOSE(1+MOD($C1324+RANDBETWEEN(0,1),7),1,2,3,5,8,13,21)+$B1324)</f>
        <v>32</v>
      </c>
      <c r="I1324" s="14">
        <f>INT(CHOOSE(1+MOD($C1324+RANDBETWEEN(0,1),7),1,2,3,5,8,13,21)+$B1324)</f>
        <v>32</v>
      </c>
      <c r="J1324" s="14">
        <f>AVERAGE(G1324:I1324)</f>
        <v>32</v>
      </c>
      <c r="K1324" s="14">
        <f>IF(OR(AND(D1324,IF($C1324&lt;80,1,0)),AND(E1324,IF($C1324&lt;20,1,0))),1,0)*$J1324</f>
        <v>32</v>
      </c>
      <c r="L1324" s="14">
        <f>IF(AND(K1324=0,E1324=1),1,0)*$J1324</f>
        <v>0</v>
      </c>
      <c r="M1324" s="14">
        <f>IF(K1324+L1324=0,1,0)*$J1324</f>
        <v>0</v>
      </c>
      <c r="N1324" s="14">
        <f>MATCH(C1324,INDEX('Task Durations - Poisson'!$B$2:$AZ$73,,5),-1)</f>
        <v>4</v>
      </c>
      <c r="O1324" s="14">
        <f>INT(SUMPRODUCT(B1324:N1324,'Task Durations - Table 1'!$A$3:$M$3))</f>
        <v>46</v>
      </c>
      <c r="P1324" s="14">
        <f>MATCH(100-C1324,INDEX('Task Durations - Poisson'!$B$2:$AZ$73,,O1324),-1)</f>
        <v>59</v>
      </c>
    </row>
    <row r="1325" ht="20.05" customHeight="1">
      <c r="A1325" s="12">
        <v>1323</v>
      </c>
      <c r="B1325" s="13">
        <f>2*EXP(A1325/750)</f>
        <v>11.67146741108147</v>
      </c>
      <c r="C1325" s="14">
        <f t="shared" si="19126"/>
        <v>65</v>
      </c>
      <c r="D1325" s="14">
        <f>IF(C1325&lt;33,1,0)</f>
        <v>0</v>
      </c>
      <c r="E1325" s="14">
        <f>IF(AND(C1325&gt;=33,C1325&lt;66),1,0)</f>
        <v>1</v>
      </c>
      <c r="F1325" s="14">
        <f>IF(D1325+E1325&gt;0,0,1)</f>
        <v>0</v>
      </c>
      <c r="G1325" s="14">
        <f>INT(CHOOSE(1+MOD($C1325+RANDBETWEEN(0,1),7),1,2,3,5,8,13,21)+$B1325)</f>
        <v>14</v>
      </c>
      <c r="H1325" s="14">
        <f>INT(CHOOSE(1+MOD($C1325+RANDBETWEEN(0,1),7),1,2,3,5,8,13,21)+$B1325)</f>
        <v>14</v>
      </c>
      <c r="I1325" s="14">
        <f>INT(CHOOSE(1+MOD($C1325+RANDBETWEEN(0,1),7),1,2,3,5,8,13,21)+$B1325)</f>
        <v>14</v>
      </c>
      <c r="J1325" s="14">
        <f>AVERAGE(G1325:I1325)</f>
        <v>14</v>
      </c>
      <c r="K1325" s="14">
        <f>IF(OR(AND(D1325,IF($C1325&lt;80,1,0)),AND(E1325,IF($C1325&lt;20,1,0))),1,0)*$J1325</f>
        <v>0</v>
      </c>
      <c r="L1325" s="14">
        <f>IF(AND(K1325=0,E1325=1),1,0)*$J1325</f>
        <v>14</v>
      </c>
      <c r="M1325" s="14">
        <f>IF(K1325+L1325=0,1,0)*$J1325</f>
        <v>0</v>
      </c>
      <c r="N1325" s="14">
        <f>MATCH(C1325,INDEX('Task Durations - Poisson'!$B$2:$AZ$73,,5),-1)</f>
        <v>8</v>
      </c>
      <c r="O1325" s="14">
        <f>INT(SUMPRODUCT(B1325:N1325,'Task Durations - Table 1'!$A$3:$M$3))</f>
        <v>22</v>
      </c>
      <c r="P1325" s="14">
        <f>MATCH(100-C1325,INDEX('Task Durations - Poisson'!$B$2:$AZ$73,,O1325),-1)</f>
        <v>22</v>
      </c>
    </row>
    <row r="1326" ht="20.05" customHeight="1">
      <c r="A1326" s="12">
        <v>1324</v>
      </c>
      <c r="B1326" s="13">
        <f>2*EXP(A1326/750)</f>
        <v>11.68703974687977</v>
      </c>
      <c r="C1326" s="14">
        <f t="shared" si="19126"/>
        <v>4</v>
      </c>
      <c r="D1326" s="14">
        <f>IF(C1326&lt;33,1,0)</f>
        <v>1</v>
      </c>
      <c r="E1326" s="14">
        <f>IF(AND(C1326&gt;=33,C1326&lt;66),1,0)</f>
        <v>0</v>
      </c>
      <c r="F1326" s="14">
        <f>IF(D1326+E1326&gt;0,0,1)</f>
        <v>0</v>
      </c>
      <c r="G1326" s="14">
        <f>INT(CHOOSE(1+MOD($C1326+RANDBETWEEN(0,1),7),1,2,3,5,8,13,21)+$B1326)</f>
        <v>24</v>
      </c>
      <c r="H1326" s="14">
        <f>INT(CHOOSE(1+MOD($C1326+RANDBETWEEN(0,1),7),1,2,3,5,8,13,21)+$B1326)</f>
        <v>19</v>
      </c>
      <c r="I1326" s="14">
        <f>INT(CHOOSE(1+MOD($C1326+RANDBETWEEN(0,1),7),1,2,3,5,8,13,21)+$B1326)</f>
        <v>24</v>
      </c>
      <c r="J1326" s="14">
        <f>AVERAGE(G1326:I1326)</f>
        <v>22.33333333333333</v>
      </c>
      <c r="K1326" s="14">
        <f>IF(OR(AND(D1326,IF($C1326&lt;80,1,0)),AND(E1326,IF($C1326&lt;20,1,0))),1,0)*$J1326</f>
        <v>22.33333333333333</v>
      </c>
      <c r="L1326" s="14">
        <f>IF(AND(K1326=0,E1326=1),1,0)*$J1326</f>
        <v>0</v>
      </c>
      <c r="M1326" s="14">
        <f>IF(K1326+L1326=0,1,0)*$J1326</f>
        <v>0</v>
      </c>
      <c r="N1326" s="14">
        <f>MATCH(C1326,INDEX('Task Durations - Poisson'!$B$2:$AZ$73,,5),-1)</f>
        <v>3</v>
      </c>
      <c r="O1326" s="14">
        <f>INT(SUMPRODUCT(B1326:N1326,'Task Durations - Table 1'!$A$3:$M$3))</f>
        <v>35</v>
      </c>
      <c r="P1326" s="14">
        <f>MATCH(100-C1326,INDEX('Task Durations - Poisson'!$B$2:$AZ$73,,O1326),-1)</f>
        <v>48</v>
      </c>
    </row>
    <row r="1327" ht="20.05" customHeight="1">
      <c r="A1327" s="12">
        <v>1325</v>
      </c>
      <c r="B1327" s="13">
        <f>2*EXP(A1327/750)</f>
        <v>11.70263285964069</v>
      </c>
      <c r="C1327" s="14">
        <f t="shared" si="19126"/>
        <v>41</v>
      </c>
      <c r="D1327" s="14">
        <f>IF(C1327&lt;33,1,0)</f>
        <v>0</v>
      </c>
      <c r="E1327" s="14">
        <f>IF(AND(C1327&gt;=33,C1327&lt;66),1,0)</f>
        <v>1</v>
      </c>
      <c r="F1327" s="14">
        <f>IF(D1327+E1327&gt;0,0,1)</f>
        <v>0</v>
      </c>
      <c r="G1327" s="14">
        <f>INT(CHOOSE(1+MOD($C1327+RANDBETWEEN(0,1),7),1,2,3,5,8,13,21)+$B1327)</f>
        <v>12</v>
      </c>
      <c r="H1327" s="14">
        <f>INT(CHOOSE(1+MOD($C1327+RANDBETWEEN(0,1),7),1,2,3,5,8,13,21)+$B1327)</f>
        <v>32</v>
      </c>
      <c r="I1327" s="14">
        <f>INT(CHOOSE(1+MOD($C1327+RANDBETWEEN(0,1),7),1,2,3,5,8,13,21)+$B1327)</f>
        <v>12</v>
      </c>
      <c r="J1327" s="14">
        <f>AVERAGE(G1327:I1327)</f>
        <v>18.66666666666667</v>
      </c>
      <c r="K1327" s="14">
        <f>IF(OR(AND(D1327,IF($C1327&lt;80,1,0)),AND(E1327,IF($C1327&lt;20,1,0))),1,0)*$J1327</f>
        <v>0</v>
      </c>
      <c r="L1327" s="14">
        <f>IF(AND(K1327=0,E1327=1),1,0)*$J1327</f>
        <v>18.66666666666667</v>
      </c>
      <c r="M1327" s="14">
        <f>IF(K1327+L1327=0,1,0)*$J1327</f>
        <v>0</v>
      </c>
      <c r="N1327" s="14">
        <f>MATCH(C1327,INDEX('Task Durations - Poisson'!$B$2:$AZ$73,,5),-1)</f>
        <v>6</v>
      </c>
      <c r="O1327" s="14">
        <f>INT(SUMPRODUCT(B1327:N1327,'Task Durations - Table 1'!$A$3:$M$3))</f>
        <v>24</v>
      </c>
      <c r="P1327" s="14">
        <f>MATCH(100-C1327,INDEX('Task Durations - Poisson'!$B$2:$AZ$73,,O1327),-1)</f>
        <v>27</v>
      </c>
    </row>
    <row r="1328" ht="20.05" customHeight="1">
      <c r="A1328" s="12">
        <v>1326</v>
      </c>
      <c r="B1328" s="13">
        <f>2*EXP(A1328/750)</f>
        <v>11.71824677708533</v>
      </c>
      <c r="C1328" s="14">
        <f t="shared" si="19126"/>
        <v>58</v>
      </c>
      <c r="D1328" s="14">
        <f>IF(C1328&lt;33,1,0)</f>
        <v>0</v>
      </c>
      <c r="E1328" s="14">
        <f>IF(AND(C1328&gt;=33,C1328&lt;66),1,0)</f>
        <v>1</v>
      </c>
      <c r="F1328" s="14">
        <f>IF(D1328+E1328&gt;0,0,1)</f>
        <v>0</v>
      </c>
      <c r="G1328" s="14">
        <f>INT(CHOOSE(1+MOD($C1328+RANDBETWEEN(0,1),7),1,2,3,5,8,13,21)+$B1328)</f>
        <v>14</v>
      </c>
      <c r="H1328" s="14">
        <f>INT(CHOOSE(1+MOD($C1328+RANDBETWEEN(0,1),7),1,2,3,5,8,13,21)+$B1328)</f>
        <v>16</v>
      </c>
      <c r="I1328" s="14">
        <f>INT(CHOOSE(1+MOD($C1328+RANDBETWEEN(0,1),7),1,2,3,5,8,13,21)+$B1328)</f>
        <v>14</v>
      </c>
      <c r="J1328" s="14">
        <f>AVERAGE(G1328:I1328)</f>
        <v>14.66666666666667</v>
      </c>
      <c r="K1328" s="14">
        <f>IF(OR(AND(D1328,IF($C1328&lt;80,1,0)),AND(E1328,IF($C1328&lt;20,1,0))),1,0)*$J1328</f>
        <v>0</v>
      </c>
      <c r="L1328" s="14">
        <f>IF(AND(K1328=0,E1328=1),1,0)*$J1328</f>
        <v>14.66666666666667</v>
      </c>
      <c r="M1328" s="14">
        <f>IF(K1328+L1328=0,1,0)*$J1328</f>
        <v>0</v>
      </c>
      <c r="N1328" s="14">
        <f>MATCH(C1328,INDEX('Task Durations - Poisson'!$B$2:$AZ$73,,5),-1)</f>
        <v>7</v>
      </c>
      <c r="O1328" s="14">
        <f>INT(SUMPRODUCT(B1328:N1328,'Task Durations - Table 1'!$A$3:$M$3))</f>
        <v>22</v>
      </c>
      <c r="P1328" s="14">
        <f>MATCH(100-C1328,INDEX('Task Durations - Poisson'!$B$2:$AZ$73,,O1328),-1)</f>
        <v>23</v>
      </c>
    </row>
    <row r="1329" ht="20.05" customHeight="1">
      <c r="A1329" s="12">
        <v>1327</v>
      </c>
      <c r="B1329" s="13">
        <f>2*EXP(A1329/750)</f>
        <v>11.73388152697178</v>
      </c>
      <c r="C1329" s="14">
        <f t="shared" si="19126"/>
        <v>29</v>
      </c>
      <c r="D1329" s="14">
        <f>IF(C1329&lt;33,1,0)</f>
        <v>1</v>
      </c>
      <c r="E1329" s="14">
        <f>IF(AND(C1329&gt;=33,C1329&lt;66),1,0)</f>
        <v>0</v>
      </c>
      <c r="F1329" s="14">
        <f>IF(D1329+E1329&gt;0,0,1)</f>
        <v>0</v>
      </c>
      <c r="G1329" s="14">
        <f>INT(CHOOSE(1+MOD($C1329+RANDBETWEEN(0,1),7),1,2,3,5,8,13,21)+$B1329)</f>
        <v>14</v>
      </c>
      <c r="H1329" s="14">
        <f>INT(CHOOSE(1+MOD($C1329+RANDBETWEEN(0,1),7),1,2,3,5,8,13,21)+$B1329)</f>
        <v>13</v>
      </c>
      <c r="I1329" s="14">
        <f>INT(CHOOSE(1+MOD($C1329+RANDBETWEEN(0,1),7),1,2,3,5,8,13,21)+$B1329)</f>
        <v>14</v>
      </c>
      <c r="J1329" s="14">
        <f>AVERAGE(G1329:I1329)</f>
        <v>13.66666666666667</v>
      </c>
      <c r="K1329" s="14">
        <f>IF(OR(AND(D1329,IF($C1329&lt;80,1,0)),AND(E1329,IF($C1329&lt;20,1,0))),1,0)*$J1329</f>
        <v>13.66666666666667</v>
      </c>
      <c r="L1329" s="14">
        <f>IF(AND(K1329=0,E1329=1),1,0)*$J1329</f>
        <v>0</v>
      </c>
      <c r="M1329" s="14">
        <f>IF(K1329+L1329=0,1,0)*$J1329</f>
        <v>0</v>
      </c>
      <c r="N1329" s="14">
        <f>MATCH(C1329,INDEX('Task Durations - Poisson'!$B$2:$AZ$73,,5),-1)</f>
        <v>6</v>
      </c>
      <c r="O1329" s="14">
        <f>INT(SUMPRODUCT(B1329:N1329,'Task Durations - Table 1'!$A$3:$M$3))</f>
        <v>26</v>
      </c>
      <c r="P1329" s="14">
        <f>MATCH(100-C1329,INDEX('Task Durations - Poisson'!$B$2:$AZ$73,,O1329),-1)</f>
        <v>31</v>
      </c>
    </row>
    <row r="1330" ht="20.05" customHeight="1">
      <c r="A1330" s="12">
        <v>1328</v>
      </c>
      <c r="B1330" s="13">
        <f>2*EXP(A1330/750)</f>
        <v>11.74953713709514</v>
      </c>
      <c r="C1330" s="14">
        <f t="shared" si="19126"/>
        <v>80</v>
      </c>
      <c r="D1330" s="14">
        <f>IF(C1330&lt;33,1,0)</f>
        <v>0</v>
      </c>
      <c r="E1330" s="14">
        <f>IF(AND(C1330&gt;=33,C1330&lt;66),1,0)</f>
        <v>0</v>
      </c>
      <c r="F1330" s="14">
        <f>IF(D1330+E1330&gt;0,0,1)</f>
        <v>1</v>
      </c>
      <c r="G1330" s="14">
        <f>INT(CHOOSE(1+MOD($C1330+RANDBETWEEN(0,1),7),1,2,3,5,8,13,21)+$B1330)</f>
        <v>16</v>
      </c>
      <c r="H1330" s="14">
        <f>INT(CHOOSE(1+MOD($C1330+RANDBETWEEN(0,1),7),1,2,3,5,8,13,21)+$B1330)</f>
        <v>16</v>
      </c>
      <c r="I1330" s="14">
        <f>INT(CHOOSE(1+MOD($C1330+RANDBETWEEN(0,1),7),1,2,3,5,8,13,21)+$B1330)</f>
        <v>16</v>
      </c>
      <c r="J1330" s="14">
        <f>AVERAGE(G1330:I1330)</f>
        <v>16</v>
      </c>
      <c r="K1330" s="14">
        <f>IF(OR(AND(D1330,IF($C1330&lt;80,1,0)),AND(E1330,IF($C1330&lt;20,1,0))),1,0)*$J1330</f>
        <v>0</v>
      </c>
      <c r="L1330" s="14">
        <f>IF(AND(K1330=0,E1330=1),1,0)*$J1330</f>
        <v>0</v>
      </c>
      <c r="M1330" s="14">
        <f>IF(K1330+L1330=0,1,0)*$J1330</f>
        <v>16</v>
      </c>
      <c r="N1330" s="14">
        <f>MATCH(C1330,INDEX('Task Durations - Poisson'!$B$2:$AZ$73,,5),-1)</f>
        <v>9</v>
      </c>
      <c r="O1330" s="14">
        <f>INT(SUMPRODUCT(B1330:N1330,'Task Durations - Table 1'!$A$3:$M$3))</f>
        <v>29</v>
      </c>
      <c r="P1330" s="14">
        <f>MATCH(100-C1330,INDEX('Task Durations - Poisson'!$B$2:$AZ$73,,O1330),-1)</f>
        <v>26</v>
      </c>
    </row>
  </sheetData>
  <mergeCells count="1">
    <mergeCell ref="A1:P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AZ80"/>
  <sheetViews>
    <sheetView workbookViewId="0" showGridLines="0" defaultGridColor="1"/>
  </sheetViews>
  <sheetFormatPr defaultColWidth="16.3333" defaultRowHeight="19.9" customHeight="1" outlineLevelRow="0" outlineLevelCol="0"/>
  <cols>
    <col min="1" max="52" width="16.3516" style="15" customWidth="1"/>
    <col min="53" max="256" width="16.3516" style="15" customWidth="1"/>
  </cols>
  <sheetData>
    <row r="1" ht="27.65" customHeight="1">
      <c r="A1" t="s" s="7">
        <v>23</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row>
    <row r="2" ht="20.05" customHeight="1">
      <c r="A2" s="16"/>
      <c r="B2" s="14">
        <v>1</v>
      </c>
      <c r="C2" s="14">
        <v>2</v>
      </c>
      <c r="D2" s="14">
        <v>3</v>
      </c>
      <c r="E2" s="14">
        <v>4</v>
      </c>
      <c r="F2" s="14">
        <v>5</v>
      </c>
      <c r="G2" s="14">
        <v>6</v>
      </c>
      <c r="H2" s="14">
        <v>7</v>
      </c>
      <c r="I2" s="14">
        <v>8</v>
      </c>
      <c r="J2" s="14">
        <v>9</v>
      </c>
      <c r="K2" s="14">
        <v>10</v>
      </c>
      <c r="L2" s="14">
        <v>11</v>
      </c>
      <c r="M2" s="14">
        <v>12</v>
      </c>
      <c r="N2" s="14">
        <v>13</v>
      </c>
      <c r="O2" s="14">
        <v>14</v>
      </c>
      <c r="P2" s="14">
        <v>15</v>
      </c>
      <c r="Q2" s="14">
        <v>16</v>
      </c>
      <c r="R2" s="14">
        <v>17</v>
      </c>
      <c r="S2" s="14">
        <v>18</v>
      </c>
      <c r="T2" s="14">
        <v>19</v>
      </c>
      <c r="U2" s="14">
        <v>20</v>
      </c>
      <c r="V2" s="14">
        <v>21</v>
      </c>
      <c r="W2" s="14">
        <v>22</v>
      </c>
      <c r="X2" s="14">
        <v>23</v>
      </c>
      <c r="Y2" s="14">
        <v>24</v>
      </c>
      <c r="Z2" s="14">
        <v>25</v>
      </c>
      <c r="AA2" s="14">
        <v>26</v>
      </c>
      <c r="AB2" s="14">
        <v>27</v>
      </c>
      <c r="AC2" s="14">
        <v>28</v>
      </c>
      <c r="AD2" s="14">
        <v>29</v>
      </c>
      <c r="AE2" s="14">
        <v>30</v>
      </c>
      <c r="AF2" s="14">
        <v>31</v>
      </c>
      <c r="AG2" s="14">
        <v>32</v>
      </c>
      <c r="AH2" s="14">
        <v>33</v>
      </c>
      <c r="AI2" s="14">
        <v>34</v>
      </c>
      <c r="AJ2" s="14">
        <v>35</v>
      </c>
      <c r="AK2" s="14">
        <v>36</v>
      </c>
      <c r="AL2" s="14">
        <v>37</v>
      </c>
      <c r="AM2" s="14">
        <v>38</v>
      </c>
      <c r="AN2" s="14">
        <v>39</v>
      </c>
      <c r="AO2" s="14">
        <v>40</v>
      </c>
      <c r="AP2" s="14">
        <v>41</v>
      </c>
      <c r="AQ2" s="14">
        <v>42</v>
      </c>
      <c r="AR2" s="14">
        <v>43</v>
      </c>
      <c r="AS2" s="14">
        <v>44</v>
      </c>
      <c r="AT2" s="14">
        <v>45</v>
      </c>
      <c r="AU2" s="14">
        <v>46</v>
      </c>
      <c r="AV2" s="14">
        <v>47</v>
      </c>
      <c r="AW2" s="14">
        <v>48</v>
      </c>
      <c r="AX2" s="14">
        <v>49</v>
      </c>
      <c r="AY2" s="14">
        <v>50</v>
      </c>
      <c r="AZ2" s="14">
        <v>51</v>
      </c>
    </row>
    <row r="3" ht="20.05" customHeight="1">
      <c r="A3" s="14">
        <v>0</v>
      </c>
      <c r="B3" s="14">
        <v>0</v>
      </c>
      <c r="C3" s="14">
        <v>0</v>
      </c>
      <c r="D3" s="14">
        <v>0</v>
      </c>
      <c r="E3" s="14">
        <v>0</v>
      </c>
      <c r="F3" s="14">
        <v>0</v>
      </c>
      <c r="G3" s="14">
        <v>0</v>
      </c>
      <c r="H3" s="14">
        <v>0</v>
      </c>
      <c r="I3" s="14">
        <v>0</v>
      </c>
      <c r="J3" s="14">
        <v>0</v>
      </c>
      <c r="K3" s="14">
        <v>0</v>
      </c>
      <c r="L3" s="14">
        <v>0</v>
      </c>
      <c r="M3" s="14">
        <v>0</v>
      </c>
      <c r="N3" s="14">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c r="AZ3" s="14">
        <v>0</v>
      </c>
    </row>
    <row r="4" ht="20.05" customHeight="1">
      <c r="A4" s="14">
        <v>1</v>
      </c>
      <c r="B4" s="14">
        <f>IF(B2&gt;=99.95,100,100*POISSON($A4,B$2,TRUE))</f>
        <v>73.57588823428847</v>
      </c>
      <c r="C4" s="14">
        <f>IF(C2&gt;=99.95,100,100*POISSON($A4,C$2,TRUE))</f>
        <v>40.60058497098381</v>
      </c>
      <c r="D4" s="14">
        <f>IF(D2&gt;=99.95,100,100*POISSON($A4,D$2,TRUE))</f>
        <v>19.91482734714558</v>
      </c>
      <c r="E4" s="14">
        <f>IF(E2&gt;=99.95,100,100*POISSON($A4,E$2,TRUE))</f>
        <v>9.157819444367089</v>
      </c>
      <c r="F4" s="14">
        <f>IF(F2&gt;=99.95,100,100*POISSON($A4,F$2,TRUE))</f>
        <v>4.042768199451281</v>
      </c>
      <c r="G4" s="14">
        <f>IF(G2&gt;=99.95,100,100*POISSON($A4,G$2,TRUE))</f>
        <v>1.735126523666451</v>
      </c>
      <c r="H4" s="14">
        <f>IF(H2&gt;=99.95,100,100*POISSON($A4,H$2,TRUE))</f>
        <v>0.729505572443613</v>
      </c>
      <c r="I4" s="14">
        <f>IF(I2&gt;=99.95,100,100*POISSON($A4,I$2,TRUE))</f>
        <v>0.3019163651122607</v>
      </c>
      <c r="J4" s="14">
        <f>IF(J2&gt;=99.95,100,100*POISSON($A4,J$2,TRUE))</f>
        <v>0.1234098040866796</v>
      </c>
      <c r="K4" s="14">
        <f>IF(K2&gt;=99.95,100,100*POISSON($A4,K$2,TRUE))</f>
        <v>0.04993992273873334</v>
      </c>
      <c r="L4" s="14">
        <f>IF(L2&gt;=99.95,100,100*POISSON($A4,L$2,TRUE))</f>
        <v>0.02004204094829479</v>
      </c>
      <c r="M4" s="14">
        <f>IF(M2&gt;=99.95,100,100*POISSON($A4,M$2,TRUE))</f>
        <v>0.007987476059326672</v>
      </c>
      <c r="N4" s="14">
        <f>IF(N2&gt;=99.95,100,100*POISSON($A4,N$2,TRUE))</f>
        <v>0.003164461169773476</v>
      </c>
      <c r="O4" s="14">
        <f>IF(O2&gt;=99.95,100,100*POISSON($A4,O$2,TRUE))</f>
        <v>0.001247293078655352</v>
      </c>
      <c r="P4" s="14">
        <f>IF(P2&gt;=99.95,100,100*POISSON($A4,P$2,TRUE))</f>
        <v>0.0004894437128029213</v>
      </c>
      <c r="Q4" s="14">
        <f>IF(Q2&gt;=99.95,100,100*POISSON($A4,Q$2,TRUE))</f>
        <v>0.0001913097970227405</v>
      </c>
      <c r="R4" s="14">
        <f>IF(R2&gt;=99.95,100,100*POISSON($A4,R$2,TRUE))</f>
        <v>7.4518878938133e-05</v>
      </c>
      <c r="S4" s="14">
        <f>IF(S2&gt;=99.95,100,100*POISSON($A4,S$2,TRUE))</f>
        <v>2.893696151495399e-05</v>
      </c>
      <c r="T4" s="14">
        <f>IF(T2&gt;=99.95,100,100*POISSON($A4,T$2,TRUE))</f>
        <v>1.120559287507454e-05</v>
      </c>
      <c r="U4" s="14">
        <f>IF(U2&gt;=99.95,100,100*POISSON($A4,U$2,TRUE))</f>
        <v>4.328422607120971e-06</v>
      </c>
      <c r="V4" s="14">
        <f>IF(V2&gt;=99.95,100,100*POISSON($A4,V$2,TRUE))</f>
        <v>1.668163294140619e-06</v>
      </c>
      <c r="W4" s="14">
        <f>IF(W2&gt;=99.95,100,100*POISSON($A4,W$2,TRUE))</f>
        <v>6.415776613598527e-07</v>
      </c>
      <c r="X4" s="14">
        <f>IF(X2&gt;=99.95,100,100*POISSON($A4,X$2,TRUE))</f>
        <v>2.462851111608454e-07</v>
      </c>
      <c r="Y4" s="14">
        <f>IF(Y2&gt;=99.95,100,100*POISSON($A4,Y$2,TRUE))</f>
        <v>9.060322906269831e-08</v>
      </c>
      <c r="Z4" s="14">
        <f>IF(Z2&gt;=99.95,100,100*POISSON($A4,Z$2,TRUE))</f>
        <v>3.471985966241e-08</v>
      </c>
      <c r="AA4" s="14">
        <f>IF(AA2&gt;=99.95,100,100*POISSON($A4,AA$2,TRUE))</f>
        <v>1.328363147296466e-08</v>
      </c>
      <c r="AB4" s="14">
        <f>IF(AB2&gt;=99.95,100,100*POISSON($A4,AB$2,TRUE))</f>
        <v>5.074727804655526e-09</v>
      </c>
      <c r="AC4" s="14">
        <f>IF(AC2&gt;=99.95,100,100*POISSON($A4,AC$2,TRUE))</f>
        <v>1.936032029943254e-09</v>
      </c>
      <c r="AD4" s="14">
        <f>IF(AD2&gt;=99.95,100,100*POISSON($A4,AD$2,TRUE))</f>
        <v>7.376630377393081e-10</v>
      </c>
      <c r="AE4" s="14">
        <f>IF(AE2&gt;=99.95,100,100*POISSON($A4,AE$2,TRUE))</f>
        <v>2.807286890652049e-10</v>
      </c>
      <c r="AF4" s="14">
        <f>IF(AF2&gt;=99.95,100,100*POISSON($A4,AF$2,TRUE))</f>
        <v>1.067167903625692e-10</v>
      </c>
      <c r="AG4" s="14">
        <f>IF(AG2&gt;=99.95,100,100*POISSON($A4,AG$2,TRUE))</f>
        <v>4.052532975710131e-11</v>
      </c>
      <c r="AH4" s="14">
        <f>IF(AH2&gt;=99.95,100,100*POISSON($A4,AH$2,TRUE))</f>
        <v>1.53743242788412e-11</v>
      </c>
      <c r="AI4" s="14">
        <f>IF(AI2&gt;=99.95,100,100*POISSON($A4,AI$2,TRUE))</f>
        <v>5.827288667242851e-12</v>
      </c>
      <c r="AJ4" s="14">
        <f>IF(AJ2&gt;=99.95,100,100*POISSON($A4,AJ$2,TRUE))</f>
        <v>2.206790866051449e-12</v>
      </c>
      <c r="AK4" s="14">
        <f>IF(AK2&gt;=99.95,100,100*POISSON($A4,AK$2,TRUE))</f>
        <v>8.350282188876842e-13</v>
      </c>
      <c r="AL4" s="14">
        <f>IF(AL2&gt;=99.95,100,100*POISSON($A4,AL$2,TRUE))</f>
        <v>3.157227621525308e-13</v>
      </c>
      <c r="AM4" s="14">
        <f>IF(AM2&gt;=99.95,100,100*POISSON($A4,AM$2,TRUE))</f>
        <v>1.192870460978247e-13</v>
      </c>
      <c r="AN4" s="14">
        <f>IF(AN2&gt;=99.95,100,100*POISSON($A4,AN$2,TRUE))</f>
        <v>4.503807427476144e-14</v>
      </c>
      <c r="AO4" s="14">
        <f>IF(AO2&gt;=99.95,100,100*POISSON($A4,AO$2,TRUE))</f>
        <v>1.699341702116638e-14</v>
      </c>
      <c r="AP4" s="14">
        <f>IF(AP2&gt;=99.95,100,100*POISSON($A4,AP$2,TRUE))</f>
        <v>6.407816976273461e-15</v>
      </c>
      <c r="AQ4" s="14">
        <f>IF(AQ2&gt;=99.95,100,100*POISSON($A4,AQ$2,TRUE))</f>
        <v>2.414799351003299e-15</v>
      </c>
      <c r="AR4" s="14">
        <f>IF(AR2&gt;=99.95,100,100*POISSON($A4,AR$2,TRUE))</f>
        <v>9.095063461641642e-16</v>
      </c>
      <c r="AS4" s="14">
        <f>IF(AS2&gt;=99.95,100,100*POISSON($A4,AS$2,TRUE))</f>
        <v>3.423698186098865e-16</v>
      </c>
      <c r="AT4" s="14">
        <f>IF(AT2&gt;=99.95,100,100*POISSON($A4,AT$2,TRUE))</f>
        <v>1.288133361247225e-16</v>
      </c>
      <c r="AU4" s="14">
        <f>IF(AU2&gt;=99.95,100,100*POISSON($A4,AU$2,TRUE))</f>
        <v>4.844083984474763e-17</v>
      </c>
      <c r="AV4" s="14">
        <f>IF(AV2&gt;=99.95,100,100*POISSON($A4,AV$2,TRUE))</f>
        <v>1.820778885482973e-17</v>
      </c>
      <c r="AW4" s="14">
        <f>IF(AW2&gt;=99.95,100,100*POISSON($A4,AW$2,TRUE))</f>
        <v>6.840787597156475e-18</v>
      </c>
      <c r="AX4" s="14">
        <f>IF(AX2&gt;=99.95,100,100*POISSON($A4,AX$2,TRUE))</f>
        <v>2.569013975048089e-18</v>
      </c>
      <c r="AY4" s="14">
        <f>IF(AY2&gt;=99.95,100,100*POISSON($A4,AY$2,TRUE))</f>
        <v>9.643749239819592e-19</v>
      </c>
      <c r="AZ4" s="14">
        <f>IF(AZ2&gt;=99.95,100,100*POISSON($A4,AZ$2,TRUE))</f>
        <v>3.618691822765201e-19</v>
      </c>
    </row>
    <row r="5" ht="20.05" customHeight="1">
      <c r="A5" s="14">
        <v>2</v>
      </c>
      <c r="B5" s="14">
        <f>IF(B4&gt;=99.95,100,100*POISSON($A5,B$2,TRUE))</f>
        <v>91.96986029286059</v>
      </c>
      <c r="C5" s="14">
        <f>IF(C4&gt;=99.95,100,100*POISSON($A5,C$2,TRUE))</f>
        <v>67.66764161830635</v>
      </c>
      <c r="D5" s="14">
        <f>IF(D4&gt;=99.95,100,100*POISSON($A5,D$2,TRUE))</f>
        <v>42.31900811268435</v>
      </c>
      <c r="E5" s="14">
        <f>IF(E4&gt;=99.95,100,100*POISSON($A5,E$2,TRUE))</f>
        <v>23.81033055535443</v>
      </c>
      <c r="F5" s="14">
        <f>IF(F4&gt;=99.95,100,100*POISSON($A5,F$2,TRUE))</f>
        <v>12.46520194830811</v>
      </c>
      <c r="G5" s="14">
        <f>IF(G4&gt;=99.95,100,100*POISSON($A5,G$2,TRUE))</f>
        <v>6.196880441665896</v>
      </c>
      <c r="H5" s="14">
        <f>IF(H4&gt;=99.95,100,100*POISSON($A5,H$2,TRUE))</f>
        <v>2.963616388052178</v>
      </c>
      <c r="I5" s="14">
        <f>IF(I4&gt;=99.95,100,100*POISSON($A5,I$2,TRUE))</f>
        <v>1.375396774400299</v>
      </c>
      <c r="J5" s="14">
        <f>IF(J4&gt;=99.95,100,100*POISSON($A5,J$2,TRUE))</f>
        <v>0.6232195106377317</v>
      </c>
      <c r="K5" s="14">
        <f>IF(K4&gt;=99.95,100,100*POISSON($A5,K$2,TRUE))</f>
        <v>0.2769395715511576</v>
      </c>
      <c r="L5" s="14">
        <f>IF(L4&gt;=99.95,100,100*POISSON($A5,L$2,TRUE))</f>
        <v>0.121087330729281</v>
      </c>
      <c r="M5" s="14">
        <f>IF(M4&gt;=99.95,100,100*POISSON($A5,M$2,TRUE))</f>
        <v>0.05222580500328978</v>
      </c>
      <c r="N5" s="14">
        <f>IF(N4&gt;=99.95,100,100*POISSON($A5,N$2,TRUE))</f>
        <v>0.02226424465876338</v>
      </c>
      <c r="O5" s="14">
        <f>IF(O4&gt;=99.95,100,100*POISSON($A5,O$2,TRUE))</f>
        <v>0.009396274525870317</v>
      </c>
      <c r="P5" s="14">
        <f>IF(P4&gt;=99.95,100,100*POISSON($A5,P$2,TRUE))</f>
        <v>0.003930844818448461</v>
      </c>
      <c r="Q5" s="14">
        <f>IF(Q4&gt;=99.95,100,100*POISSON($A5,Q$2,TRUE))</f>
        <v>0.001631760033429257</v>
      </c>
      <c r="R5" s="14">
        <f>IF(R4&gt;=99.95,100,100*POISSON($A5,R$2,TRUE))</f>
        <v>0.0006727398793025896</v>
      </c>
      <c r="S5" s="14">
        <f>IF(S4&gt;=99.95,100,100*POISSON($A5,S$2,TRUE))</f>
        <v>0.0002756626333792986</v>
      </c>
      <c r="T5" s="14">
        <f>IF(T4&gt;=99.95,100,100*POISSON($A5,T$2,TRUE))</f>
        <v>0.0001123360685726222</v>
      </c>
      <c r="U5" s="14">
        <f>IF(U4&gt;=99.95,100,100*POISSON($A5,U$2,TRUE))</f>
        <v>4.555149505589213e-05</v>
      </c>
      <c r="V5" s="14">
        <f>IF(V4&gt;=99.95,100,100*POISSON($A5,V$2,TRUE))</f>
        <v>1.838770903768637e-05</v>
      </c>
      <c r="W5" s="14">
        <f>IF(W4&gt;=99.95,100,100*POISSON($A5,W$2,TRUE))</f>
        <v>7.39209044610265e-06</v>
      </c>
      <c r="X5" s="14">
        <f>IF(X4&gt;=99.95,100,100*POISSON($A5,X$2,TRUE))</f>
        <v>2.960552273745996e-06</v>
      </c>
      <c r="Y5" s="14">
        <f>IF(Y4&gt;=99.95,100,100*POISSON($A5,Y$2,TRUE))</f>
        <v>1.17784197781508e-06</v>
      </c>
      <c r="Z5" s="14">
        <f>IF(Z4&gt;=99.95,100,100*POISSON($A5,Z$2,TRUE))</f>
        <v>4.687181054425366e-07</v>
      </c>
      <c r="AA5" s="14">
        <f>IF(AA4&gt;=99.95,100,100*POISSON($A5,AA$2,TRUE))</f>
        <v>1.859708406215052e-07</v>
      </c>
      <c r="AB5" s="14">
        <f>IF(AB4&gt;=99.95,100,100*POISSON($A5,AB$2,TRUE))</f>
        <v>7.358355316750522e-08</v>
      </c>
      <c r="AC5" s="14">
        <f>IF(AC4&gt;=99.95,100,100*POISSON($A5,AC$2,TRUE))</f>
        <v>2.904048044914892e-08</v>
      </c>
      <c r="AD5" s="14">
        <f>IF(AD4&gt;=99.95,100,100*POISSON($A5,AD$2,TRUE))</f>
        <v>1.14337770849593e-08</v>
      </c>
      <c r="AE5" s="14">
        <f>IF(AE4&gt;=99.95,100,100*POISSON($A5,AE$2,TRUE))</f>
        <v>4.491659025043295e-09</v>
      </c>
      <c r="AF5" s="14">
        <f>IF(AF4&gt;=99.95,100,100*POISSON($A5,AF$2,TRUE))</f>
        <v>1.760827040982393e-09</v>
      </c>
      <c r="AG5" s="14">
        <f>IF(AG4&gt;=99.95,100,100*POISSON($A5,AG$2,TRUE))</f>
        <v>6.889306058707248e-10</v>
      </c>
      <c r="AH5" s="14">
        <f>IF(AH4&gt;=99.95,100,100*POISSON($A5,AH$2,TRUE))</f>
        <v>2.690506748797213e-10</v>
      </c>
      <c r="AI5" s="14">
        <f>IF(AI4&gt;=99.95,100,100*POISSON($A5,AI$2,TRUE))</f>
        <v>1.048911960103716e-10</v>
      </c>
      <c r="AJ5" s="14">
        <f>IF(AJ4&gt;=99.95,100,100*POISSON($A5,AJ$2,TRUE))</f>
        <v>4.082563102195178e-11</v>
      </c>
      <c r="AK5" s="14">
        <f>IF(AK4&gt;=99.95,100,100*POISSON($A5,AK$2,TRUE))</f>
        <v>1.586553615886601e-11</v>
      </c>
      <c r="AL5" s="14">
        <f>IF(AL4&gt;=99.95,100,100*POISSON($A5,AL$2,TRUE))</f>
        <v>6.156593861974348e-12</v>
      </c>
      <c r="AM5" s="14">
        <f>IF(AM4&gt;=99.95,100,100*POISSON($A5,AM$2,TRUE))</f>
        <v>2.385740921956506e-12</v>
      </c>
      <c r="AN5" s="14">
        <f>IF(AN4&gt;=99.95,100,100*POISSON($A5,AN$2,TRUE))</f>
        <v>9.232805226326117e-13</v>
      </c>
      <c r="AO5" s="14">
        <f>IF(AO4&gt;=99.95,100,100*POISSON($A5,AO$2,TRUE))</f>
        <v>3.568617574444937e-13</v>
      </c>
      <c r="AP5" s="14">
        <f>IF(AP4&gt;=99.95,100,100*POISSON($A5,AP$2,TRUE))</f>
        <v>1.377680649898793e-13</v>
      </c>
      <c r="AQ5" s="14">
        <f>IF(AQ4&gt;=99.95,100,100*POISSON($A5,AQ$2,TRUE))</f>
        <v>5.312558572207255e-14</v>
      </c>
      <c r="AR5" s="14">
        <f>IF(AR4&gt;=99.95,100,100*POISSON($A5,AR$2,TRUE))</f>
        <v>2.046389278869365e-14</v>
      </c>
      <c r="AS5" s="14">
        <f>IF(AS4&gt;=99.95,100,100*POISSON($A5,AS$2,TRUE))</f>
        <v>7.874505828027367e-15</v>
      </c>
      <c r="AT5" s="14">
        <f>IF(AT4&gt;=99.95,100,100*POISSON($A5,AT$2,TRUE))</f>
        <v>3.027113398930967e-15</v>
      </c>
      <c r="AU5" s="14">
        <f>IF(AU4&gt;=99.95,100,100*POISSON($A5,AU$2,TRUE))</f>
        <v>1.162580156273943e-15</v>
      </c>
      <c r="AV5" s="14">
        <f>IF(AV4&gt;=99.95,100,100*POISSON($A5,AV$2,TRUE))</f>
        <v>4.460908269433294e-16</v>
      </c>
      <c r="AW5" s="14">
        <f>IF(AW4&gt;=99.95,100,100*POISSON($A5,AW$2,TRUE))</f>
        <v>1.710196899289124e-16</v>
      </c>
      <c r="AX5" s="14">
        <f>IF(AX4&gt;=99.95,100,100*POISSON($A5,AX$2,TRUE))</f>
        <v>6.55098563637264e-17</v>
      </c>
      <c r="AY5" s="14">
        <f>IF(AY4&gt;=99.95,100,100*POISSON($A5,AY$2,TRUE))</f>
        <v>2.50737480235309e-17</v>
      </c>
      <c r="AZ5" s="14">
        <f>IF(AZ4&gt;=99.95,100,100*POISSON($A5,AZ$2,TRUE))</f>
        <v>9.589533330327769e-18</v>
      </c>
    </row>
    <row r="6" ht="20.05" customHeight="1">
      <c r="A6" s="14">
        <v>3</v>
      </c>
      <c r="B6" s="14">
        <f>IF(B5&gt;=99.95,100,100*POISSON($A6,B$2,TRUE))</f>
        <v>98.10118431238463</v>
      </c>
      <c r="C6" s="14">
        <f>IF(C5&gt;=99.95,100,100*POISSON($A6,C$2,TRUE))</f>
        <v>85.71234604985472</v>
      </c>
      <c r="D6" s="14">
        <f>IF(D5&gt;=99.95,100,100*POISSON($A6,D$2,TRUE))</f>
        <v>64.72318887822313</v>
      </c>
      <c r="E6" s="14">
        <f>IF(E5&gt;=99.95,100,100*POISSON($A6,E$2,TRUE))</f>
        <v>43.34701203667088</v>
      </c>
      <c r="F6" s="14">
        <f>IF(F5&gt;=99.95,100,100*POISSON($A6,F$2,TRUE))</f>
        <v>26.50259152973617</v>
      </c>
      <c r="G6" s="14">
        <f>IF(G5&gt;=99.95,100,100*POISSON($A6,G$2,TRUE))</f>
        <v>15.12038827766479</v>
      </c>
      <c r="H6" s="14">
        <f>IF(H5&gt;=99.95,100,100*POISSON($A6,H$2,TRUE))</f>
        <v>8.176541624472163</v>
      </c>
      <c r="I6" s="14">
        <f>IF(I5&gt;=99.95,100,100*POISSON($A6,I$2,TRUE))</f>
        <v>4.238011199168399</v>
      </c>
      <c r="J6" s="14">
        <f>IF(J5&gt;=99.95,100,100*POISSON($A6,J$2,TRUE))</f>
        <v>2.122648630290889</v>
      </c>
      <c r="K6" s="14">
        <f>IF(K5&gt;=99.95,100,100*POISSON($A6,K$2,TRUE))</f>
        <v>1.033605067592572</v>
      </c>
      <c r="L6" s="14">
        <f>IF(L5&gt;=99.95,100,100*POISSON($A6,L$2,TRUE))</f>
        <v>0.4915867265928973</v>
      </c>
      <c r="M6" s="14">
        <f>IF(M5&gt;=99.95,100,100*POISSON($A6,M$2,TRUE))</f>
        <v>0.2291791207791422</v>
      </c>
      <c r="N6" s="14">
        <f>IF(N5&gt;=99.95,100,100*POISSON($A6,N$2,TRUE))</f>
        <v>0.105029973111053</v>
      </c>
      <c r="O6" s="14">
        <f>IF(O5&gt;=99.95,100,100*POISSON($A6,O$2,TRUE))</f>
        <v>0.04742485461287349</v>
      </c>
      <c r="P6" s="14">
        <f>IF(P5&gt;=99.95,100,100*POISSON($A6,P$2,TRUE))</f>
        <v>0.02113785034667616</v>
      </c>
      <c r="Q6" s="14">
        <f>IF(Q5&gt;=99.95,100,100*POISSON($A6,Q$2,TRUE))</f>
        <v>0.009314161294264014</v>
      </c>
      <c r="R6" s="14">
        <f>IF(R5&gt;=99.95,100,100*POISSON($A6,R$2,TRUE))</f>
        <v>0.004062658881367844</v>
      </c>
      <c r="S6" s="14">
        <f>IF(S5&gt;=99.95,100,100*POISSON($A6,S$2,TRUE))</f>
        <v>0.001756016664565366</v>
      </c>
      <c r="T6" s="14">
        <f>IF(T5&gt;=99.95,100,100*POISSON($A6,T$2,TRUE))</f>
        <v>0.0007528290813237575</v>
      </c>
      <c r="U6" s="14">
        <f>IF(U5&gt;=99.95,100,100*POISSON($A6,U$2,TRUE))</f>
        <v>0.0003203719780476999</v>
      </c>
      <c r="V6" s="14">
        <f>IF(V5&gt;=99.95,100,100*POISSON($A6,V$2,TRUE))</f>
        <v>0.0001354245292425067</v>
      </c>
      <c r="W6" s="14">
        <f>IF(W5&gt;=99.95,100,100*POISSON($A6,W$2,TRUE))</f>
        <v>5.689585086754983e-05</v>
      </c>
      <c r="X6" s="14">
        <f>IF(X5&gt;=99.95,100,100*POISSON($A6,X$2,TRUE))</f>
        <v>2.376993385356548e-05</v>
      </c>
      <c r="Y6" s="14">
        <f>IF(Y5&gt;=99.95,100,100*POISSON($A6,Y$2,TRUE))</f>
        <v>9.875751967834117e-06</v>
      </c>
      <c r="Z6" s="14">
        <f>IF(Z5&gt;=99.95,100,100*POISSON($A6,Z$2,TRUE))</f>
        <v>4.085370153610248e-06</v>
      </c>
      <c r="AA6" s="14">
        <f>IF(AA5&gt;=99.95,100,100*POISSON($A6,AA$2,TRUE))</f>
        <v>1.682593319908857e-06</v>
      </c>
      <c r="AB6" s="14">
        <f>IF(AB5&gt;=99.95,100,100*POISSON($A6,AB$2,TRUE))</f>
        <v>6.901629814331519e-07</v>
      </c>
      <c r="AC6" s="14">
        <f>IF(AC5&gt;=99.95,100,100*POISSON($A6,AC$2,TRUE))</f>
        <v>2.820153323617344e-07</v>
      </c>
      <c r="AD6" s="14">
        <f>IF(AD5&gt;=99.95,100,100*POISSON($A6,AD$2,TRUE))</f>
        <v>1.148295462080858e-07</v>
      </c>
      <c r="AE6" s="14">
        <f>IF(AE5&gt;=99.95,100,100*POISSON($A6,AE$2,TRUE))</f>
        <v>4.66009623848241e-08</v>
      </c>
      <c r="AF6" s="14">
        <f>IF(AF5&gt;=99.95,100,100*POISSON($A6,AF$2,TRUE))</f>
        <v>1.885329963072059e-08</v>
      </c>
      <c r="AG6" s="14">
        <f>IF(AG5&gt;=99.95,100,100*POISSON($A6,AG$2,TRUE))</f>
        <v>7.60525355108269e-09</v>
      </c>
      <c r="AH6" s="14">
        <f>IF(AH5&gt;=99.95,100,100*POISSON($A6,AH$2,TRUE))</f>
        <v>3.059490531489399e-09</v>
      </c>
      <c r="AI6" s="14">
        <f>IF(AI5&gt;=99.95,100,100*POISSON($A6,AI$2,TRUE))</f>
        <v>1.227615479232493e-09</v>
      </c>
      <c r="AJ6" s="14">
        <f>IF(AJ5&gt;=99.95,100,100*POISSON($A6,AJ$2,TRUE))</f>
        <v>4.913787661741223e-10</v>
      </c>
      <c r="AK6" s="14">
        <f>IF(AK5&gt;=99.95,100,100*POISSON($A6,AK$2,TRUE))</f>
        <v>1.962316314386062e-10</v>
      </c>
      <c r="AL6" s="14">
        <f>IF(AL5&gt;=99.95,100,100*POISSON($A6,AL$2,TRUE))</f>
        <v>7.819400409311009e-11</v>
      </c>
      <c r="AM6" s="14">
        <f>IF(AM5&gt;=99.95,100,100*POISSON($A6,AM$2,TRUE))</f>
        <v>3.109415668283309e-11</v>
      </c>
      <c r="AN6" s="14">
        <f>IF(AN5&gt;=99.95,100,100*POISSON($A6,AN$2,TRUE))</f>
        <v>1.234043235128466e-11</v>
      </c>
      <c r="AO6" s="14">
        <f>IF(AO5&gt;=99.95,100,100*POISSON($A6,AO$2,TRUE))</f>
        <v>4.888439629755526e-12</v>
      </c>
      <c r="AP6" s="14">
        <f>IF(AP5&gt;=99.95,100,100*POISSON($A6,AP$2,TRUE))</f>
        <v>1.933024787842492e-12</v>
      </c>
      <c r="AQ6" s="14">
        <f>IF(AQ5&gt;=99.95,100,100*POISSON($A6,AQ$2,TRUE))</f>
        <v>7.630765949170396e-13</v>
      </c>
      <c r="AR6" s="14">
        <f>IF(AR5&gt;=99.95,100,100*POISSON($A6,AR$2,TRUE))</f>
        <v>3.007434317982835e-13</v>
      </c>
      <c r="AS6" s="14">
        <f>IF(AS5&gt;=99.95,100,100*POISSON($A6,AS$2,TRUE))</f>
        <v>1.183458339661505e-13</v>
      </c>
      <c r="AT6" s="14">
        <f>IF(AT5&gt;=99.95,100,100*POISSON($A6,AT$2,TRUE))</f>
        <v>4.650161434102496e-14</v>
      </c>
      <c r="AU6" s="14">
        <f>IF(AU5&gt;=99.95,100,100*POISSON($A6,AU$2,TRUE))</f>
        <v>1.824604967485489e-14</v>
      </c>
      <c r="AV6" s="14">
        <f>IF(AV5&gt;=99.95,100,100*POISSON($A6,AV$2,TRUE))</f>
        <v>7.149591756996487e-15</v>
      </c>
      <c r="AW6" s="14">
        <f>IF(AW5&gt;=99.95,100,100*POISSON($A6,AW$2,TRUE))</f>
        <v>2.797882127237008e-15</v>
      </c>
      <c r="AX6" s="14">
        <f>IF(AX5&gt;=99.95,100,100*POISSON($A6,AX$2,TRUE))</f>
        <v>1.093543615378804e-15</v>
      </c>
      <c r="AY6" s="14">
        <f>IF(AY5&gt;=99.95,100,100*POISSON($A6,AY$2,TRUE))</f>
        <v>4.268966330160143e-16</v>
      </c>
      <c r="AZ6" s="14">
        <f>IF(AZ5&gt;=99.95,100,100*POISSON($A6,AZ$2,TRUE))</f>
        <v>1.664598238471994e-16</v>
      </c>
    </row>
    <row r="7" ht="20.05" customHeight="1">
      <c r="A7" s="14">
        <v>4</v>
      </c>
      <c r="B7" s="14">
        <f>IF(B6&gt;=99.95,100,100*POISSON($A7,B$2,TRUE))</f>
        <v>99.63401531726564</v>
      </c>
      <c r="C7" s="14">
        <f>IF(C6&gt;=99.95,100,100*POISSON($A7,C$2,TRUE))</f>
        <v>94.73469826562889</v>
      </c>
      <c r="D7" s="14">
        <f>IF(D6&gt;=99.95,100,100*POISSON($A7,D$2,TRUE))</f>
        <v>81.52632445237721</v>
      </c>
      <c r="E7" s="14">
        <f>IF(E6&gt;=99.95,100,100*POISSON($A7,E$2,TRUE))</f>
        <v>62.88369351798734</v>
      </c>
      <c r="F7" s="14">
        <f>IF(F6&gt;=99.95,100,100*POISSON($A7,F$2,TRUE))</f>
        <v>44.04932850652124</v>
      </c>
      <c r="G7" s="14">
        <f>IF(G6&gt;=99.95,100,100*POISSON($A7,G$2,TRUE))</f>
        <v>28.50565003166312</v>
      </c>
      <c r="H7" s="14">
        <f>IF(H6&gt;=99.95,100,100*POISSON($A7,H$2,TRUE))</f>
        <v>17.29916078820714</v>
      </c>
      <c r="I7" s="14">
        <f>IF(I6&gt;=99.95,100,100*POISSON($A7,I$2,TRUE))</f>
        <v>9.963240048704602</v>
      </c>
      <c r="J7" s="14">
        <f>IF(J6&gt;=99.95,100,100*POISSON($A7,J$2,TRUE))</f>
        <v>5.496364149510491</v>
      </c>
      <c r="K7" s="14">
        <f>IF(K6&gt;=99.95,100,100*POISSON($A7,K$2,TRUE))</f>
        <v>2.925268807696107</v>
      </c>
      <c r="L7" s="14">
        <f>IF(L6&gt;=99.95,100,100*POISSON($A7,L$2,TRUE))</f>
        <v>1.510460065217842</v>
      </c>
      <c r="M7" s="14">
        <f>IF(M6&gt;=99.95,100,100*POISSON($A7,M$2,TRUE))</f>
        <v>0.7600390681066995</v>
      </c>
      <c r="N7" s="14">
        <f>IF(N6&gt;=99.95,100,100*POISSON($A7,N$2,TRUE))</f>
        <v>0.3740185905809942</v>
      </c>
      <c r="O7" s="14">
        <f>IF(O6&gt;=99.95,100,100*POISSON($A7,O$2,TRUE))</f>
        <v>0.1805248849173846</v>
      </c>
      <c r="P7" s="14">
        <f>IF(P6&gt;=99.95,100,100*POISSON($A7,P$2,TRUE))</f>
        <v>0.08566412107753003</v>
      </c>
      <c r="Q7" s="14">
        <f>IF(Q6&gt;=99.95,100,100*POISSON($A7,Q$2,TRUE))</f>
        <v>0.04004376633760304</v>
      </c>
      <c r="R7" s="14">
        <f>IF(R6&gt;=99.95,100,100*POISSON($A7,R$2,TRUE))</f>
        <v>0.01846981464014517</v>
      </c>
      <c r="S7" s="14">
        <f>IF(S6&gt;=99.95,100,100*POISSON($A7,S$2,TRUE))</f>
        <v>0.00841760980490267</v>
      </c>
      <c r="T7" s="14">
        <f>IF(T6&gt;=99.95,100,100*POISSON($A7,T$2,TRUE))</f>
        <v>0.00379517089189165</v>
      </c>
      <c r="U7" s="14">
        <f>IF(U6&gt;=99.95,100,100*POISSON($A7,U$2,TRUE))</f>
        <v>0.001694474393006739</v>
      </c>
      <c r="V7" s="14">
        <f>IF(V6&gt;=99.95,100,100*POISSON($A7,V$2,TRUE))</f>
        <v>0.0007498678353178132</v>
      </c>
      <c r="W7" s="14">
        <f>IF(W6&gt;=99.95,100,100*POISSON($A7,W$2,TRUE))</f>
        <v>0.0003291665331855093</v>
      </c>
      <c r="X7" s="14">
        <f>IF(X6&gt;=99.95,100,100*POISSON($A7,X$2,TRUE))</f>
        <v>0.0001434238779375275</v>
      </c>
      <c r="Y7" s="14">
        <f>IF(Y6&gt;=99.95,100,100*POISSON($A7,Y$2,TRUE))</f>
        <v>6.20632119079484e-05</v>
      </c>
      <c r="Z7" s="14">
        <f>IF(Z6&gt;=99.95,100,100*POISSON($A7,Z$2,TRUE))</f>
        <v>2.668944545465845e-05</v>
      </c>
      <c r="AA7" s="14">
        <f>IF(AA6&gt;=99.95,100,100*POISSON($A7,AA$2,TRUE))</f>
        <v>1.141063943527666e-05</v>
      </c>
      <c r="AB7" s="14">
        <f>IF(AB6&gt;=99.95,100,100*POISSON($A7,AB$2,TRUE))</f>
        <v>4.852074122226267e-06</v>
      </c>
      <c r="AC7" s="14">
        <f>IF(AC6&gt;=99.95,100,100*POISSON($A7,AC$2,TRUE))</f>
        <v>2.05283929574983e-06</v>
      </c>
      <c r="AD7" s="14">
        <f>IF(AD6&gt;=99.95,100,100*POISSON($A7,AD$2,TRUE))</f>
        <v>8.644488723507507e-07</v>
      </c>
      <c r="AE7" s="14">
        <f>IF(AE6&gt;=99.95,100,100*POISSON($A7,AE$2,TRUE))</f>
        <v>3.624207375831807e-07</v>
      </c>
      <c r="AF7" s="14">
        <f>IF(AF6&gt;=99.95,100,100*POISSON($A7,AF$2,TRUE))</f>
        <v>1.513199622011915e-07</v>
      </c>
      <c r="AG7" s="14">
        <f>IF(AG6&gt;=99.95,100,100*POISSON($A7,AG$2,TRUE))</f>
        <v>6.293583711277854e-08</v>
      </c>
      <c r="AH7" s="14">
        <f>IF(AH6&gt;=99.95,100,100*POISSON($A7,AH$2,TRUE))</f>
        <v>2.608061934851923e-08</v>
      </c>
      <c r="AI7" s="14">
        <f>IF(AI6&gt;=99.95,100,100*POISSON($A7,AI$2,TRUE))</f>
        <v>1.077077188662053e-08</v>
      </c>
      <c r="AJ7" s="14">
        <f>IF(AJ6&gt;=99.95,100,100*POISSON($A7,AJ$2,TRUE))</f>
        <v>4.433718698755603e-09</v>
      </c>
      <c r="AK7" s="14">
        <f>IF(AK6&gt;=99.95,100,100*POISSON($A7,AK$2,TRUE))</f>
        <v>1.819526488956266e-09</v>
      </c>
      <c r="AL7" s="14">
        <f>IF(AL6&gt;=99.95,100,100*POISSON($A7,AL$2,TRUE))</f>
        <v>7.445400487311139e-10</v>
      </c>
      <c r="AM7" s="14">
        <f>IF(AM6&gt;=99.95,100,100*POISSON($A7,AM$2,TRUE))</f>
        <v>3.038241064111605e-10</v>
      </c>
      <c r="AN7" s="14">
        <f>IF(AN6&gt;=99.95,100,100*POISSON($A7,AN$2,TRUE))</f>
        <v>1.236576626806422e-10</v>
      </c>
      <c r="AO7" s="14">
        <f>IF(AO6&gt;=99.95,100,100*POISSON($A7,AO$2,TRUE))</f>
        <v>5.020421835286573e-11</v>
      </c>
      <c r="AP7" s="14">
        <f>IF(AP6&gt;=99.95,100,100*POISSON($A7,AP$2,TRUE))</f>
        <v>2.033440619708179e-11</v>
      </c>
      <c r="AQ7" s="14">
        <f>IF(AQ6&gt;=99.95,100,100*POISSON($A7,AQ$2,TRUE))</f>
        <v>8.217562191464205e-12</v>
      </c>
      <c r="AR7" s="14">
        <f>IF(AR6&gt;=99.95,100,100*POISSON($A7,AR$2,TRUE))</f>
        <v>3.313748476151372e-12</v>
      </c>
      <c r="AS7" s="14">
        <f>IF(AS6&gt;=99.95,100,100*POISSON($A7,AS$2,TRUE))</f>
        <v>1.333530443485516e-12</v>
      </c>
      <c r="AT7" s="14">
        <f>IF(AT6&gt;=99.95,100,100*POISSON($A7,AT$2,TRUE))</f>
        <v>5.355897499395831e-13</v>
      </c>
      <c r="AU7" s="14">
        <f>IF(AU6&gt;=99.95,100,100*POISSON($A7,AU$2,TRUE))</f>
        <v>2.147059491385368e-13</v>
      </c>
      <c r="AV7" s="14">
        <f>IF(AV6&gt;=99.95,100,100*POISSON($A7,AV$2,TRUE))</f>
        <v>8.591572768512113e-14</v>
      </c>
      <c r="AW7" s="14">
        <f>IF(AW6&gt;=99.95,100,100*POISSON($A7,AW$2,TRUE))</f>
        <v>3.43202313749342e-14</v>
      </c>
      <c r="AX7" s="14">
        <f>IF(AX6&gt;=99.95,100,100*POISSON($A7,AX$2,TRUE))</f>
        <v>1.368695716331351e-14</v>
      </c>
      <c r="AY7" s="14">
        <f>IF(AY6&gt;=99.95,100,100*POISSON($A7,AY$2,TRUE))</f>
        <v>5.449682695422041e-15</v>
      </c>
      <c r="AZ7" s="14">
        <f>IF(AZ6&gt;=99.95,100,100*POISSON($A7,AZ$2,TRUE))</f>
        <v>2.166556027937306e-15</v>
      </c>
    </row>
    <row r="8" ht="20.05" customHeight="1">
      <c r="A8" s="14">
        <v>5</v>
      </c>
      <c r="B8" s="14">
        <f>IF(B7&gt;=99.95,100,100*POISSON($A8,B$2,TRUE))</f>
        <v>99.94058151824183</v>
      </c>
      <c r="C8" s="14">
        <f>IF(C7&gt;=99.95,100,100*POISSON($A8,C$2,TRUE))</f>
        <v>98.34363915193856</v>
      </c>
      <c r="D8" s="14">
        <f>IF(D7&gt;=99.95,100,100*POISSON($A8,D$2,TRUE))</f>
        <v>91.60820579686965</v>
      </c>
      <c r="E8" s="14">
        <f>IF(E7&gt;=99.95,100,100*POISSON($A8,E$2,TRUE))</f>
        <v>78.51303870304051</v>
      </c>
      <c r="F8" s="14">
        <f>IF(F7&gt;=99.95,100,100*POISSON($A8,F$2,TRUE))</f>
        <v>61.59606548330632</v>
      </c>
      <c r="G8" s="14">
        <f>IF(G7&gt;=99.95,100,100*POISSON($A8,G$2,TRUE))</f>
        <v>44.56796413646112</v>
      </c>
      <c r="H8" s="14">
        <f>IF(H7&gt;=99.95,100,100*POISSON($A8,H$2,TRUE))</f>
        <v>30.0708276174361</v>
      </c>
      <c r="I8" s="14">
        <f>IF(I7&gt;=99.95,100,100*POISSON($A8,I$2,TRUE))</f>
        <v>19.12360620796253</v>
      </c>
      <c r="J8" s="14">
        <f>IF(J7&gt;=99.95,100,100*POISSON($A8,J$2,TRUE))</f>
        <v>11.56905208410578</v>
      </c>
      <c r="K8" s="14">
        <f>IF(K7&gt;=99.95,100,100*POISSON($A8,K$2,TRUE))</f>
        <v>6.708596287903178</v>
      </c>
      <c r="L8" s="14">
        <f>IF(L7&gt;=99.95,100,100*POISSON($A8,L$2,TRUE))</f>
        <v>3.75198141019272</v>
      </c>
      <c r="M8" s="14">
        <f>IF(M7&gt;=99.95,100,100*POISSON($A8,M$2,TRUE))</f>
        <v>2.034102941692837</v>
      </c>
      <c r="N8" s="14">
        <f>IF(N7&gt;=99.95,100,100*POISSON($A8,N$2,TRUE))</f>
        <v>1.073388996002841</v>
      </c>
      <c r="O8" s="14">
        <f>IF(O7&gt;=99.95,100,100*POISSON($A8,O$2,TRUE))</f>
        <v>0.5532049697700157</v>
      </c>
      <c r="P8" s="14">
        <f>IF(P7&gt;=99.95,100,100*POISSON($A8,P$2,TRUE))</f>
        <v>0.2792429332700916</v>
      </c>
      <c r="Q8" s="14">
        <f>IF(Q7&gt;=99.95,100,100*POISSON($A8,Q$2,TRUE))</f>
        <v>0.1383785024762879</v>
      </c>
      <c r="R8" s="14">
        <f>IF(R7&gt;=99.95,100,100*POISSON($A8,R$2,TRUE))</f>
        <v>0.06745414421998809</v>
      </c>
      <c r="S8" s="14">
        <f>IF(S7&gt;=99.95,100,100*POISSON($A8,S$2,TRUE))</f>
        <v>0.03239934511011696</v>
      </c>
      <c r="T8" s="14">
        <f>IF(T7&gt;=99.95,100,100*POISSON($A8,T$2,TRUE))</f>
        <v>0.01535606977204964</v>
      </c>
      <c r="U8" s="14">
        <f>IF(U7&gt;=99.95,100,100*POISSON($A8,U$2,TRUE))</f>
        <v>0.007190884052842892</v>
      </c>
      <c r="V8" s="14">
        <f>IF(V7&gt;=99.95,100,100*POISSON($A8,V$2,TRUE))</f>
        <v>0.0033305297208341</v>
      </c>
      <c r="W8" s="14">
        <f>IF(W7&gt;=99.95,100,100*POISSON($A8,W$2,TRUE))</f>
        <v>0.001527157535384531</v>
      </c>
      <c r="X8" s="14">
        <f>IF(X7&gt;=99.95,100,100*POISSON($A8,X$2,TRUE))</f>
        <v>0.0006938320207237528</v>
      </c>
      <c r="Y8" s="14">
        <f>IF(Y7&gt;=99.95,100,100*POISSON($A8,Y$2,TRUE))</f>
        <v>0.0003125630196204967</v>
      </c>
      <c r="Z8" s="14">
        <f>IF(Z7&gt;=99.95,100,100*POISSON($A8,Z$2,TRUE))</f>
        <v>0.0001397098219598996</v>
      </c>
      <c r="AA8" s="14">
        <f>IF(AA7&gt;=99.95,100,100*POISSON($A8,AA$2,TRUE))</f>
        <v>6.199647923518914e-05</v>
      </c>
      <c r="AB8" s="14">
        <f>IF(AB7&gt;=99.95,100,100*POISSON($A8,AB$2,TRUE))</f>
        <v>2.73263942825091e-05</v>
      </c>
      <c r="AC8" s="14">
        <f>IF(AC7&gt;=99.95,100,100*POISSON($A8,AC$2,TRUE))</f>
        <v>1.196945349072319e-05</v>
      </c>
      <c r="AD8" s="14">
        <f>IF(AD7&gt;=99.95,100,100*POISSON($A8,AD$2,TRUE))</f>
        <v>5.212240963978212e-06</v>
      </c>
      <c r="AE8" s="14">
        <f>IF(AE7&gt;=99.95,100,100*POISSON($A8,AE$2,TRUE))</f>
        <v>2.25733938877332e-06</v>
      </c>
      <c r="AF8" s="14">
        <f>IF(AF7&gt;=99.95,100,100*POISSON($A8,AF$2,TRUE))</f>
        <v>9.726132701381111e-07</v>
      </c>
      <c r="AG8" s="14">
        <f>IF(AG7&gt;=99.95,100,100*POISSON($A8,AG$2,TRUE))</f>
        <v>4.170515719076317e-07</v>
      </c>
      <c r="AH8" s="14">
        <f>IF(AH7&gt;=99.95,100,100*POISSON($A8,AH$2,TRUE))</f>
        <v>1.780200695409167e-07</v>
      </c>
      <c r="AI8" s="14">
        <f>IF(AI7&gt;=99.95,100,100*POISSON($A8,AI$2,TRUE))</f>
        <v>7.566423545685933e-08</v>
      </c>
      <c r="AJ8" s="14">
        <f>IF(AJ7&gt;=99.95,100,100*POISSON($A8,AJ$2,TRUE))</f>
        <v>3.203009822682603e-08</v>
      </c>
      <c r="AK8" s="14">
        <f>IF(AK7&gt;=99.95,100,100*POISSON($A8,AK$2,TRUE))</f>
        <v>1.350724946308341e-08</v>
      </c>
      <c r="AL8" s="14">
        <f>IF(AL7&gt;=99.95,100,100*POISSON($A8,AL$2,TRUE))</f>
        <v>5.675500779052353e-09</v>
      </c>
      <c r="AM8" s="14">
        <f>IF(AM7&gt;=99.95,100,100*POISSON($A8,AM$2,TRUE))</f>
        <v>2.376571724346451e-09</v>
      </c>
      <c r="AN8" s="14">
        <f>IF(AN7&gt;=99.95,100,100*POISSON($A8,AN$2,TRUE))</f>
        <v>9.919320592496322e-10</v>
      </c>
      <c r="AO8" s="14">
        <f>IF(AO7&gt;=99.95,100,100*POISSON($A8,AO$2,TRUE))</f>
        <v>4.127304481377481e-10</v>
      </c>
      <c r="AP8" s="14">
        <f>IF(AP7&gt;=99.95,100,100*POISSON($A8,AP$2,TRUE))</f>
        <v>1.712257337528443e-10</v>
      </c>
      <c r="AQ8" s="14">
        <f>IF(AQ7&gt;=99.95,100,100*POISSON($A8,AQ$2,TRUE))</f>
        <v>7.083524120246052e-11</v>
      </c>
      <c r="AR8" s="14">
        <f>IF(AR7&gt;=99.95,100,100*POISSON($A8,AR$2,TRUE))</f>
        <v>2.922559185758803e-11</v>
      </c>
      <c r="AS8" s="14">
        <f>IF(AS7&gt;=99.95,100,100*POISSON($A8,AS$2,TRUE))</f>
        <v>1.202715500725588e-11</v>
      </c>
      <c r="AT8" s="14">
        <f>IF(AT7&gt;=99.95,100,100*POISSON($A8,AT$2,TRUE))</f>
        <v>4.937382970326586e-12</v>
      </c>
      <c r="AU8" s="14">
        <f>IF(AU7&gt;=99.95,100,100*POISSON($A8,AU$2,TRUE))</f>
        <v>2.022137024204409e-12</v>
      </c>
      <c r="AV8" s="14">
        <f>IF(AV7&gt;=99.95,100,100*POISSON($A8,AV$2,TRUE))</f>
        <v>8.26317405409494e-13</v>
      </c>
      <c r="AW8" s="14">
        <f>IF(AW7&gt;=99.95,100,100*POISSON($A8,AW$2,TRUE))</f>
        <v>3.369347841528258e-13</v>
      </c>
      <c r="AX8" s="14">
        <f>IF(AX7&gt;=99.95,100,100*POISSON($A8,AX$2,TRUE))</f>
        <v>1.371024099330738e-13</v>
      </c>
      <c r="AY8" s="14">
        <f>IF(AY7&gt;=99.95,100,100*POISSON($A8,AY$2,TRUE))</f>
        <v>5.567754331948219e-14</v>
      </c>
      <c r="AZ8" s="14">
        <f>IF(AZ7&gt;=99.95,100,100*POISSON($A8,AZ$2,TRUE))</f>
        <v>2.256753730965635e-14</v>
      </c>
    </row>
    <row r="9" ht="20.05" customHeight="1">
      <c r="A9" s="14">
        <v>6</v>
      </c>
      <c r="B9" s="14">
        <f>IF(B8&gt;=99.95,100,100*POISSON($A9,B$2,TRUE))</f>
        <v>99.9916758850712</v>
      </c>
      <c r="C9" s="14">
        <f>IF(C8&gt;=99.95,100,100*POISSON($A9,C$2,TRUE))</f>
        <v>99.54661944737512</v>
      </c>
      <c r="D9" s="14">
        <f>IF(D8&gt;=99.95,100,100*POISSON($A9,D$2,TRUE))</f>
        <v>96.64914646911589</v>
      </c>
      <c r="E9" s="14">
        <f>IF(E8&gt;=99.95,100,100*POISSON($A9,E$2,TRUE))</f>
        <v>88.93260215974261</v>
      </c>
      <c r="F9" s="14">
        <f>IF(F8&gt;=99.95,100,100*POISSON($A9,F$2,TRUE))</f>
        <v>76.21834629729388</v>
      </c>
      <c r="G9" s="14">
        <f>IF(G8&gt;=99.95,100,100*POISSON($A9,G$2,TRUE))</f>
        <v>60.63027824125913</v>
      </c>
      <c r="H9" s="14">
        <f>IF(H8&gt;=99.95,100,100*POISSON($A9,H$2,TRUE))</f>
        <v>44.97110558486989</v>
      </c>
      <c r="I9" s="14">
        <f>IF(I8&gt;=99.95,100,100*POISSON($A9,I$2,TRUE))</f>
        <v>31.33742775363976</v>
      </c>
      <c r="J9" s="14">
        <f>IF(J8&gt;=99.95,100,100*POISSON($A9,J$2,TRUE))</f>
        <v>20.6780839859987</v>
      </c>
      <c r="K9" s="14">
        <f>IF(K8&gt;=99.95,100,100*POISSON($A9,K$2,TRUE))</f>
        <v>13.0141420882483</v>
      </c>
      <c r="L9" s="14">
        <f>IF(L8&gt;=99.95,100,100*POISSON($A9,L$2,TRUE))</f>
        <v>7.86143720931333</v>
      </c>
      <c r="M9" s="14">
        <f>IF(M8&gt;=99.95,100,100*POISSON($A9,M$2,TRUE))</f>
        <v>4.582230688865112</v>
      </c>
      <c r="N9" s="14">
        <f>IF(N8&gt;=99.95,100,100*POISSON($A9,N$2,TRUE))</f>
        <v>2.58869154108351</v>
      </c>
      <c r="O9" s="14">
        <f>IF(O8&gt;=99.95,100,100*POISSON($A9,O$2,TRUE))</f>
        <v>1.422791834426155</v>
      </c>
      <c r="P9" s="14">
        <f>IF(P8&gt;=99.95,100,100*POISSON($A9,P$2,TRUE))</f>
        <v>0.7631899637514957</v>
      </c>
      <c r="Q9" s="14">
        <f>IF(Q8&gt;=99.95,100,100*POISSON($A9,Q$2,TRUE))</f>
        <v>0.4006044655127809</v>
      </c>
      <c r="R9" s="14">
        <f>IF(R8&gt;=99.95,100,100*POISSON($A9,R$2,TRUE))</f>
        <v>0.206243078029543</v>
      </c>
      <c r="S9" s="14">
        <f>IF(S8&gt;=99.95,100,100*POISSON($A9,S$2,TRUE))</f>
        <v>0.1043445510257598</v>
      </c>
      <c r="T9" s="14">
        <f>IF(T8&gt;=99.95,100,100*POISSON($A9,T$2,TRUE))</f>
        <v>0.05196558289254996</v>
      </c>
      <c r="U9" s="14">
        <f>IF(U8&gt;=99.95,100,100*POISSON($A9,U$2,TRUE))</f>
        <v>0.02551224958563007</v>
      </c>
      <c r="V9" s="14">
        <f>IF(V8&gt;=99.95,100,100*POISSON($A9,V$2,TRUE))</f>
        <v>0.0123628463201411</v>
      </c>
      <c r="W9" s="14">
        <f>IF(W8&gt;=99.95,100,100*POISSON($A9,W$2,TRUE))</f>
        <v>0.005919791210114278</v>
      </c>
      <c r="X9" s="14">
        <f>IF(X8&gt;=99.95,100,100*POISSON($A9,X$2,TRUE))</f>
        <v>0.002803729901404283</v>
      </c>
      <c r="Y9" s="14">
        <f>IF(Y8&gt;=99.95,100,100*POISSON($A9,Y$2,TRUE))</f>
        <v>0.001314562250470692</v>
      </c>
      <c r="Z9" s="14">
        <f>IF(Z8&gt;=99.95,100,100*POISSON($A9,Z$2,TRUE))</f>
        <v>0.0006106280573984029</v>
      </c>
      <c r="AA9" s="14">
        <f>IF(AA8&gt;=99.95,100,100*POISSON($A9,AA$2,TRUE))</f>
        <v>0.0002812017850348099</v>
      </c>
      <c r="AB9" s="14">
        <f>IF(AB8&gt;=99.95,100,100*POISSON($A9,AB$2,TRUE))</f>
        <v>0.0001284608350037817</v>
      </c>
      <c r="AC9" s="14">
        <f>IF(AC8&gt;=99.95,100,100*POISSON($A9,AC$2,TRUE))</f>
        <v>5.824698640059876e-05</v>
      </c>
      <c r="AD9" s="14">
        <f>IF(AD8&gt;=99.95,100,100*POISSON($A9,AD$2,TRUE))</f>
        <v>2.622656940684426e-05</v>
      </c>
      <c r="AE9" s="14">
        <f>IF(AE8&gt;=99.95,100,100*POISSON($A9,AE$2,TRUE))</f>
        <v>1.173193264472401e-05</v>
      </c>
      <c r="AF9" s="14">
        <f>IF(AF8&gt;=99.95,100,100*POISSON($A9,AF$2,TRUE))</f>
        <v>5.21596202781221e-06</v>
      </c>
      <c r="AG9" s="14">
        <f>IF(AG8&gt;=99.95,100,100*POISSON($A9,AG$2,TRUE))</f>
        <v>2.305668824146847e-06</v>
      </c>
      <c r="AH9" s="14">
        <f>IF(AH8&gt;=99.95,100,100*POISSON($A9,AH$2,TRUE))</f>
        <v>1.013687045599099e-06</v>
      </c>
      <c r="AI9" s="14">
        <f>IF(AI8&gt;=99.95,100,100*POISSON($A9,AI$2,TRUE))</f>
        <v>4.433938623548784e-07</v>
      </c>
      <c r="AJ9" s="14">
        <f>IF(AJ8&gt;=99.95,100,100*POISSON($A9,AJ$2,TRUE))</f>
        <v>1.930089788072371e-07</v>
      </c>
      <c r="AK9" s="14">
        <f>IF(AK8&gt;=99.95,100,100*POISSON($A9,AK$2,TRUE))</f>
        <v>8.363358730784651e-08</v>
      </c>
      <c r="AL9" s="14">
        <f>IF(AL8&gt;=99.95,100,100*POISSON($A9,AL$2,TRUE))</f>
        <v>3.608309194936672e-08</v>
      </c>
      <c r="AM9" s="14">
        <f>IF(AM8&gt;=99.95,100,100*POISSON($A9,AM$2,TRUE))</f>
        <v>1.550397330460329e-08</v>
      </c>
      <c r="AN9" s="14">
        <f>IF(AN8&gt;=99.95,100,100*POISSON($A9,AN$2,TRUE))</f>
        <v>6.635715636948055e-09</v>
      </c>
      <c r="AO9" s="14">
        <f>IF(AO8&gt;=99.95,100,100*POISSON($A9,AO$2,TRUE))</f>
        <v>2.829571980036968e-09</v>
      </c>
      <c r="AP9" s="14">
        <f>IF(AP8&gt;=99.95,100,100*POISSON($A9,AP$2,TRUE))</f>
        <v>1.202316472050553e-09</v>
      </c>
      <c r="AQ9" s="14">
        <f>IF(AQ8&gt;=99.95,100,100*POISSON($A9,AQ$2,TRUE))</f>
        <v>5.091589942794356e-10</v>
      </c>
      <c r="AR9" s="14">
        <f>IF(AR8&gt;=99.95,100,100*POISSON($A9,AR$2,TRUE))</f>
        <v>2.149271360912167e-10</v>
      </c>
      <c r="AS9" s="14">
        <f>IF(AS8&gt;=99.95,100,100*POISSON($A9,AS$2,TRUE))</f>
        <v>9.044706847490518e-11</v>
      </c>
      <c r="AT9" s="14">
        <f>IF(AT8&gt;=99.95,100,100*POISSON($A9,AT$2,TRUE))</f>
        <v>3.795083212322906e-11</v>
      </c>
      <c r="AU9" s="14">
        <f>IF(AU8&gt;=99.95,100,100*POISSON($A9,AU$2,TRUE))</f>
        <v>1.587910859970936e-11</v>
      </c>
      <c r="AV9" s="14">
        <f>IF(AV8&gt;=99.95,100,100*POISSON($A9,AV$2,TRUE))</f>
        <v>6.626130547583734e-12</v>
      </c>
      <c r="AW9" s="14">
        <f>IF(AW8&gt;=99.95,100,100*POISSON($A9,AW$2,TRUE))</f>
        <v>2.757851206375972e-12</v>
      </c>
      <c r="AX9" s="14">
        <f>IF(AX8&gt;=99.95,100,100*POISSON($A9,AX$2,TRUE))</f>
        <v>1.144995274219447e-12</v>
      </c>
      <c r="AY9" s="14">
        <f>IF(AY8&gt;=99.95,100,100*POISSON($A9,AY$2,TRUE))</f>
        <v>4.742430485199837e-13</v>
      </c>
      <c r="AZ9" s="14">
        <f>IF(AZ8&gt;=99.95,100,100*POISSON($A9,AZ$2,TRUE))</f>
        <v>1.959758782042683e-13</v>
      </c>
    </row>
    <row r="10" ht="20.05" customHeight="1">
      <c r="A10" s="14">
        <v>7</v>
      </c>
      <c r="B10" s="14">
        <f>IF(B9&gt;=99.95,100,100*POISSON($A10,B$2,TRUE))</f>
        <v>100</v>
      </c>
      <c r="C10" s="14">
        <f>IF(C9&gt;=99.95,100,100*POISSON($A10,C$2,TRUE))</f>
        <v>99.89032810321415</v>
      </c>
      <c r="D10" s="14">
        <f>IF(D9&gt;=99.95,100,100*POISSON($A10,D$2,TRUE))</f>
        <v>98.80954961436427</v>
      </c>
      <c r="E10" s="14">
        <f>IF(E9&gt;=99.95,100,100*POISSON($A10,E$2,TRUE))</f>
        <v>94.88663842071526</v>
      </c>
      <c r="F10" s="14">
        <f>IF(F9&gt;=99.95,100,100*POISSON($A10,F$2,TRUE))</f>
        <v>86.66283259299928</v>
      </c>
      <c r="G10" s="14">
        <f>IF(G9&gt;=99.95,100,100*POISSON($A10,G$2,TRUE))</f>
        <v>74.39797604537171</v>
      </c>
      <c r="H10" s="14">
        <f>IF(H9&gt;=99.95,100,100*POISSON($A10,H$2,TRUE))</f>
        <v>59.87138355230368</v>
      </c>
      <c r="I10" s="14">
        <f>IF(I9&gt;=99.95,100,100*POISSON($A10,I$2,TRUE))</f>
        <v>45.29608094869945</v>
      </c>
      <c r="J10" s="14">
        <f>IF(J9&gt;=99.95,100,100*POISSON($A10,J$2,TRUE))</f>
        <v>32.38969643128961</v>
      </c>
      <c r="K10" s="14">
        <f>IF(K9&gt;=99.95,100,100*POISSON($A10,K$2,TRUE))</f>
        <v>22.02206466016989</v>
      </c>
      <c r="L10" s="14">
        <f>IF(L9&gt;=99.95,100,100*POISSON($A10,L$2,TRUE))</f>
        <v>14.31915346507429</v>
      </c>
      <c r="M10" s="14">
        <f>IF(M9&gt;=99.95,100,100*POISSON($A10,M$2,TRUE))</f>
        <v>8.950449684017583</v>
      </c>
      <c r="N10" s="14">
        <f>IF(N9&gt;=99.95,100,100*POISSON($A10,N$2,TRUE))</f>
        <v>5.402824839090465</v>
      </c>
      <c r="O10" s="14">
        <f>IF(O9&gt;=99.95,100,100*POISSON($A10,O$2,TRUE))</f>
        <v>3.161965563738434</v>
      </c>
      <c r="P10" s="14">
        <f>IF(P9&gt;=99.95,100,100*POISSON($A10,P$2,TRUE))</f>
        <v>1.800219314783076</v>
      </c>
      <c r="Q10" s="14">
        <f>IF(Q9&gt;=99.95,100,100*POISSON($A10,Q$2,TRUE))</f>
        <v>0.9999780953104793</v>
      </c>
      <c r="R10" s="14">
        <f>IF(R9&gt;=99.95,100,100*POISSON($A10,R$2,TRUE))</f>
        <v>0.5433019172813194</v>
      </c>
      <c r="S10" s="14">
        <f>IF(S9&gt;=99.95,100,100*POISSON($A10,S$2,TRUE))</f>
        <v>0.2893465090945558</v>
      </c>
      <c r="T10" s="14">
        <f>IF(T9&gt;=99.95,100,100*POISSON($A10,T$2,TRUE))</f>
        <v>0.1513342613624793</v>
      </c>
      <c r="U10" s="14">
        <f>IF(U9&gt;=99.95,100,100*POISSON($A10,U$2,TRUE))</f>
        <v>0.07785900825073631</v>
      </c>
      <c r="V10" s="14">
        <f>IF(V9&gt;=99.95,100,100*POISSON($A10,V$2,TRUE))</f>
        <v>0.03945979611806212</v>
      </c>
      <c r="W10" s="14">
        <f>IF(W9&gt;=99.95,100,100*POISSON($A10,W$2,TRUE))</f>
        <v>0.01972521133069348</v>
      </c>
      <c r="X10" s="14">
        <f>IF(X9&gt;=99.95,100,100*POISSON($A10,X$2,TRUE))</f>
        <v>0.009736251509354598</v>
      </c>
      <c r="Y10" s="14">
        <f>IF(Y9&gt;=99.95,100,100*POISSON($A10,Y$2,TRUE))</f>
        <v>0.004749988184814216</v>
      </c>
      <c r="Z10" s="14">
        <f>IF(Z9&gt;=99.95,100,100*POISSON($A10,Z$2,TRUE))</f>
        <v>0.002292478898250204</v>
      </c>
      <c r="AA10" s="14">
        <f>IF(AA9&gt;=99.95,100,100*POISSON($A10,AA$2,TRUE))</f>
        <v>0.001095392920861971</v>
      </c>
      <c r="AB10" s="14">
        <f>IF(AB9&gt;=99.95,100,100*POISSON($A10,AB$2,TRUE))</f>
        <v>0.0005185508206429761</v>
      </c>
      <c r="AC10" s="14">
        <f>IF(AC9&gt;=99.95,100,100*POISSON($A10,AC$2,TRUE))</f>
        <v>0.0002433571180401014</v>
      </c>
      <c r="AD10" s="14">
        <f>IF(AD9&gt;=99.95,100,100*POISSON($A10,AD$2,TRUE))</f>
        <v>0.0001132859300987179</v>
      </c>
      <c r="AE10" s="14">
        <f>IF(AE9&gt;=99.95,100,100*POISSON($A10,AE$2,TRUE))</f>
        <v>5.233733231308411e-05</v>
      </c>
      <c r="AF10" s="14">
        <f>IF(AF9&gt;=99.95,100,100*POISSON($A10,AF$2,TRUE))</f>
        <v>2.400793509751174e-05</v>
      </c>
      <c r="AG10" s="14">
        <f>IF(AG9&gt;=99.95,100,100*POISSON($A10,AG$2,TRUE))</f>
        <v>1.093934769152612e-05</v>
      </c>
      <c r="AH10" s="14">
        <f>IF(AH9&gt;=99.95,100,100*POISSON($A10,AH$2,TRUE))</f>
        <v>4.953259932730538e-06</v>
      </c>
      <c r="AI10" s="14">
        <f>IF(AI9&gt;=99.95,100,100*POISSON($A10,AI$2,TRUE))</f>
        <v>2.229509193002398e-06</v>
      </c>
      <c r="AJ10" s="14">
        <f>IF(AJ9&gt;=99.95,100,100*POISSON($A10,AJ$2,TRUE))</f>
        <v>9.97903381709289e-07</v>
      </c>
      <c r="AK10" s="14">
        <f>IF(AK9&gt;=99.95,100,100*POISSON($A10,AK$2,TRUE))</f>
        <v>4.442833247951984e-07</v>
      </c>
      <c r="AL10" s="14">
        <f>IF(AL9&gt;=99.95,100,100*POISSON($A10,AL$2,TRUE))</f>
        <v>1.968089309924562e-07</v>
      </c>
      <c r="AM10" s="14">
        <f>IF(AM9&gt;=99.95,100,100*POISSON($A10,AM$2,TRUE))</f>
        <v>8.676701045456887e-08</v>
      </c>
      <c r="AN10" s="14">
        <f>IF(AN9&gt;=99.95,100,100*POISSON($A10,AN$2,TRUE))</f>
        <v>3.807965271269637e-08</v>
      </c>
      <c r="AO10" s="14">
        <f>IF(AO9&gt;=99.95,100,100*POISSON($A10,AO$2,TRUE))</f>
        <v>1.664009501946103e-08</v>
      </c>
      <c r="AP10" s="14">
        <f>IF(AP9&gt;=99.95,100,100*POISSON($A10,AP$2,TRUE))</f>
        <v>7.241562224937125e-09</v>
      </c>
      <c r="AQ10" s="14">
        <f>IF(AQ9&gt;=99.95,100,100*POISSON($A10,AQ$2,TRUE))</f>
        <v>3.139101512741276e-09</v>
      </c>
      <c r="AR10" s="14">
        <f>IF(AR9&gt;=99.95,100,100*POISSON($A10,AR$2,TRUE))</f>
        <v>1.355665193526366e-09</v>
      </c>
      <c r="AS10" s="14">
        <f>IF(AS9&gt;=99.95,100,100*POISSON($A10,AS$2,TRUE))</f>
        <v>5.833722388429866e-10</v>
      </c>
      <c r="AT10" s="14">
        <f>IF(AT9&gt;=99.95,100,100*POISSON($A10,AT$2,TRUE))</f>
        <v>2.501801481061742e-10</v>
      </c>
      <c r="AU10" s="14">
        <f>IF(AU9&gt;=99.95,100,100*POISSON($A10,AU$2,TRUE))</f>
        <v>1.069392075244562e-10</v>
      </c>
      <c r="AV10" s="14">
        <f>IF(AV9&gt;=99.95,100,100*POISSON($A10,AV$2,TRUE))</f>
        <v>4.556773307361073e-11</v>
      </c>
      <c r="AW10" s="14">
        <f>IF(AW9&gt;=99.95,100,100*POISSON($A10,AW$2,TRUE))</f>
        <v>1.935842095876319e-11</v>
      </c>
      <c r="AX10" s="14">
        <f>IF(AX9&gt;=99.95,100,100*POISSON($A10,AX$2,TRUE))</f>
        <v>8.200245324224069e-12</v>
      </c>
      <c r="AY10" s="14">
        <f>IF(AY9&gt;=99.95,100,100*POISSON($A10,AY$2,TRUE))</f>
        <v>3.463996657095001e-12</v>
      </c>
      <c r="AZ10" s="14">
        <f>IF(AZ9&gt;=99.95,100,100*POISSON($A10,AZ$2,TRUE))</f>
        <v>1.459379504722163e-12</v>
      </c>
    </row>
    <row r="11" ht="20.05" customHeight="1">
      <c r="A11" s="14">
        <v>8</v>
      </c>
      <c r="B11" s="14">
        <f>IF(B10&gt;=99.95,100,100*POISSON($A11,B$2,TRUE))</f>
        <v>100</v>
      </c>
      <c r="C11" s="14">
        <f>IF(C10&gt;=99.95,100,100*POISSON($A11,C$2,TRUE))</f>
        <v>99.9762552671739</v>
      </c>
      <c r="D11" s="14">
        <f>IF(D10&gt;=99.95,100,100*POISSON($A11,D$2,TRUE))</f>
        <v>99.61970079383241</v>
      </c>
      <c r="E11" s="14">
        <f>IF(E10&gt;=99.95,100,100*POISSON($A11,E$2,TRUE))</f>
        <v>97.86365655120157</v>
      </c>
      <c r="F11" s="14">
        <f>IF(F10&gt;=99.95,100,100*POISSON($A11,F$2,TRUE))</f>
        <v>93.19063652781516</v>
      </c>
      <c r="G11" s="14">
        <f>IF(G10&gt;=99.95,100,100*POISSON($A11,G$2,TRUE))</f>
        <v>84.72374939845614</v>
      </c>
      <c r="H11" s="14">
        <f>IF(H10&gt;=99.95,100,100*POISSON($A11,H$2,TRUE))</f>
        <v>72.90912677380824</v>
      </c>
      <c r="I11" s="14">
        <f>IF(I10&gt;=99.95,100,100*POISSON($A11,I$2,TRUE))</f>
        <v>59.25473414375914</v>
      </c>
      <c r="J11" s="14">
        <f>IF(J10&gt;=99.95,100,100*POISSON($A11,J$2,TRUE))</f>
        <v>45.56526043224189</v>
      </c>
      <c r="K11" s="14">
        <f>IF(K10&gt;=99.95,100,100*POISSON($A11,K$2,TRUE))</f>
        <v>33.28196787507189</v>
      </c>
      <c r="L11" s="14">
        <f>IF(L10&gt;=99.95,100,100*POISSON($A11,L$2,TRUE))</f>
        <v>23.1985133167456</v>
      </c>
      <c r="M11" s="14">
        <f>IF(M10&gt;=99.95,100,100*POISSON($A11,M$2,TRUE))</f>
        <v>15.50277817674629</v>
      </c>
      <c r="N11" s="14">
        <f>IF(N10&gt;=99.95,100,100*POISSON($A11,N$2,TRUE))</f>
        <v>9.975791448351771</v>
      </c>
      <c r="O11" s="14">
        <f>IF(O10&gt;=99.95,100,100*POISSON($A11,O$2,TRUE))</f>
        <v>6.20551959003492</v>
      </c>
      <c r="P11" s="14">
        <f>IF(P10&gt;=99.95,100,100*POISSON($A11,P$2,TRUE))</f>
        <v>3.744649347967288</v>
      </c>
      <c r="Q11" s="14">
        <f>IF(Q10&gt;=99.95,100,100*POISSON($A11,Q$2,TRUE))</f>
        <v>2.198725354905876</v>
      </c>
      <c r="R11" s="14">
        <f>IF(R10&gt;=99.95,100,100*POISSON($A11,R$2,TRUE))</f>
        <v>1.259551950691344</v>
      </c>
      <c r="S11" s="14">
        <f>IF(S10&gt;=99.95,100,100*POISSON($A11,S$2,TRUE))</f>
        <v>0.7056009147493467</v>
      </c>
      <c r="T11" s="14">
        <f>IF(T10&gt;=99.95,100,100*POISSON($A11,T$2,TRUE))</f>
        <v>0.3873348727285618</v>
      </c>
      <c r="U11" s="14">
        <f>IF(U10&gt;=99.95,100,100*POISSON($A11,U$2,TRUE))</f>
        <v>0.2087259049135019</v>
      </c>
      <c r="V11" s="14">
        <f>IF(V10&gt;=99.95,100,100*POISSON($A11,V$2,TRUE))</f>
        <v>0.1105892893376048</v>
      </c>
      <c r="W11" s="14">
        <f>IF(W10&gt;=99.95,100,100*POISSON($A11,W$2,TRUE))</f>
        <v>0.05769011666228629</v>
      </c>
      <c r="X11" s="14">
        <f>IF(X10&gt;=99.95,100,100*POISSON($A11,X$2,TRUE))</f>
        <v>0.02966725113221175</v>
      </c>
      <c r="Y11" s="14">
        <f>IF(Y10&gt;=99.95,100,100*POISSON($A11,Y$2,TRUE))</f>
        <v>0.01505626598784478</v>
      </c>
      <c r="Z11" s="14">
        <f>IF(Z10&gt;=99.95,100,100*POISSON($A11,Z$2,TRUE))</f>
        <v>0.007548262775912072</v>
      </c>
      <c r="AA11" s="14">
        <f>IF(AA10&gt;=99.95,100,100*POISSON($A11,AA$2,TRUE))</f>
        <v>0.003741514112300248</v>
      </c>
      <c r="AB11" s="14">
        <f>IF(AB10&gt;=99.95,100,100*POISSON($A11,AB$2,TRUE))</f>
        <v>0.001835104522175257</v>
      </c>
      <c r="AC11" s="14">
        <f>IF(AC10&gt;=99.95,100,100*POISSON($A11,AC$2,TRUE))</f>
        <v>0.0008912425787783595</v>
      </c>
      <c r="AD11" s="14">
        <f>IF(AD10&gt;=99.95,100,100*POISSON($A11,AD$2,TRUE))</f>
        <v>0.0004288761126067601</v>
      </c>
      <c r="AE11" s="14">
        <f>IF(AE10&gt;=99.95,100,100*POISSON($A11,AE$2,TRUE))</f>
        <v>0.0002046075810694343</v>
      </c>
      <c r="AF11" s="14">
        <f>IF(AF10&gt;=99.95,100,100*POISSON($A11,AF$2,TRUE))</f>
        <v>9.682683074259734e-05</v>
      </c>
      <c r="AG11" s="14">
        <f>IF(AG10&gt;=99.95,100,100*POISSON($A11,AG$2,TRUE))</f>
        <v>4.547406316104316e-05</v>
      </c>
      <c r="AH11" s="14">
        <f>IF(AH10&gt;=99.95,100,100*POISSON($A11,AH$2,TRUE))</f>
        <v>2.120399809214771e-05</v>
      </c>
      <c r="AI11" s="14">
        <f>IF(AI10&gt;=99.95,100,100*POISSON($A11,AI$2,TRUE))</f>
        <v>9.820499348254377e-06</v>
      </c>
      <c r="AJ11" s="14">
        <f>IF(AJ10&gt;=99.95,100,100*POISSON($A11,AJ$2,TRUE))</f>
        <v>4.519316394405763e-06</v>
      </c>
      <c r="AK11" s="14">
        <f>IF(AK10&gt;=99.95,100,100*POISSON($A11,AK$2,TRUE))</f>
        <v>2.067207143488284e-06</v>
      </c>
      <c r="AL11" s="14">
        <f>IF(AL10&gt;=99.95,100,100*POISSON($A11,AL$2,TRUE))</f>
        <v>9.401659365667447e-07</v>
      </c>
      <c r="AM11" s="14">
        <f>IF(AM10&gt;=99.95,100,100*POISSON($A11,AM$2,TRUE))</f>
        <v>4.252664369169058e-07</v>
      </c>
      <c r="AN11" s="14">
        <f>IF(AN10&gt;=99.95,100,100*POISSON($A11,AN$2,TRUE))</f>
        <v>1.913688459569698e-07</v>
      </c>
      <c r="AO11" s="14">
        <f>IF(AO10&gt;=99.95,100,100*POISSON($A11,AO$2,TRUE))</f>
        <v>8.569271021658125e-08</v>
      </c>
      <c r="AP11" s="14">
        <f>IF(AP10&gt;=99.95,100,100*POISSON($A11,AP$2,TRUE))</f>
        <v>3.819269670848088e-08</v>
      </c>
      <c r="AQ11" s="14">
        <f>IF(AQ10&gt;=99.95,100,100*POISSON($A11,AQ$2,TRUE))</f>
        <v>1.694629973466593e-08</v>
      </c>
      <c r="AR11" s="14">
        <f>IF(AR10&gt;=99.95,100,100*POISSON($A11,AR$2,TRUE))</f>
        <v>7.487132252240279e-09</v>
      </c>
      <c r="AS11" s="14">
        <f>IF(AS10&gt;=99.95,100,100*POISSON($A11,AS$2,TRUE))</f>
        <v>3.294460675867425e-09</v>
      </c>
      <c r="AT11" s="14">
        <f>IF(AT10&gt;=99.95,100,100*POISSON($A11,AT$2,TRUE))</f>
        <v>1.443970050510241e-09</v>
      </c>
      <c r="AU11" s="14">
        <f>IF(AU10&gt;=99.95,100,100*POISSON($A11,AU$2,TRUE))</f>
        <v>6.305347763417522e-10</v>
      </c>
      <c r="AV11" s="14">
        <f>IF(AV10&gt;=99.95,100,100*POISSON($A11,AV$2,TRUE))</f>
        <v>2.743496479140198e-10</v>
      </c>
      <c r="AW11" s="14">
        <f>IF(AW10&gt;=99.95,100,100*POISSON($A11,AW$2,TRUE))</f>
        <v>1.189618394730865e-10</v>
      </c>
      <c r="AX11" s="14">
        <f>IF(AX10&gt;=99.95,100,100*POISSON($A11,AX$2,TRUE))</f>
        <v>5.141365188050232e-11</v>
      </c>
      <c r="AY11" s="14">
        <f>IF(AY10&gt;=99.95,100,100*POISSON($A11,AY$2,TRUE))</f>
        <v>2.214995671068882e-11</v>
      </c>
      <c r="AZ11" s="14">
        <f>IF(AZ10&gt;=99.95,100,100*POISSON($A11,AZ$2,TRUE))</f>
        <v>9.513577623773698e-12</v>
      </c>
    </row>
    <row r="12" ht="20.05" customHeight="1">
      <c r="A12" s="14">
        <v>9</v>
      </c>
      <c r="B12" s="14">
        <f>IF(B11&gt;=99.95,100,100*POISSON($A12,B$2,TRUE))</f>
        <v>100</v>
      </c>
      <c r="C12" s="14">
        <f>IF(C11&gt;=99.95,100,100*POISSON($A12,C$2,TRUE))</f>
        <v>100</v>
      </c>
      <c r="D12" s="14">
        <f>IF(D11&gt;=99.95,100,100*POISSON($A12,D$2,TRUE))</f>
        <v>99.88975118698846</v>
      </c>
      <c r="E12" s="14">
        <f>IF(E11&gt;=99.95,100,100*POISSON($A12,E$2,TRUE))</f>
        <v>99.1867757203066</v>
      </c>
      <c r="F12" s="14">
        <f>IF(F11&gt;=99.95,100,100*POISSON($A12,F$2,TRUE))</f>
        <v>96.81719426937953</v>
      </c>
      <c r="G12" s="14">
        <f>IF(G11&gt;=99.95,100,100*POISSON($A12,G$2,TRUE))</f>
        <v>91.60759830051242</v>
      </c>
      <c r="H12" s="14">
        <f>IF(H11&gt;=99.95,100,100*POISSON($A12,H$2,TRUE))</f>
        <v>83.04959372386736</v>
      </c>
      <c r="I12" s="14">
        <f>IF(I11&gt;=99.95,100,100*POISSON($A12,I$2,TRUE))</f>
        <v>71.66242587270108</v>
      </c>
      <c r="J12" s="14">
        <f>IF(J11&gt;=99.95,100,100*POISSON($A12,J$2,TRUE))</f>
        <v>58.74082443319415</v>
      </c>
      <c r="K12" s="14">
        <f>IF(K11&gt;=99.95,100,100*POISSON($A12,K$2,TRUE))</f>
        <v>45.79297144718522</v>
      </c>
      <c r="L12" s="14">
        <f>IF(L11&gt;=99.95,100,100*POISSON($A12,L$2,TRUE))</f>
        <v>34.05106424656611</v>
      </c>
      <c r="M12" s="14">
        <f>IF(M11&gt;=99.95,100,100*POISSON($A12,M$2,TRUE))</f>
        <v>24.23921616705123</v>
      </c>
      <c r="N12" s="14">
        <f>IF(N11&gt;=99.95,100,100*POISSON($A12,N$2,TRUE))</f>
        <v>16.58118766172921</v>
      </c>
      <c r="O12" s="14">
        <f>IF(O11&gt;=99.95,100,100*POISSON($A12,O$2,TRUE))</f>
        <v>10.9399369642739</v>
      </c>
      <c r="P12" s="14">
        <f>IF(P11&gt;=99.95,100,100*POISSON($A12,P$2,TRUE))</f>
        <v>6.985366069940977</v>
      </c>
      <c r="Q12" s="14">
        <f>IF(Q11&gt;=99.95,100,100*POISSON($A12,Q$2,TRUE))</f>
        <v>4.329831594186581</v>
      </c>
      <c r="R12" s="14">
        <f>IF(R11&gt;=99.95,100,100*POISSON($A12,R$2,TRUE))</f>
        <v>2.612468680465835</v>
      </c>
      <c r="S12" s="14">
        <f>IF(S11&gt;=99.95,100,100*POISSON($A12,S$2,TRUE))</f>
        <v>1.538109726058929</v>
      </c>
      <c r="T12" s="14">
        <f>IF(T11&gt;=99.95,100,100*POISSON($A12,T$2,TRUE))</f>
        <v>0.8855583856125134</v>
      </c>
      <c r="U12" s="14">
        <f>IF(U11&gt;=99.95,100,100*POISSON($A12,U$2,TRUE))</f>
        <v>0.4995412308307587</v>
      </c>
      <c r="V12" s="14">
        <f>IF(V11&gt;=99.95,100,100*POISSON($A12,V$2,TRUE))</f>
        <v>0.276558106849871</v>
      </c>
      <c r="W12" s="14">
        <f>IF(W11&gt;=99.95,100,100*POISSON($A12,W$2,TRUE))</f>
        <v>0.1504932185839576</v>
      </c>
      <c r="X12" s="14">
        <f>IF(X11&gt;=99.95,100,100*POISSON($A12,X$2,TRUE))</f>
        <v>0.08060202794618002</v>
      </c>
      <c r="Y12" s="14">
        <f>IF(Y11&gt;=99.95,100,100*POISSON($A12,Y$2,TRUE))</f>
        <v>0.04253967346259294</v>
      </c>
      <c r="Z12" s="14">
        <f>IF(Z11&gt;=99.95,100,100*POISSON($A12,Z$2,TRUE))</f>
        <v>0.0221476624360839</v>
      </c>
      <c r="AA12" s="14">
        <f>IF(AA11&gt;=99.95,100,100*POISSON($A12,AA$2,TRUE))</f>
        <v>0.01138586422089972</v>
      </c>
      <c r="AB12" s="14">
        <f>IF(AB11&gt;=99.95,100,100*POISSON($A12,AB$2,TRUE))</f>
        <v>0.005784765626772097</v>
      </c>
      <c r="AC12" s="14">
        <f>IF(AC11&gt;=99.95,100,100*POISSON($A12,AC$2,TRUE))</f>
        <v>0.002906886234408491</v>
      </c>
      <c r="AD12" s="14">
        <f>IF(AD11&gt;=99.95,100,100*POISSON($A12,AD$2,TRUE))</f>
        <v>0.00144577781179934</v>
      </c>
      <c r="AE12" s="14">
        <f>IF(AE11&gt;=99.95,100,100*POISSON($A12,AE$2,TRUE))</f>
        <v>0.0007121750769239339</v>
      </c>
      <c r="AF12" s="14">
        <f>IF(AF11&gt;=99.95,100,100*POISSON($A12,AF$2,TRUE))</f>
        <v>0.0003476474712978917</v>
      </c>
      <c r="AG12" s="14">
        <f>IF(AG11&gt;=99.95,100,100*POISSON($A12,AG$2,TRUE))</f>
        <v>0.0001682641626082146</v>
      </c>
      <c r="AH12" s="14">
        <f>IF(AH11&gt;=99.95,100,100*POISSON($A12,AH$2,TRUE))</f>
        <v>8.07900380100106e-05</v>
      </c>
      <c r="AI12" s="14">
        <f>IF(AI11&gt;=99.95,100,100*POISSON($A12,AI$2,TRUE))</f>
        <v>3.849757326809515e-05</v>
      </c>
      <c r="AJ12" s="14">
        <f>IF(AJ11&gt;=99.95,100,100*POISSON($A12,AJ$2,TRUE))</f>
        <v>1.821370033266986e-05</v>
      </c>
      <c r="AK12" s="14">
        <f>IF(AK11&gt;=99.95,100,100*POISSON($A12,AK$2,TRUE))</f>
        <v>8.558902418260601e-06</v>
      </c>
      <c r="AL12" s="14">
        <f>IF(AL11&gt;=99.95,100,100*POISSON($A12,AL$2,TRUE))</f>
        <v>3.996189181705482e-06</v>
      </c>
      <c r="AM12" s="14">
        <f>IF(AM11&gt;=99.95,100,100*POISSON($A12,AM$2,TRUE))</f>
        <v>1.854486237535653e-06</v>
      </c>
      <c r="AN12" s="14">
        <f>IF(AN11&gt;=99.95,100,100*POISSON($A12,AN$2,TRUE))</f>
        <v>8.556220166821509e-07</v>
      </c>
      <c r="AO12" s="14">
        <f>IF(AO11&gt;=99.95,100,100*POISSON($A12,AO$2,TRUE))</f>
        <v>3.92593222203782e-07</v>
      </c>
      <c r="AP12" s="14">
        <f>IF(AP11&gt;=99.95,100,100*POISSON($A12,AP$2,TRUE))</f>
        <v>1.791923093557356e-07</v>
      </c>
      <c r="AQ12" s="14">
        <f>IF(AQ11&gt;=99.95,100,100*POISSON($A12,AQ$2,TRUE))</f>
        <v>8.13798914369809e-08</v>
      </c>
      <c r="AR12" s="14">
        <f>IF(AR11&gt;=99.95,100,100*POISSON($A12,AR$2,TRUE))</f>
        <v>3.678191931054021e-08</v>
      </c>
      <c r="AS12" s="14">
        <f>IF(AS11&gt;=99.95,100,100*POISSON($A12,AS$2,TRUE))</f>
        <v>1.654867081243139e-08</v>
      </c>
      <c r="AT12" s="14">
        <f>IF(AT11&gt;=99.95,100,100*POISSON($A12,AT$2,TRUE))</f>
        <v>7.412919562530545e-09</v>
      </c>
      <c r="AU12" s="14">
        <f>IF(AU11&gt;=99.95,100,100*POISSON($A12,AU$2,TRUE))</f>
        <v>3.306689905852374e-09</v>
      </c>
      <c r="AV12" s="14">
        <f>IF(AV11&gt;=99.95,100,100*POISSON($A12,AV$2,TRUE))</f>
        <v>1.46909964763615e-09</v>
      </c>
      <c r="AW12" s="14">
        <f>IF(AW11&gt;=99.95,100,100*POISSON($A12,AW$2,TRUE))</f>
        <v>6.501800715494789e-10</v>
      </c>
      <c r="AX12" s="14">
        <f>IF(AX11&gt;=99.95,100,100*POISSON($A12,AX$2,TRUE))</f>
        <v>2.866866431313508e-10</v>
      </c>
      <c r="AY12" s="14">
        <f>IF(AY11&gt;=99.95,100,100*POISSON($A12,AY$2,TRUE))</f>
        <v>1.25960845897321e-10</v>
      </c>
      <c r="AZ12" s="14">
        <f>IF(AZ11&gt;=99.95,100,100*POISSON($A12,AZ$2,TRUE))</f>
        <v>5.51540336317323e-11</v>
      </c>
    </row>
    <row r="13" ht="20.05" customHeight="1">
      <c r="A13" s="14">
        <v>10</v>
      </c>
      <c r="B13" s="14">
        <f>IF(B12&gt;=99.95,100,100*POISSON($A13,B$2,TRUE))</f>
        <v>100</v>
      </c>
      <c r="C13" s="14">
        <f>IF(C12&gt;=99.95,100,100*POISSON($A13,C$2,TRUE))</f>
        <v>100</v>
      </c>
      <c r="D13" s="14">
        <f>IF(D12&gt;=99.95,100,100*POISSON($A13,D$2,TRUE))</f>
        <v>99.97076630493528</v>
      </c>
      <c r="E13" s="14">
        <f>IF(E12&gt;=99.95,100,100*POISSON($A13,E$2,TRUE))</f>
        <v>99.71602338794861</v>
      </c>
      <c r="F13" s="14">
        <f>IF(F12&gt;=99.95,100,100*POISSON($A13,F$2,TRUE))</f>
        <v>98.63047314016171</v>
      </c>
      <c r="G13" s="14">
        <f>IF(G12&gt;=99.95,100,100*POISSON($A13,G$2,TRUE))</f>
        <v>95.7379076417462</v>
      </c>
      <c r="H13" s="14">
        <f>IF(H12&gt;=99.95,100,100*POISSON($A13,H$2,TRUE))</f>
        <v>90.14792058890873</v>
      </c>
      <c r="I13" s="14">
        <f>IF(I12&gt;=99.95,100,100*POISSON($A13,I$2,TRUE))</f>
        <v>81.58857925585464</v>
      </c>
      <c r="J13" s="14">
        <f>IF(J12&gt;=99.95,100,100*POISSON($A13,J$2,TRUE))</f>
        <v>70.5988320340512</v>
      </c>
      <c r="K13" s="14">
        <f>IF(K12&gt;=99.95,100,100*POISSON($A13,K$2,TRUE))</f>
        <v>58.30397501929856</v>
      </c>
      <c r="L13" s="14">
        <f>IF(L12&gt;=99.95,100,100*POISSON($A13,L$2,TRUE))</f>
        <v>45.98887026936865</v>
      </c>
      <c r="M13" s="14">
        <f>IF(M12&gt;=99.95,100,100*POISSON($A13,M$2,TRUE))</f>
        <v>34.72294175541716</v>
      </c>
      <c r="N13" s="14">
        <f>IF(N12&gt;=99.95,100,100*POISSON($A13,N$2,TRUE))</f>
        <v>25.16820273911988</v>
      </c>
      <c r="O13" s="14">
        <f>IF(O12&gt;=99.95,100,100*POISSON($A13,O$2,TRUE))</f>
        <v>17.56812128820847</v>
      </c>
      <c r="P13" s="14">
        <f>IF(P12&gt;=99.95,100,100*POISSON($A13,P$2,TRUE))</f>
        <v>11.84644115290151</v>
      </c>
      <c r="Q13" s="14">
        <f>IF(Q12&gt;=99.95,100,100*POISSON($A13,Q$2,TRUE))</f>
        <v>7.739601577035709</v>
      </c>
      <c r="R13" s="14">
        <f>IF(R12&gt;=99.95,100,100*POISSON($A13,R$2,TRUE))</f>
        <v>4.912427121082469</v>
      </c>
      <c r="S13" s="14">
        <f>IF(S12&gt;=99.95,100,100*POISSON($A13,S$2,TRUE))</f>
        <v>3.036625586416176</v>
      </c>
      <c r="T13" s="14">
        <f>IF(T12&gt;=99.95,100,100*POISSON($A13,T$2,TRUE))</f>
        <v>1.832183060092022</v>
      </c>
      <c r="U13" s="14">
        <f>IF(U12&gt;=99.95,100,100*POISSON($A13,U$2,TRUE))</f>
        <v>1.081171882665272</v>
      </c>
      <c r="V13" s="14">
        <f>IF(V12&gt;=99.95,100,100*POISSON($A13,V$2,TRUE))</f>
        <v>0.62509262362563</v>
      </c>
      <c r="W13" s="14">
        <f>IF(W12&gt;=99.95,100,100*POISSON($A13,W$2,TRUE))</f>
        <v>0.3546600428116345</v>
      </c>
      <c r="X13" s="14">
        <f>IF(X12&gt;=99.95,100,100*POISSON($A13,X$2,TRUE))</f>
        <v>0.1977520146183071</v>
      </c>
      <c r="Y13" s="14">
        <f>IF(Y12&gt;=99.95,100,100*POISSON($A13,Y$2,TRUE))</f>
        <v>0.1084998514019884</v>
      </c>
      <c r="Z13" s="14">
        <f>IF(Z12&gt;=99.95,100,100*POISSON($A13,Z$2,TRUE))</f>
        <v>0.0586461615865135</v>
      </c>
      <c r="AA13" s="14">
        <f>IF(AA12&gt;=99.95,100,100*POISSON($A13,AA$2,TRUE))</f>
        <v>0.03126117450325828</v>
      </c>
      <c r="AB13" s="14">
        <f>IF(AB12&gt;=99.95,100,100*POISSON($A13,AB$2,TRUE))</f>
        <v>0.01644885060918356</v>
      </c>
      <c r="AC13" s="14">
        <f>IF(AC12&gt;=99.95,100,100*POISSON($A13,AC$2,TRUE))</f>
        <v>0.008550688470172867</v>
      </c>
      <c r="AD13" s="14">
        <f>IF(AD12&gt;=99.95,100,100*POISSON($A13,AD$2,TRUE))</f>
        <v>0.004394792739457811</v>
      </c>
      <c r="AE13" s="14">
        <f>IF(AE12&gt;=99.95,100,100*POISSON($A13,AE$2,TRUE))</f>
        <v>0.002234877564487435</v>
      </c>
      <c r="AF13" s="14">
        <f>IF(AF12&gt;=99.95,100,100*POISSON($A13,AF$2,TRUE))</f>
        <v>0.001125191457019303</v>
      </c>
      <c r="AG13" s="14">
        <f>IF(AG12&gt;=99.95,100,100*POISSON($A13,AG$2,TRUE))</f>
        <v>0.0005611924808391637</v>
      </c>
      <c r="AH13" s="14">
        <f>IF(AH12&gt;=99.95,100,100*POISSON($A13,AH$2,TRUE))</f>
        <v>0.0002774239697389586</v>
      </c>
      <c r="AI13" s="14">
        <f>IF(AI12&gt;=99.95,100,100*POISSON($A13,AI$2,TRUE))</f>
        <v>0.0001359996245955537</v>
      </c>
      <c r="AJ13" s="14">
        <f>IF(AJ12&gt;=99.95,100,100*POISSON($A13,AJ$2,TRUE))</f>
        <v>6.614404411659403e-05</v>
      </c>
      <c r="AK13" s="14">
        <f>IF(AK12&gt;=99.95,100,100*POISSON($A13,AK$2,TRUE))</f>
        <v>3.19290054074409e-05</v>
      </c>
      <c r="AL13" s="14">
        <f>IF(AL12&gt;=99.95,100,100*POISSON($A13,AL$2,TRUE))</f>
        <v>1.530347518871881e-05</v>
      </c>
      <c r="AM13" s="14">
        <f>IF(AM12&gt;=99.95,100,100*POISSON($A13,AM$2,TRUE))</f>
        <v>7.285521479886905e-06</v>
      </c>
      <c r="AN13" s="14">
        <f>IF(AN12&gt;=99.95,100,100*POISSON($A13,AN$2,TRUE))</f>
        <v>3.446209382510366e-06</v>
      </c>
      <c r="AO13" s="14">
        <f>IF(AO12&gt;=99.95,100,100*POISSON($A13,AO$2,TRUE))</f>
        <v>1.620195270152585e-06</v>
      </c>
      <c r="AP13" s="14">
        <f>IF(AP12&gt;=99.95,100,100*POISSON($A13,AP$2,TRUE))</f>
        <v>7.5729072120948e-07</v>
      </c>
      <c r="AQ13" s="14">
        <f>IF(AQ12&gt;=99.95,100,100*POISSON($A13,AQ$2,TRUE))</f>
        <v>3.520009765867039e-07</v>
      </c>
      <c r="AR13" s="14">
        <f>IF(AR12&gt;=99.95,100,100*POISSON($A13,AR$2,TRUE))</f>
        <v>1.627495036612297e-07</v>
      </c>
      <c r="AS13" s="14">
        <f>IF(AS12&gt;=99.95,100,100*POISSON($A13,AS$2,TRUE))</f>
        <v>7.486719541331266e-08</v>
      </c>
      <c r="AT13" s="14">
        <f>IF(AT12&gt;=99.95,100,100*POISSON($A13,AT$2,TRUE))</f>
        <v>3.427319236662184e-08</v>
      </c>
      <c r="AU13" s="14">
        <f>IF(AU12&gt;=99.95,100,100*POISSON($A13,AU$2,TRUE))</f>
        <v>1.561700350160125e-08</v>
      </c>
      <c r="AV13" s="14">
        <f>IF(AV12&gt;=99.95,100,100*POISSON($A13,AV$2,TRUE))</f>
        <v>7.08442464633018e-09</v>
      </c>
      <c r="AW13" s="14">
        <f>IF(AW12&gt;=99.95,100,100*POISSON($A13,AW$2,TRUE))</f>
        <v>3.200027585516154e-09</v>
      </c>
      <c r="AX13" s="14">
        <f>IF(AX12&gt;=99.95,100,100*POISSON($A13,AX$2,TRUE))</f>
        <v>1.439524300260504e-09</v>
      </c>
      <c r="AY13" s="14">
        <f>IF(AY12&gt;=99.95,100,100*POISSON($A13,AY$2,TRUE))</f>
        <v>6.450152918304812e-10</v>
      </c>
      <c r="AZ13" s="14">
        <f>IF(AZ12&gt;=99.95,100,100*POISSON($A13,AZ$2,TRUE))</f>
        <v>2.87920359272321e-10</v>
      </c>
    </row>
    <row r="14" ht="20.05" customHeight="1">
      <c r="A14" s="14">
        <v>11</v>
      </c>
      <c r="B14" s="14">
        <f>IF(B13&gt;=99.95,100,100*POISSON($A14,B$2,TRUE))</f>
        <v>100</v>
      </c>
      <c r="C14" s="14">
        <f>IF(C13&gt;=99.95,100,100*POISSON($A14,C$2,TRUE))</f>
        <v>100</v>
      </c>
      <c r="D14" s="14">
        <f>IF(D13&gt;=99.95,100,100*POISSON($A14,D$2,TRUE))</f>
        <v>100</v>
      </c>
      <c r="E14" s="14">
        <f>IF(E13&gt;=99.95,100,100*POISSON($A14,E$2,TRUE))</f>
        <v>99.90847708527298</v>
      </c>
      <c r="F14" s="14">
        <f>IF(F13&gt;=99.95,100,100*POISSON($A14,F$2,TRUE))</f>
        <v>99.45469080869907</v>
      </c>
      <c r="G14" s="14">
        <f>IF(G13&gt;=99.95,100,100*POISSON($A14,G$2,TRUE))</f>
        <v>97.99080364605554</v>
      </c>
      <c r="H14" s="14">
        <f>IF(H13&gt;=99.95,100,100*POISSON($A14,H$2,TRUE))</f>
        <v>94.66503768484415</v>
      </c>
      <c r="I14" s="14">
        <f>IF(I13&gt;=99.95,100,100*POISSON($A14,I$2,TRUE))</f>
        <v>88.80759989814814</v>
      </c>
      <c r="J14" s="14">
        <f>IF(J13&gt;=99.95,100,100*POISSON($A14,J$2,TRUE))</f>
        <v>80.30083825293423</v>
      </c>
      <c r="K14" s="14">
        <f>IF(K13&gt;=99.95,100,100*POISSON($A14,K$2,TRUE))</f>
        <v>69.67761463031069</v>
      </c>
      <c r="L14" s="14">
        <f>IF(L13&gt;=99.95,100,100*POISSON($A14,L$2,TRUE))</f>
        <v>57.92667629217121</v>
      </c>
      <c r="M14" s="14">
        <f>IF(M13&gt;=99.95,100,100*POISSON($A14,M$2,TRUE))</f>
        <v>46.15973330636182</v>
      </c>
      <c r="N14" s="14">
        <f>IF(N13&gt;=99.95,100,100*POISSON($A14,N$2,TRUE))</f>
        <v>35.31649328512703</v>
      </c>
      <c r="O14" s="14">
        <f>IF(O13&gt;=99.95,100,100*POISSON($A14,O$2,TRUE))</f>
        <v>26.00399224594338</v>
      </c>
      <c r="P14" s="14">
        <f>IF(P13&gt;=99.95,100,100*POISSON($A14,P$2,TRUE))</f>
        <v>18.47517990239314</v>
      </c>
      <c r="Q14" s="14">
        <f>IF(Q13&gt;=99.95,100,100*POISSON($A14,Q$2,TRUE))</f>
        <v>12.69926700663444</v>
      </c>
      <c r="R14" s="14">
        <f>IF(R13&gt;=99.95,100,100*POISSON($A14,R$2,TRUE))</f>
        <v>8.466908347489996</v>
      </c>
      <c r="S14" s="14">
        <f>IF(S13&gt;=99.95,100,100*POISSON($A14,S$2,TRUE))</f>
        <v>5.488742448818945</v>
      </c>
      <c r="T14" s="14">
        <f>IF(T13&gt;=99.95,100,100*POISSON($A14,T$2,TRUE))</f>
        <v>3.467262043283899</v>
      </c>
      <c r="U14" s="14">
        <f>IF(U13&gt;=99.95,100,100*POISSON($A14,U$2,TRUE))</f>
        <v>2.138682158728025</v>
      </c>
      <c r="V14" s="14">
        <f>IF(V13&gt;=99.95,100,100*POISSON($A14,V$2,TRUE))</f>
        <v>1.290476701106625</v>
      </c>
      <c r="W14" s="14">
        <f>IF(W13&gt;=99.95,100,100*POISSON($A14,W$2,TRUE))</f>
        <v>0.7629936912669882</v>
      </c>
      <c r="X14" s="14">
        <f>IF(X13&gt;=99.95,100,100*POISSON($A14,X$2,TRUE))</f>
        <v>0.4427019867509364</v>
      </c>
      <c r="Y14" s="14">
        <f>IF(Y13&gt;=99.95,100,100*POISSON($A14,Y$2,TRUE))</f>
        <v>0.2524129669061242</v>
      </c>
      <c r="Z14" s="14">
        <f>IF(Z13&gt;=99.95,100,100*POISSON($A14,Z$2,TRUE))</f>
        <v>0.1415972960193081</v>
      </c>
      <c r="AA14" s="14">
        <f>IF(AA13&gt;=99.95,100,100*POISSON($A14,AA$2,TRUE))</f>
        <v>0.07823918062519684</v>
      </c>
      <c r="AB14" s="14">
        <f>IF(AB13&gt;=99.95,100,100*POISSON($A14,AB$2,TRUE))</f>
        <v>0.04262433192964809</v>
      </c>
      <c r="AC14" s="14">
        <f>IF(AC13&gt;=99.95,100,100*POISSON($A14,AC$2,TRUE))</f>
        <v>0.02291673052484583</v>
      </c>
      <c r="AD14" s="14">
        <f>IF(AD13&gt;=99.95,100,100*POISSON($A14,AD$2,TRUE))</f>
        <v>0.01216946845783016</v>
      </c>
      <c r="AE14" s="14">
        <f>IF(AE13&gt;=99.95,100,100*POISSON($A14,AE$2,TRUE))</f>
        <v>0.006387702530569726</v>
      </c>
      <c r="AF14" s="14">
        <f>IF(AF13&gt;=99.95,100,100*POISSON($A14,AF$2,TRUE))</f>
        <v>0.003316451780416017</v>
      </c>
      <c r="AG14" s="14">
        <f>IF(AG13&gt;=99.95,100,100*POISSON($A14,AG$2,TRUE))</f>
        <v>0.001704256679329202</v>
      </c>
      <c r="AH14" s="14">
        <f>IF(AH13&gt;=99.95,100,100*POISSON($A14,AH$2,TRUE))</f>
        <v>0.0008673257649258031</v>
      </c>
      <c r="AI14" s="14">
        <f>IF(AI13&gt;=99.95,100,100*POISSON($A14,AI$2,TRUE))</f>
        <v>0.0004373696014258801</v>
      </c>
      <c r="AJ14" s="14">
        <f>IF(AJ13&gt;=99.95,100,100*POISSON($A14,AJ$2,TRUE))</f>
        <v>0.0002186496834290799</v>
      </c>
      <c r="AK14" s="14">
        <f>IF(AK13&gt;=99.95,100,100*POISSON($A14,AK$2,TRUE))</f>
        <v>0.0001084129788265765</v>
      </c>
      <c r="AL14" s="14">
        <f>IF(AL13&gt;=99.95,100,100*POISSON($A14,AL$2,TRUE))</f>
        <v>5.333707357594558e-05</v>
      </c>
      <c r="AM14" s="14">
        <f>IF(AM13&gt;=99.95,100,100*POISSON($A14,AM$2,TRUE))</f>
        <v>2.604727958982769e-05</v>
      </c>
      <c r="AN14" s="14">
        <f>IF(AN13&gt;=99.95,100,100*POISSON($A14,AN$2,TRUE))</f>
        <v>1.263101913408312e-05</v>
      </c>
      <c r="AO14" s="14">
        <f>IF(AO13&gt;=99.95,100,100*POISSON($A14,AO$2,TRUE))</f>
        <v>6.084202717239154e-06</v>
      </c>
      <c r="AP14" s="14">
        <f>IF(AP13&gt;=99.95,100,100*POISSON($A14,AP$2,TRUE))</f>
        <v>2.912021165391623e-06</v>
      </c>
      <c r="AQ14" s="14">
        <f>IF(AQ13&gt;=99.95,100,100*POISSON($A14,AQ$2,TRUE))</f>
        <v>1.385281483522013e-06</v>
      </c>
      <c r="AR14" s="14">
        <f>IF(AR13&gt;=99.95,100,100*POISSON($A14,AR$2,TRUE))</f>
        <v>6.551682424866527e-07</v>
      </c>
      <c r="AS14" s="14">
        <f>IF(AS13&gt;=99.95,100,100*POISSON($A14,AS$2,TRUE))</f>
        <v>3.081412938168378e-07</v>
      </c>
      <c r="AT14" s="14">
        <f>IF(AT13&gt;=99.95,100,100*POISSON($A14,AT$2,TRUE))</f>
        <v>1.441561265651779e-07</v>
      </c>
      <c r="AU14" s="14">
        <f>IF(AU13&gt;=99.95,100,100*POISSON($A14,AU$2,TRUE))</f>
        <v>6.709649672018726e-08</v>
      </c>
      <c r="AV14" s="14">
        <f>IF(AV13&gt;=99.95,100,100*POISSON($A14,AV$2,TRUE))</f>
        <v>3.107717691347737e-08</v>
      </c>
      <c r="AW14" s="14">
        <f>IF(AW13&gt;=99.95,100,100*POISSON($A14,AW$2,TRUE))</f>
        <v>1.432663491918891e-08</v>
      </c>
      <c r="AX14" s="14">
        <f>IF(AX13&gt;=99.95,100,100*POISSON($A14,AX$2,TRUE))</f>
        <v>6.574892045654031e-09</v>
      </c>
      <c r="AY14" s="14">
        <f>IF(AY13&gt;=99.95,100,100*POISSON($A14,AY$2,TRUE))</f>
        <v>3.00435368243576e-09</v>
      </c>
      <c r="AZ14" s="14">
        <f>IF(AZ13&gt;=99.95,100,100*POISSON($A14,AZ$2,TRUE))</f>
        <v>1.367109687242326e-09</v>
      </c>
    </row>
    <row r="15" ht="20.05" customHeight="1">
      <c r="A15" s="14">
        <v>12</v>
      </c>
      <c r="B15" s="14">
        <f>IF(B14&gt;=99.95,100,100*POISSON($A15,B$2,TRUE))</f>
        <v>100</v>
      </c>
      <c r="C15" s="14">
        <f>IF(C14&gt;=99.95,100,100*POISSON($A15,C$2,TRUE))</f>
        <v>100</v>
      </c>
      <c r="D15" s="14">
        <f>IF(D14&gt;=99.95,100,100*POISSON($A15,D$2,TRUE))</f>
        <v>100</v>
      </c>
      <c r="E15" s="14">
        <f>IF(E14&gt;=99.95,100,100*POISSON($A15,E$2,TRUE))</f>
        <v>99.97262831771442</v>
      </c>
      <c r="F15" s="14">
        <f>IF(F14&gt;=99.95,100,100*POISSON($A15,F$2,TRUE))</f>
        <v>99.79811483725631</v>
      </c>
      <c r="G15" s="14">
        <f>IF(G14&gt;=99.95,100,100*POISSON($A15,G$2,TRUE))</f>
        <v>99.1172516482102</v>
      </c>
      <c r="H15" s="14">
        <f>IF(H14&gt;=99.95,100,100*POISSON($A15,H$2,TRUE))</f>
        <v>97.30002265747314</v>
      </c>
      <c r="I15" s="14">
        <f>IF(I14&gt;=99.95,100,100*POISSON($A15,I$2,TRUE))</f>
        <v>93.6202803263438</v>
      </c>
      <c r="J15" s="14">
        <f>IF(J14&gt;=99.95,100,100*POISSON($A15,J$2,TRUE))</f>
        <v>87.5773429170965</v>
      </c>
      <c r="K15" s="14">
        <f>IF(K14&gt;=99.95,100,100*POISSON($A15,K$2,TRUE))</f>
        <v>79.15564763948744</v>
      </c>
      <c r="L15" s="14">
        <f>IF(L14&gt;=99.95,100,100*POISSON($A15,L$2,TRUE))</f>
        <v>68.86966514640687</v>
      </c>
      <c r="M15" s="14">
        <f>IF(M14&gt;=99.95,100,100*POISSON($A15,M$2,TRUE))</f>
        <v>57.59652485730646</v>
      </c>
      <c r="N15" s="14">
        <f>IF(N14&gt;=99.95,100,100*POISSON($A15,N$2,TRUE))</f>
        <v>46.31047470996812</v>
      </c>
      <c r="O15" s="14">
        <f>IF(O14&gt;=99.95,100,100*POISSON($A15,O$2,TRUE))</f>
        <v>35.8458416966341</v>
      </c>
      <c r="P15" s="14">
        <f>IF(P14&gt;=99.95,100,100*POISSON($A15,P$2,TRUE))</f>
        <v>26.76110333925769</v>
      </c>
      <c r="Q15" s="14">
        <f>IF(Q14&gt;=99.95,100,100*POISSON($A15,Q$2,TRUE))</f>
        <v>19.31215424609942</v>
      </c>
      <c r="R15" s="14">
        <f>IF(R14&gt;=99.95,100,100*POISSON($A15,R$2,TRUE))</f>
        <v>13.50242341823399</v>
      </c>
      <c r="S15" s="14">
        <f>IF(S14&gt;=99.95,100,100*POISSON($A15,S$2,TRUE))</f>
        <v>9.166917742423097</v>
      </c>
      <c r="T15" s="14">
        <f>IF(T14&gt;=99.95,100,100*POISSON($A15,T$2,TRUE))</f>
        <v>6.056137100004372</v>
      </c>
      <c r="U15" s="14">
        <f>IF(U14&gt;=99.95,100,100*POISSON($A15,U$2,TRUE))</f>
        <v>3.901199285499278</v>
      </c>
      <c r="V15" s="14">
        <f>IF(V14&gt;=99.95,100,100*POISSON($A15,V$2,TRUE))</f>
        <v>2.454898836698365</v>
      </c>
      <c r="W15" s="14">
        <f>IF(W14&gt;=99.95,100,100*POISSON($A15,W$2,TRUE))</f>
        <v>1.511605380101804</v>
      </c>
      <c r="X15" s="14">
        <f>IF(X14&gt;=99.95,100,100*POISSON($A15,X$2,TRUE))</f>
        <v>0.9121894333384758</v>
      </c>
      <c r="Y15" s="14">
        <f>IF(Y14&gt;=99.95,100,100*POISSON($A15,Y$2,TRUE))</f>
        <v>0.5402391979143963</v>
      </c>
      <c r="Z15" s="14">
        <f>IF(Z14&gt;=99.95,100,100*POISSON($A15,Z$2,TRUE))</f>
        <v>0.3144121594209628</v>
      </c>
      <c r="AA15" s="14">
        <f>IF(AA14&gt;=99.95,100,100*POISSON($A15,AA$2,TRUE))</f>
        <v>0.1800248605560637</v>
      </c>
      <c r="AB15" s="14">
        <f>IF(AB14&gt;=99.95,100,100*POISSON($A15,AB$2,TRUE))</f>
        <v>0.1015191649006932</v>
      </c>
      <c r="AC15" s="14">
        <f>IF(AC14&gt;=99.95,100,100*POISSON($A15,AC$2,TRUE))</f>
        <v>0.05643749531908263</v>
      </c>
      <c r="AD15" s="14">
        <f>IF(AD14&gt;=99.95,100,100*POISSON($A15,AD$2,TRUE))</f>
        <v>0.03095826811056332</v>
      </c>
      <c r="AE15" s="14">
        <f>IF(AE14&gt;=99.95,100,100*POISSON($A15,AE$2,TRUE))</f>
        <v>0.01676976494577539</v>
      </c>
      <c r="AF15" s="14">
        <f>IF(AF14&gt;=99.95,100,100*POISSON($A15,AF$2,TRUE))</f>
        <v>0.008977207615857536</v>
      </c>
      <c r="AG15" s="14">
        <f>IF(AG14&gt;=99.95,100,100*POISSON($A15,AG$2,TRUE))</f>
        <v>0.004752427875302618</v>
      </c>
      <c r="AH15" s="14">
        <f>IF(AH14&gt;=99.95,100,100*POISSON($A15,AH$2,TRUE))</f>
        <v>0.002489555701689623</v>
      </c>
      <c r="AI15" s="14">
        <f>IF(AI14&gt;=99.95,100,100*POISSON($A15,AI$2,TRUE))</f>
        <v>0.001291251202445135</v>
      </c>
      <c r="AJ15" s="14">
        <f>IF(AJ14&gt;=99.95,100,100*POISSON($A15,AJ$2,TRUE))</f>
        <v>0.0006634577980904986</v>
      </c>
      <c r="AK15" s="14">
        <f>IF(AK14&gt;=99.95,100,100*POISSON($A15,AK$2,TRUE))</f>
        <v>0.0003378648990839842</v>
      </c>
      <c r="AL15" s="14">
        <f>IF(AL14&gt;=99.95,100,100*POISSON($A15,AL$2,TRUE))</f>
        <v>0.0001706073352698948</v>
      </c>
      <c r="AM15" s="14">
        <f>IF(AM14&gt;=99.95,100,100*POISSON($A15,AM$2,TRUE))</f>
        <v>8.545951360463988e-05</v>
      </c>
      <c r="AN15" s="14">
        <f>IF(AN14&gt;=99.95,100,100*POISSON($A15,AN$2,TRUE))</f>
        <v>4.248165082669445e-05</v>
      </c>
      <c r="AO15" s="14">
        <f>IF(AO14&gt;=99.95,100,100*POISSON($A15,AO$2,TRUE))</f>
        <v>2.096422754086105e-05</v>
      </c>
      <c r="AP15" s="14">
        <f>IF(AP14&gt;=99.95,100,100*POISSON($A15,AP$2,TRUE))</f>
        <v>1.027401684968056e-05</v>
      </c>
      <c r="AQ15" s="14">
        <f>IF(AQ14&gt;=99.95,100,100*POISSON($A15,AQ$2,TRUE))</f>
        <v>5.001763257795594e-06</v>
      </c>
      <c r="AR15" s="14">
        <f>IF(AR14&gt;=99.95,100,100*POISSON($A15,AR$2,TRUE))</f>
        <v>2.419668723277748e-06</v>
      </c>
      <c r="AS15" s="14">
        <f>IF(AS14&gt;=99.95,100,100*POISSON($A15,AS$2,TRUE))</f>
        <v>1.163479654629761e-06</v>
      </c>
      <c r="AT15" s="14">
        <f>IF(AT14&gt;=99.95,100,100*POISSON($A15,AT$2,TRUE))</f>
        <v>5.562171298097616e-07</v>
      </c>
      <c r="AU15" s="14">
        <f>IF(AU14&gt;=99.95,100,100*POISSON($A15,AU$2,TRUE))</f>
        <v>2.644345540581004e-07</v>
      </c>
      <c r="AV15" s="14">
        <f>IF(AV14&gt;=99.95,100,100*POISSON($A15,AV$2,TRUE))</f>
        <v>1.250487899598035e-07</v>
      </c>
      <c r="AW15" s="14">
        <f>IF(AW14&gt;=99.95,100,100*POISSON($A15,AW$2,TRUE))</f>
        <v>5.883306425388013e-08</v>
      </c>
      <c r="AX15" s="14">
        <f>IF(AX14&gt;=99.95,100,100*POISSON($A15,AX$2,TRUE))</f>
        <v>2.754431033934417e-08</v>
      </c>
      <c r="AY15" s="14">
        <f>IF(AY14&gt;=99.95,100,100*POISSON($A15,AY$2,TRUE))</f>
        <v>1.283493030995774e-08</v>
      </c>
      <c r="AZ15" s="14">
        <f>IF(AZ14&gt;=99.95,100,100*POISSON($A15,AZ$2,TRUE))</f>
        <v>5.953664331114841e-09</v>
      </c>
    </row>
    <row r="16" ht="20.05" customHeight="1">
      <c r="A16" s="14">
        <v>13</v>
      </c>
      <c r="B16" s="14">
        <f>IF(B15&gt;=99.95,100,100*POISSON($A16,B$2,TRUE))</f>
        <v>100</v>
      </c>
      <c r="C16" s="14">
        <f>IF(C15&gt;=99.95,100,100*POISSON($A16,C$2,TRUE))</f>
        <v>100</v>
      </c>
      <c r="D16" s="14">
        <f>IF(D15&gt;=99.95,100,100*POISSON($A16,D$2,TRUE))</f>
        <v>100</v>
      </c>
      <c r="E16" s="14">
        <f>IF(E15&gt;=99.95,100,100*POISSON($A16,E$2,TRUE))</f>
        <v>100</v>
      </c>
      <c r="F16" s="14">
        <f>IF(F15&gt;=99.95,100,100*POISSON($A16,F$2,TRUE))</f>
        <v>99.93020100208601</v>
      </c>
      <c r="G16" s="14">
        <f>IF(G15&gt;=99.95,100,100*POISSON($A16,G$2,TRUE))</f>
        <v>99.63715072612774</v>
      </c>
      <c r="H16" s="14">
        <f>IF(H15&gt;=99.95,100,100*POISSON($A16,H$2,TRUE))</f>
        <v>98.71886071965798</v>
      </c>
      <c r="I16" s="14">
        <f>IF(I15&gt;=99.95,100,100*POISSON($A16,I$2,TRUE))</f>
        <v>96.58192982061806</v>
      </c>
      <c r="J16" s="14">
        <f>IF(J15&gt;=99.95,100,100*POISSON($A16,J$2,TRUE))</f>
        <v>92.61492306920884</v>
      </c>
      <c r="K16" s="14">
        <f>IF(K15&gt;=99.95,100,100*POISSON($A16,K$2,TRUE))</f>
        <v>86.44644226193111</v>
      </c>
      <c r="L16" s="14">
        <f>IF(L15&gt;=99.95,100,100*POISSON($A16,L$2,TRUE))</f>
        <v>78.12911725383707</v>
      </c>
      <c r="M16" s="14">
        <f>IF(M15&gt;=99.95,100,100*POISSON($A16,M$2,TRUE))</f>
        <v>68.15356321202461</v>
      </c>
      <c r="N16" s="14">
        <f>IF(N15&gt;=99.95,100,100*POISSON($A16,N$2,TRUE))</f>
        <v>57.3044561348092</v>
      </c>
      <c r="O16" s="14">
        <f>IF(O15&gt;=99.95,100,100*POISSON($A16,O$2,TRUE))</f>
        <v>46.44475648968566</v>
      </c>
      <c r="P16" s="14">
        <f>IF(P15&gt;=99.95,100,100*POISSON($A16,P$2,TRUE))</f>
        <v>36.32178422794755</v>
      </c>
      <c r="Q16" s="14">
        <f>IF(Q15&gt;=99.95,100,100*POISSON($A16,Q$2,TRUE))</f>
        <v>27.45109238697939</v>
      </c>
      <c r="R16" s="14">
        <f>IF(R15&gt;=99.95,100,100*POISSON($A16,R$2,TRUE))</f>
        <v>20.0873277415146</v>
      </c>
      <c r="S16" s="14">
        <f>IF(S15&gt;=99.95,100,100*POISSON($A16,S$2,TRUE))</f>
        <v>14.25977584125962</v>
      </c>
      <c r="T16" s="14">
        <f>IF(T15&gt;=99.95,100,100*POISSON($A16,T$2,TRUE))</f>
        <v>9.83987756751891</v>
      </c>
      <c r="U16" s="14">
        <f>IF(U15&gt;=99.95,100,100*POISSON($A16,U$2,TRUE))</f>
        <v>6.612764095916591</v>
      </c>
      <c r="V16" s="14">
        <f>IF(V15&gt;=99.95,100,100*POISSON($A16,V$2,TRUE))</f>
        <v>4.335888440346561</v>
      </c>
      <c r="W16" s="14">
        <f>IF(W15&gt;=99.95,100,100*POISSON($A16,W$2,TRUE))</f>
        <v>2.778486699668414</v>
      </c>
      <c r="X16" s="14">
        <f>IF(X15&gt;=99.95,100,100*POISSON($A16,X$2,TRUE))</f>
        <v>1.742821069608738</v>
      </c>
      <c r="Y16" s="14">
        <f>IF(Y15&gt;=99.95,100,100*POISSON($A16,Y$2,TRUE))</f>
        <v>1.071610701314281</v>
      </c>
      <c r="Z16" s="14">
        <f>IF(Z15&gt;=99.95,100,100*POISSON($A16,Z$2,TRUE))</f>
        <v>0.6467484351933755</v>
      </c>
      <c r="AA16" s="14">
        <f>IF(AA15&gt;=99.95,100,100*POISSON($A16,AA$2,TRUE))</f>
        <v>0.3835962204177979</v>
      </c>
      <c r="AB16" s="14">
        <f>IF(AB15&gt;=99.95,100,100*POISSON($A16,AB$2,TRUE))</f>
        <v>0.223839202609787</v>
      </c>
      <c r="AC16" s="14">
        <f>IF(AC15&gt;=99.95,100,100*POISSON($A16,AC$2,TRUE))</f>
        <v>0.1286360656451311</v>
      </c>
      <c r="AD16" s="14">
        <f>IF(AD15&gt;=99.95,100,100*POISSON($A16,AD$2,TRUE))</f>
        <v>0.07287174425896811</v>
      </c>
      <c r="AE16" s="14">
        <f>IF(AE15&gt;=99.95,100,100*POISSON($A16,AE$2,TRUE))</f>
        <v>0.04072837051932698</v>
      </c>
      <c r="AF16" s="14">
        <f>IF(AF15&gt;=99.95,100,100*POISSON($A16,AF$2,TRUE))</f>
        <v>0.02247593306960264</v>
      </c>
      <c r="AG16" s="14">
        <f>IF(AG15&gt;=99.95,100,100*POISSON($A16,AG$2,TRUE))</f>
        <v>0.01225561851154489</v>
      </c>
      <c r="AH16" s="14">
        <f>IF(AH15&gt;=99.95,100,100*POISSON($A16,AH$2,TRUE))</f>
        <v>0.006607524002705473</v>
      </c>
      <c r="AI16" s="14">
        <f>IF(AI15&gt;=99.95,100,100*POISSON($A16,AI$2,TRUE))</f>
        <v>0.003524480005110889</v>
      </c>
      <c r="AJ16" s="14">
        <f>IF(AJ15&gt;=99.95,100,100*POISSON($A16,AJ$2,TRUE))</f>
        <v>0.001861018106794316</v>
      </c>
      <c r="AK16" s="14">
        <f>IF(AK15&gt;=99.95,100,100*POISSON($A16,AK$2,TRUE))</f>
        <v>0.0009732702167198823</v>
      </c>
      <c r="AL16" s="14">
        <f>IF(AL15&gt;=99.95,100,100*POISSON($A16,AL$2,TRUE))</f>
        <v>0.0005043765416295968</v>
      </c>
      <c r="AM16" s="14">
        <f>IF(AM15&gt;=99.95,100,100*POISSON($A16,AM$2,TRUE))</f>
        <v>0.0002591260438017827</v>
      </c>
      <c r="AN16" s="14">
        <f>IF(AN15&gt;=99.95,100,100*POISSON($A16,AN$2,TRUE))</f>
        <v>0.0001320335459045288</v>
      </c>
      <c r="AO16" s="14">
        <f>IF(AO15&gt;=99.95,100,100*POISSON($A16,AO$2,TRUE))</f>
        <v>6.674891930585158e-05</v>
      </c>
      <c r="AP16" s="14">
        <f>IF(AP15&gt;=99.95,100,100*POISSON($A16,AP$2,TRUE))</f>
        <v>3.349261862320724e-05</v>
      </c>
      <c r="AQ16" s="14">
        <f>IF(AQ15&gt;=99.95,100,100*POISSON($A16,AQ$2,TRUE))</f>
        <v>1.668578129775642e-05</v>
      </c>
      <c r="AR16" s="14">
        <f>IF(AR15&gt;=99.95,100,100*POISSON($A16,AR$2,TRUE))</f>
        <v>8.256093390509835e-06</v>
      </c>
      <c r="AS16" s="14">
        <f>IF(AS15&gt;=99.95,100,100*POISSON($A16,AS$2,TRUE))</f>
        <v>4.058471029688883e-06</v>
      </c>
      <c r="AT16" s="14">
        <f>IF(AT15&gt;=99.95,100,100*POISSON($A16,AT$2,TRUE))</f>
        <v>1.982582141041011e-06</v>
      </c>
      <c r="AU16" s="14">
        <f>IF(AU15&gt;=99.95,100,100*POISSON($A16,AU$2,TRUE))</f>
        <v>9.627076800230253e-07</v>
      </c>
      <c r="AV16" s="14">
        <f>IF(AV15&gt;=99.95,100,100*POISSON($A16,AV$2,TRUE))</f>
        <v>4.647923140503687e-07</v>
      </c>
      <c r="AW16" s="14">
        <f>IF(AW15&gt;=99.95,100,100*POISSON($A16,AW$2,TRUE))</f>
        <v>2.23164495643509e-07</v>
      </c>
      <c r="AX16" s="14">
        <f>IF(AX15&gt;=99.95,100,100*POISSON($A16,AX$2,TRUE))</f>
        <v>1.06582886984792e-07</v>
      </c>
      <c r="AY16" s="14">
        <f>IF(AY15&gt;=99.95,100,100*POISSON($A16,AY$2,TRUE))</f>
        <v>5.064484041581157e-08</v>
      </c>
      <c r="AZ16" s="14">
        <f>IF(AZ15&gt;=99.95,100,100*POISSON($A16,AZ$2,TRUE))</f>
        <v>2.394707101092242e-08</v>
      </c>
    </row>
    <row r="17" ht="20.05" customHeight="1">
      <c r="A17" s="14">
        <v>14</v>
      </c>
      <c r="B17" s="14">
        <f>IF(B16&gt;=99.95,100,100*POISSON($A17,B$2,TRUE))</f>
        <v>100</v>
      </c>
      <c r="C17" s="14">
        <f>IF(C16&gt;=99.95,100,100*POISSON($A17,C$2,TRUE))</f>
        <v>100</v>
      </c>
      <c r="D17" s="14">
        <f>IF(D16&gt;=99.95,100,100*POISSON($A17,D$2,TRUE))</f>
        <v>100</v>
      </c>
      <c r="E17" s="14">
        <f>IF(E16&gt;=99.95,100,100*POISSON($A17,E$2,TRUE))</f>
        <v>100</v>
      </c>
      <c r="F17" s="14">
        <f>IF(F16&gt;=99.95,100,100*POISSON($A17,F$2,TRUE))</f>
        <v>99.97737463238234</v>
      </c>
      <c r="G17" s="14">
        <f>IF(G16&gt;=99.95,100,100*POISSON($A17,G$2,TRUE))</f>
        <v>99.85996461666383</v>
      </c>
      <c r="H17" s="14">
        <f>IF(H16&gt;=99.95,100,100*POISSON($A17,H$2,TRUE))</f>
        <v>99.42827975075041</v>
      </c>
      <c r="I17" s="14">
        <f>IF(I16&gt;=99.95,100,100*POISSON($A17,I$2,TRUE))</f>
        <v>98.27430096020335</v>
      </c>
      <c r="J17" s="14">
        <f>IF(J16&gt;=99.95,100,100*POISSON($A17,J$2,TRUE))</f>
        <v>95.85336745270963</v>
      </c>
      <c r="K17" s="14">
        <f>IF(K16&gt;=99.95,100,100*POISSON($A17,K$2,TRUE))</f>
        <v>91.65415270653374</v>
      </c>
      <c r="L17" s="14">
        <f>IF(L16&gt;=99.95,100,100*POISSON($A17,L$2,TRUE))</f>
        <v>85.40440105253221</v>
      </c>
      <c r="M17" s="14">
        <f>IF(M16&gt;=99.95,100,100*POISSON($A17,M$2,TRUE))</f>
        <v>77.20245323035444</v>
      </c>
      <c r="N17" s="14">
        <f>IF(N16&gt;=99.95,100,100*POISSON($A17,N$2,TRUE))</f>
        <v>67.51315317216165</v>
      </c>
      <c r="O17" s="14">
        <f>IF(O16&gt;=99.95,100,100*POISSON($A17,O$2,TRUE))</f>
        <v>57.04367128273722</v>
      </c>
      <c r="P17" s="14">
        <f>IF(P16&gt;=99.95,100,100*POISSON($A17,P$2,TRUE))</f>
        <v>46.56537089440096</v>
      </c>
      <c r="Q17" s="14">
        <f>IF(Q16&gt;=99.95,100,100*POISSON($A17,Q$2,TRUE))</f>
        <v>36.75273597655649</v>
      </c>
      <c r="R17" s="14">
        <f>IF(R16&gt;=99.95,100,100*POISSON($A17,R$2,TRUE))</f>
        <v>28.08328299121248</v>
      </c>
      <c r="S17" s="14">
        <f>IF(S16&gt;=99.95,100,100*POISSON($A17,S$2,TRUE))</f>
        <v>20.80773625404943</v>
      </c>
      <c r="T17" s="14">
        <f>IF(T16&gt;=99.95,100,100*POISSON($A17,T$2,TRUE))</f>
        <v>14.97495391628864</v>
      </c>
      <c r="U17" s="14">
        <f>IF(U16&gt;=99.95,100,100*POISSON($A17,U$2,TRUE))</f>
        <v>10.48642811079847</v>
      </c>
      <c r="V17" s="14">
        <f>IF(V16&gt;=99.95,100,100*POISSON($A17,V$2,TRUE))</f>
        <v>7.157372845818855</v>
      </c>
      <c r="W17" s="14">
        <f>IF(W16&gt;=99.95,100,100*POISSON($A17,W$2,TRUE))</f>
        <v>4.769300201844516</v>
      </c>
      <c r="X17" s="14">
        <f>IF(X16&gt;=99.95,100,100*POISSON($A17,X$2,TRUE))</f>
        <v>3.107430186338454</v>
      </c>
      <c r="Y17" s="14">
        <f>IF(Y16&gt;=99.95,100,100*POISSON($A17,Y$2,TRUE))</f>
        <v>1.98253327857123</v>
      </c>
      <c r="Z17" s="14">
        <f>IF(Z16&gt;=99.95,100,100*POISSON($A17,Z$2,TRUE))</f>
        <v>1.240206070501259</v>
      </c>
      <c r="AA17" s="14">
        <f>IF(AA16&gt;=99.95,100,100*POISSON($A17,AA$2,TRUE))</f>
        <v>0.7616573173038734</v>
      </c>
      <c r="AB17" s="14">
        <f>IF(AB16&gt;=99.95,100,100*POISSON($A17,AB$2,TRUE))</f>
        <v>0.4597421324773249</v>
      </c>
      <c r="AC17" s="14">
        <f>IF(AC16&gt;=99.95,100,100*POISSON($A17,AC$2,TRUE))</f>
        <v>0.2730332062972287</v>
      </c>
      <c r="AD17" s="14">
        <f>IF(AD16&gt;=99.95,100,100*POISSON($A17,AD$2,TRUE))</f>
        <v>0.1596925162806638</v>
      </c>
      <c r="AE17" s="14">
        <f>IF(AE16&gt;=99.95,100,100*POISSON($A17,AE$2,TRUE))</f>
        <v>0.09206823960550908</v>
      </c>
      <c r="AF17" s="14">
        <f>IF(AF16&gt;=99.95,100,100*POISSON($A17,AF$2,TRUE))</f>
        <v>0.05236596800289545</v>
      </c>
      <c r="AG17" s="14">
        <f>IF(AG16&gt;=99.95,100,100*POISSON($A17,AG$2,TRUE))</f>
        <v>0.02940576853724155</v>
      </c>
      <c r="AH17" s="14">
        <f>IF(AH16&gt;=99.95,100,100*POISSON($A17,AH$2,TRUE))</f>
        <v>0.01631416356938568</v>
      </c>
      <c r="AI17" s="14">
        <f>IF(AI16&gt;=99.95,100,100*POISSON($A17,AI$2,TRUE))</f>
        <v>0.008948035668727707</v>
      </c>
      <c r="AJ17" s="14">
        <f>IF(AJ16&gt;=99.95,100,100*POISSON($A17,AJ$2,TRUE))</f>
        <v>0.004854918878553851</v>
      </c>
      <c r="AK17" s="14">
        <f>IF(AK16&gt;=99.95,100,100*POISSON($A17,AK$2,TRUE))</f>
        <v>0.002607169604926476</v>
      </c>
      <c r="AL17" s="14">
        <f>IF(AL16&gt;=99.95,100,100*POISSON($A17,AL$2,TRUE))</f>
        <v>0.00138648087272309</v>
      </c>
      <c r="AM17" s="14">
        <f>IF(AM16&gt;=99.95,100,100*POISSON($A17,AM$2,TRUE))</f>
        <v>0.0007305066257654574</v>
      </c>
      <c r="AN17" s="14">
        <f>IF(AN16&gt;=99.95,100,100*POISSON($A17,AN$2,TRUE))</f>
        <v>0.0003814995393356381</v>
      </c>
      <c r="AO17" s="14">
        <f>IF(AO16&gt;=99.95,100,100*POISSON($A17,AO$2,TRUE))</f>
        <v>0.0001975623243486809</v>
      </c>
      <c r="AP17" s="14">
        <f>IF(AP16&gt;=99.95,100,100*POISSON($A17,AP$2,TRUE))</f>
        <v>0.0001014899523885354</v>
      </c>
      <c r="AQ17" s="14">
        <f>IF(AQ16&gt;=99.95,100,100*POISSON($A17,AQ$2,TRUE))</f>
        <v>5.17378354176387e-05</v>
      </c>
      <c r="AR17" s="14">
        <f>IF(AR16&gt;=99.95,100,100*POISSON($A17,AR$2,TRUE))</f>
        <v>2.618225486843695e-05</v>
      </c>
      <c r="AS17" s="14">
        <f>IF(AS16&gt;=99.95,100,100*POISSON($A17,AS$2,TRUE))</f>
        <v>1.315701535130331e-05</v>
      </c>
      <c r="AT17" s="14">
        <f>IF(AT16&gt;=99.95,100,100*POISSON($A17,AT$2,TRUE))</f>
        <v>6.567326819998621e-06</v>
      </c>
      <c r="AU17" s="14">
        <f>IF(AU16&gt;=99.95,100,100*POISSON($A17,AU$2,TRUE))</f>
        <v>3.257033665336337e-06</v>
      </c>
      <c r="AV17" s="14">
        <f>IF(AV16&gt;=99.95,100,100*POISSON($A17,AV$2,TRUE))</f>
        <v>1.605359859211548e-06</v>
      </c>
      <c r="AW17" s="14">
        <f>IF(AW16&gt;=99.95,100,100*POISSON($A17,AW$2,TRUE))</f>
        <v>7.865865461222351e-07</v>
      </c>
      <c r="AX17" s="14">
        <f>IF(AX16&gt;=99.95,100,100*POISSON($A17,AX$2,TRUE))</f>
        <v>3.832179052438582e-07</v>
      </c>
      <c r="AY17" s="14">
        <f>IF(AY16&gt;=99.95,100,100*POISSON($A17,AY$2,TRUE))</f>
        <v>1.856802336510038e-07</v>
      </c>
      <c r="AZ17" s="14">
        <f>IF(AZ16&gt;=99.95,100,100*POISSON($A17,AZ$2,TRUE))</f>
        <v>8.949448105879287e-08</v>
      </c>
    </row>
    <row r="18" ht="20.05" customHeight="1">
      <c r="A18" s="14">
        <v>15</v>
      </c>
      <c r="B18" s="14">
        <f>IF(B17&gt;=99.95,100,100*POISSON($A18,B$2,TRUE))</f>
        <v>100</v>
      </c>
      <c r="C18" s="14">
        <f>IF(C17&gt;=99.95,100,100*POISSON($A18,C$2,TRUE))</f>
        <v>100</v>
      </c>
      <c r="D18" s="14">
        <f>IF(D17&gt;=99.95,100,100*POISSON($A18,D$2,TRUE))</f>
        <v>100</v>
      </c>
      <c r="E18" s="14">
        <f>IF(E17&gt;=99.95,100,100*POISSON($A18,E$2,TRUE))</f>
        <v>100</v>
      </c>
      <c r="F18" s="14">
        <f>IF(F17&gt;=99.95,100,100*POISSON($A18,F$2,TRUE))</f>
        <v>100</v>
      </c>
      <c r="G18" s="14">
        <f>IF(G17&gt;=99.95,100,100*POISSON($A18,G$2,TRUE))</f>
        <v>99.94909017287826</v>
      </c>
      <c r="H18" s="14">
        <f>IF(H17&gt;=99.95,100,100*POISSON($A18,H$2,TRUE))</f>
        <v>99.75934196526019</v>
      </c>
      <c r="I18" s="14">
        <f>IF(I17&gt;=99.95,100,100*POISSON($A18,I$2,TRUE))</f>
        <v>99.1768989013155</v>
      </c>
      <c r="J18" s="14">
        <f>IF(J17&gt;=99.95,100,100*POISSON($A18,J$2,TRUE))</f>
        <v>97.79643408281011</v>
      </c>
      <c r="K18" s="14">
        <f>IF(K17&gt;=99.95,100,100*POISSON($A18,K$2,TRUE))</f>
        <v>95.12595966960214</v>
      </c>
      <c r="L18" s="14">
        <f>IF(L17&gt;=99.95,100,100*POISSON($A18,L$2,TRUE))</f>
        <v>90.73960917157531</v>
      </c>
      <c r="M18" s="14">
        <f>IF(M17&gt;=99.95,100,100*POISSON($A18,M$2,TRUE))</f>
        <v>84.44156524501831</v>
      </c>
      <c r="N18" s="14">
        <f>IF(N17&gt;=99.95,100,100*POISSON($A18,N$2,TRUE))</f>
        <v>76.36069060453376</v>
      </c>
      <c r="O18" s="14">
        <f>IF(O17&gt;=99.95,100,100*POISSON($A18,O$2,TRUE))</f>
        <v>66.93599175625199</v>
      </c>
      <c r="P18" s="14">
        <f>IF(P17&gt;=99.95,100,100*POISSON($A18,P$2,TRUE))</f>
        <v>56.80895756085438</v>
      </c>
      <c r="Q18" s="14">
        <f>IF(Q17&gt;=99.95,100,100*POISSON($A18,Q$2,TRUE))</f>
        <v>46.67448913877208</v>
      </c>
      <c r="R18" s="14">
        <f>IF(R17&gt;=99.95,100,100*POISSON($A18,R$2,TRUE))</f>
        <v>37.14536560753675</v>
      </c>
      <c r="S18" s="14">
        <f>IF(S17&gt;=99.95,100,100*POISSON($A18,S$2,TRUE))</f>
        <v>28.6652887493972</v>
      </c>
      <c r="T18" s="14">
        <f>IF(T17&gt;=99.95,100,100*POISSON($A18,T$2,TRUE))</f>
        <v>21.47938395806363</v>
      </c>
      <c r="U18" s="14">
        <f>IF(U17&gt;=99.95,100,100*POISSON($A18,U$2,TRUE))</f>
        <v>15.6513134639743</v>
      </c>
      <c r="V18" s="14">
        <f>IF(V17&gt;=99.95,100,100*POISSON($A18,V$2,TRUE))</f>
        <v>11.10745101348007</v>
      </c>
      <c r="W18" s="14">
        <f>IF(W17&gt;=99.95,100,100*POISSON($A18,W$2,TRUE))</f>
        <v>7.689160005036133</v>
      </c>
      <c r="X18" s="14">
        <f>IF(X17&gt;=99.95,100,100*POISSON($A18,X$2,TRUE))</f>
        <v>5.199830831990686</v>
      </c>
      <c r="Y18" s="14">
        <f>IF(Y17&gt;=99.95,100,100*POISSON($A18,Y$2,TRUE))</f>
        <v>3.440009402182342</v>
      </c>
      <c r="Z18" s="14">
        <f>IF(Z17&gt;=99.95,100,100*POISSON($A18,Z$2,TRUE))</f>
        <v>2.229302129347728</v>
      </c>
      <c r="AA18" s="14">
        <f>IF(AA17&gt;=99.95,100,100*POISSON($A18,AA$2,TRUE))</f>
        <v>1.416963218573072</v>
      </c>
      <c r="AB18" s="14">
        <f>IF(AB17&gt;=99.95,100,100*POISSON($A18,AB$2,TRUE))</f>
        <v>0.884367406238893</v>
      </c>
      <c r="AC18" s="14">
        <f>IF(AC17&gt;=99.95,100,100*POISSON($A18,AC$2,TRUE))</f>
        <v>0.5425745355144772</v>
      </c>
      <c r="AD18" s="14">
        <f>IF(AD17&gt;=99.95,100,100*POISSON($A18,AD$2,TRUE))</f>
        <v>0.327546008855942</v>
      </c>
      <c r="AE18" s="14">
        <f>IF(AE17&gt;=99.95,100,100*POISSON($A18,AE$2,TRUE))</f>
        <v>0.1947479777778727</v>
      </c>
      <c r="AF18" s="14">
        <f>IF(AF17&gt;=99.95,100,100*POISSON($A18,AF$2,TRUE))</f>
        <v>0.1141387068650336</v>
      </c>
      <c r="AG18" s="14">
        <f>IF(AG17&gt;=99.95,100,100*POISSON($A18,AG$2,TRUE))</f>
        <v>0.06599275525872757</v>
      </c>
      <c r="AH18" s="14">
        <f>IF(AH17&gt;=99.95,100,100*POISSON($A18,AH$2,TRUE))</f>
        <v>0.03766877061608212</v>
      </c>
      <c r="AI18" s="14">
        <f>IF(AI17&gt;=99.95,100,100*POISSON($A18,AI$2,TRUE))</f>
        <v>0.02124142850625921</v>
      </c>
      <c r="AJ18" s="14">
        <f>IF(AJ17&gt;=99.95,100,100*POISSON($A18,AJ$2,TRUE))</f>
        <v>0.0118406873459928</v>
      </c>
      <c r="AK18" s="14">
        <f>IF(AK17&gt;=99.95,100,100*POISSON($A18,AK$2,TRUE))</f>
        <v>0.006528528136622293</v>
      </c>
      <c r="AL18" s="14">
        <f>IF(AL17&gt;=99.95,100,100*POISSON($A18,AL$2,TRUE))</f>
        <v>0.003562338222753707</v>
      </c>
      <c r="AM18" s="14">
        <f>IF(AM17&gt;=99.95,100,100*POISSON($A18,AM$2,TRUE))</f>
        <v>0.001924670766740104</v>
      </c>
      <c r="AN18" s="14">
        <f>IF(AN17&gt;=99.95,100,100*POISSON($A18,AN$2,TRUE))</f>
        <v>0.001030111122256525</v>
      </c>
      <c r="AO18" s="14">
        <f>IF(AO17&gt;=99.95,100,100*POISSON($A18,AO$2,TRUE))</f>
        <v>0.0005463980711295593</v>
      </c>
      <c r="AP18" s="14">
        <f>IF(AP17&gt;=99.95,100,100*POISSON($A18,AP$2,TRUE))</f>
        <v>0.0002873493313470992</v>
      </c>
      <c r="AQ18" s="14">
        <f>IF(AQ17&gt;=99.95,100,100*POISSON($A18,AQ$2,TRUE))</f>
        <v>0.0001498835869533092</v>
      </c>
      <c r="AR18" s="14">
        <f>IF(AR17&gt;=99.95,100,100*POISSON($A18,AR$2,TRUE))</f>
        <v>7.757058443849461e-05</v>
      </c>
      <c r="AS18" s="14">
        <f>IF(AS17&gt;=99.95,100,100*POISSON($A18,AS$2,TRUE))</f>
        <v>3.984607869470559e-05</v>
      </c>
      <c r="AT18" s="14">
        <f>IF(AT17&gt;=99.95,100,100*POISSON($A18,AT$2,TRUE))</f>
        <v>2.032156085687142e-05</v>
      </c>
      <c r="AU18" s="14">
        <f>IF(AU17&gt;=99.95,100,100*POISSON($A18,AU$2,TRUE))</f>
        <v>1.029296668696384e-05</v>
      </c>
      <c r="AV18" s="14">
        <f>IF(AV17&gt;=99.95,100,100*POISSON($A18,AV$2,TRUE))</f>
        <v>5.179138167383259e-06</v>
      </c>
      <c r="AW18" s="14">
        <f>IF(AW17&gt;=99.95,100,100*POISSON($A18,AW$2,TRUE))</f>
        <v>2.589537107654167e-06</v>
      </c>
      <c r="AX18" s="14">
        <f>IF(AX17&gt;=99.95,100,100*POISSON($A18,AX$2,TRUE))</f>
        <v>1.286892298223478e-06</v>
      </c>
      <c r="AY18" s="14">
        <f>IF(AY17&gt;=99.95,100,100*POISSON($A18,AY$2,TRUE))</f>
        <v>6.357982111016445e-07</v>
      </c>
      <c r="AZ18" s="14">
        <f>IF(AZ17&gt;=99.95,100,100*POISSON($A18,AZ$2,TRUE))</f>
        <v>3.123556752215524e-07</v>
      </c>
    </row>
    <row r="19" ht="20.05" customHeight="1">
      <c r="A19" s="14">
        <v>16</v>
      </c>
      <c r="B19" s="14">
        <f>IF(B18&gt;=99.95,100,100*POISSON($A19,B$2,TRUE))</f>
        <v>100</v>
      </c>
      <c r="C19" s="14">
        <f>IF(C18&gt;=99.95,100,100*POISSON($A19,C$2,TRUE))</f>
        <v>100</v>
      </c>
      <c r="D19" s="14">
        <f>IF(D18&gt;=99.95,100,100*POISSON($A19,D$2,TRUE))</f>
        <v>100</v>
      </c>
      <c r="E19" s="14">
        <f>IF(E18&gt;=99.95,100,100*POISSON($A19,E$2,TRUE))</f>
        <v>100</v>
      </c>
      <c r="F19" s="14">
        <f>IF(F18&gt;=99.95,100,100*POISSON($A19,F$2,TRUE))</f>
        <v>100</v>
      </c>
      <c r="G19" s="14">
        <f>IF(G18&gt;=99.95,100,100*POISSON($A19,G$2,TRUE))</f>
        <v>99.98251225645868</v>
      </c>
      <c r="H19" s="14">
        <f>IF(H18&gt;=99.95,100,100*POISSON($A19,H$2,TRUE))</f>
        <v>99.90418168410822</v>
      </c>
      <c r="I19" s="14">
        <f>IF(I18&gt;=99.95,100,100*POISSON($A19,I$2,TRUE))</f>
        <v>99.62819787187158</v>
      </c>
      <c r="J19" s="14">
        <f>IF(J18&gt;=99.95,100,100*POISSON($A19,J$2,TRUE))</f>
        <v>98.88940906224163</v>
      </c>
      <c r="K19" s="14">
        <f>IF(K18&gt;=99.95,100,100*POISSON($A19,K$2,TRUE))</f>
        <v>97.2958390215199</v>
      </c>
      <c r="L19" s="14">
        <f>IF(L18&gt;=99.95,100,100*POISSON($A19,L$2,TRUE))</f>
        <v>94.40756475341743</v>
      </c>
      <c r="M19" s="14">
        <f>IF(M18&gt;=99.95,100,100*POISSON($A19,M$2,TRUE))</f>
        <v>89.87089925601622</v>
      </c>
      <c r="N19" s="14">
        <f>IF(N18&gt;=99.95,100,100*POISSON($A19,N$2,TRUE))</f>
        <v>83.54931476833609</v>
      </c>
      <c r="O19" s="14">
        <f>IF(O18&gt;=99.95,100,100*POISSON($A19,O$2,TRUE))</f>
        <v>75.59177217057743</v>
      </c>
      <c r="P19" s="14">
        <f>IF(P18&gt;=99.95,100,100*POISSON($A19,P$2,TRUE))</f>
        <v>66.41232006065447</v>
      </c>
      <c r="Q19" s="14">
        <f>IF(Q18&gt;=99.95,100,100*POISSON($A19,Q$2,TRUE))</f>
        <v>56.59624230098766</v>
      </c>
      <c r="R19" s="14">
        <f>IF(R18&gt;=99.95,100,100*POISSON($A19,R$2,TRUE))</f>
        <v>46.77382838738129</v>
      </c>
      <c r="S19" s="14">
        <f>IF(S18&gt;=99.95,100,100*POISSON($A19,S$2,TRUE))</f>
        <v>37.50503530666344</v>
      </c>
      <c r="T19" s="14">
        <f>IF(T18&gt;=99.95,100,100*POISSON($A19,T$2,TRUE))</f>
        <v>29.20339463267143</v>
      </c>
      <c r="U19" s="14">
        <f>IF(U18&gt;=99.95,100,100*POISSON($A19,U$2,TRUE))</f>
        <v>22.1074201554441</v>
      </c>
      <c r="V19" s="14">
        <f>IF(V18&gt;=99.95,100,100*POISSON($A19,V$2,TRUE))</f>
        <v>16.2919286085354</v>
      </c>
      <c r="W19" s="14">
        <f>IF(W18&gt;=99.95,100,100*POISSON($A19,W$2,TRUE))</f>
        <v>11.70396723442461</v>
      </c>
      <c r="X19" s="14">
        <f>IF(X18&gt;=99.95,100,100*POISSON($A19,X$2,TRUE))</f>
        <v>8.207656760115768</v>
      </c>
      <c r="Y19" s="14">
        <f>IF(Y18&gt;=99.95,100,100*POISSON($A19,Y$2,TRUE))</f>
        <v>5.626223587599015</v>
      </c>
      <c r="Z19" s="14">
        <f>IF(Z18&gt;=99.95,100,100*POISSON($A19,Z$2,TRUE))</f>
        <v>3.774764721295334</v>
      </c>
      <c r="AA19" s="14">
        <f>IF(AA18&gt;=99.95,100,100*POISSON($A19,AA$2,TRUE))</f>
        <v>2.48183530813552</v>
      </c>
      <c r="AB19" s="14">
        <f>IF(AB18&gt;=99.95,100,100*POISSON($A19,AB$2,TRUE))</f>
        <v>1.600922555711539</v>
      </c>
      <c r="AC19" s="14">
        <f>IF(AC18&gt;=99.95,100,100*POISSON($A19,AC$2,TRUE))</f>
        <v>1.014271861644661</v>
      </c>
      <c r="AD19" s="14">
        <f>IF(AD18&gt;=99.95,100,100*POISSON($A19,AD$2,TRUE))</f>
        <v>0.631780464148634</v>
      </c>
      <c r="AE19" s="14">
        <f>IF(AE18&gt;=99.95,100,100*POISSON($A19,AE$2,TRUE))</f>
        <v>0.387272486851055</v>
      </c>
      <c r="AF19" s="14">
        <f>IF(AF18&gt;=99.95,100,100*POISSON($A19,AF$2,TRUE))</f>
        <v>0.2338233884104266</v>
      </c>
      <c r="AG19" s="14">
        <f>IF(AG18&gt;=99.95,100,100*POISSON($A19,AG$2,TRUE))</f>
        <v>0.1391667287016997</v>
      </c>
      <c r="AH19" s="14">
        <f>IF(AH18&gt;=99.95,100,100*POISSON($A19,AH$2,TRUE))</f>
        <v>0.0817126476498935</v>
      </c>
      <c r="AI19" s="14">
        <f>IF(AI18&gt;=99.95,100,100*POISSON($A19,AI$2,TRUE))</f>
        <v>0.04736488828601358</v>
      </c>
      <c r="AJ19" s="14">
        <f>IF(AJ18&gt;=99.95,100,100*POISSON($A19,AJ$2,TRUE))</f>
        <v>0.02712205586851545</v>
      </c>
      <c r="AK19" s="14">
        <f>IF(AK18&gt;=99.95,100,100*POISSON($A19,AK$2,TRUE))</f>
        <v>0.01535158483293787</v>
      </c>
      <c r="AL19" s="14">
        <f>IF(AL18&gt;=99.95,100,100*POISSON($A19,AL$2,TRUE))</f>
        <v>0.008594008344699514</v>
      </c>
      <c r="AM19" s="14">
        <f>IF(AM18&gt;=99.95,100,100*POISSON($A19,AM$2,TRUE))</f>
        <v>0.004760810601554877</v>
      </c>
      <c r="AN19" s="14">
        <f>IF(AN18&gt;=99.95,100,100*POISSON($A19,AN$2,TRUE))</f>
        <v>0.002611101855626181</v>
      </c>
      <c r="AO19" s="14">
        <f>IF(AO18&gt;=99.95,100,100*POISSON($A19,AO$2,TRUE))</f>
        <v>0.001418487438081756</v>
      </c>
      <c r="AP19" s="14">
        <f>IF(AP18&gt;=99.95,100,100*POISSON($A19,AP$2,TRUE))</f>
        <v>0.0007636139899284194</v>
      </c>
      <c r="AQ19" s="14">
        <f>IF(AQ18&gt;=99.95,100,100*POISSON($A19,AQ$2,TRUE))</f>
        <v>0.0004075161847344443</v>
      </c>
      <c r="AR19" s="14">
        <f>IF(AR18&gt;=99.95,100,100*POISSON($A19,AR$2,TRUE))</f>
        <v>0.0002156767201580245</v>
      </c>
      <c r="AS19" s="14">
        <f>IF(AS18&gt;=99.95,100,100*POISSON($A19,AS$2,TRUE))</f>
        <v>0.0001132410028890617</v>
      </c>
      <c r="AT19" s="14">
        <f>IF(AT18&gt;=99.95,100,100*POISSON($A19,AT$2,TRUE))</f>
        <v>5.900534408557607e-05</v>
      </c>
      <c r="AU19" s="14">
        <f>IF(AU18&gt;=99.95,100,100*POISSON($A19,AU$2,TRUE))</f>
        <v>3.052127412414294e-05</v>
      </c>
      <c r="AV19" s="14">
        <f>IF(AV18&gt;=99.95,100,100*POISSON($A19,AV$2,TRUE))</f>
        <v>1.567711194763762e-05</v>
      </c>
      <c r="AW19" s="14">
        <f>IF(AW18&gt;=99.95,100,100*POISSON($A19,AW$2,TRUE))</f>
        <v>7.99838879224995e-06</v>
      </c>
      <c r="AX19" s="14">
        <f>IF(AX18&gt;=99.95,100,100*POISSON($A19,AX$2,TRUE))</f>
        <v>4.054395126723552e-06</v>
      </c>
      <c r="AY19" s="14">
        <f>IF(AY18&gt;=99.95,100,100*POISSON($A19,AY$2,TRUE))</f>
        <v>2.042416890634897e-06</v>
      </c>
      <c r="AZ19" s="14">
        <f>IF(AZ18&gt;=99.95,100,100*POISSON($A19,AZ$2,TRUE))</f>
        <v>1.022725731615348e-06</v>
      </c>
    </row>
    <row r="20" ht="20.05" customHeight="1">
      <c r="A20" s="14">
        <v>17</v>
      </c>
      <c r="B20" s="14">
        <f>IF(B19&gt;=99.95,100,100*POISSON($A20,B$2,TRUE))</f>
        <v>100</v>
      </c>
      <c r="C20" s="14">
        <f>IF(C19&gt;=99.95,100,100*POISSON($A20,C$2,TRUE))</f>
        <v>100</v>
      </c>
      <c r="D20" s="14">
        <f>IF(D19&gt;=99.95,100,100*POISSON($A20,D$2,TRUE))</f>
        <v>100</v>
      </c>
      <c r="E20" s="14">
        <f>IF(E19&gt;=99.95,100,100*POISSON($A20,E$2,TRUE))</f>
        <v>100</v>
      </c>
      <c r="F20" s="14">
        <f>IF(F19&gt;=99.95,100,100*POISSON($A20,F$2,TRUE))</f>
        <v>100</v>
      </c>
      <c r="G20" s="14">
        <f>IF(G19&gt;=99.95,100,100*POISSON($A20,G$2,TRUE))</f>
        <v>100</v>
      </c>
      <c r="H20" s="14">
        <f>IF(H19&gt;=99.95,100,100*POISSON($A20,H$2,TRUE))</f>
        <v>99.96382156833977</v>
      </c>
      <c r="I20" s="14">
        <f>IF(I19&gt;=99.95,100,100*POISSON($A20,I$2,TRUE))</f>
        <v>99.84057385801562</v>
      </c>
      <c r="J20" s="14">
        <f>IF(J19&gt;=99.95,100,100*POISSON($A20,J$2,TRUE))</f>
        <v>99.46804287488185</v>
      </c>
      <c r="K20" s="14">
        <f>IF(K19&gt;=99.95,100,100*POISSON($A20,K$2,TRUE))</f>
        <v>98.57223864029505</v>
      </c>
      <c r="L20" s="14">
        <f>IF(L19&gt;=99.95,100,100*POISSON($A20,L$2,TRUE))</f>
        <v>96.78094777696235</v>
      </c>
      <c r="M20" s="14">
        <f>IF(M19&gt;=99.95,100,100*POISSON($A20,M$2,TRUE))</f>
        <v>93.70337032260296</v>
      </c>
      <c r="N20" s="14">
        <f>IF(N19&gt;=99.95,100,100*POISSON($A20,N$2,TRUE))</f>
        <v>89.04649795242024</v>
      </c>
      <c r="O20" s="14">
        <f>IF(O19&gt;=99.95,100,100*POISSON($A20,O$2,TRUE))</f>
        <v>82.72006192355133</v>
      </c>
      <c r="P20" s="14">
        <f>IF(P19&gt;=99.95,100,100*POISSON($A20,P$2,TRUE))</f>
        <v>74.88587520753688</v>
      </c>
      <c r="Q20" s="14">
        <f>IF(Q19&gt;=99.95,100,100*POISSON($A20,Q$2,TRUE))</f>
        <v>65.93436292424938</v>
      </c>
      <c r="R20" s="14">
        <f>IF(R19&gt;=99.95,100,100*POISSON($A20,R$2,TRUE))</f>
        <v>56.40229116722583</v>
      </c>
      <c r="S20" s="14">
        <f>IF(S19&gt;=99.95,100,100*POISSON($A20,S$2,TRUE))</f>
        <v>46.86476695553359</v>
      </c>
      <c r="T20" s="14">
        <f>IF(T19&gt;=99.95,100,100*POISSON($A20,T$2,TRUE))</f>
        <v>37.83611244546839</v>
      </c>
      <c r="U20" s="14">
        <f>IF(U19&gt;=99.95,100,100*POISSON($A20,U$2,TRUE))</f>
        <v>29.70283979246738</v>
      </c>
      <c r="V20" s="14">
        <f>IF(V19&gt;=99.95,100,100*POISSON($A20,V$2,TRUE))</f>
        <v>22.69628328478024</v>
      </c>
      <c r="W20" s="14">
        <f>IF(W19&gt;=99.95,100,100*POISSON($A20,W$2,TRUE))</f>
        <v>16.89960011951557</v>
      </c>
      <c r="X20" s="14">
        <f>IF(X19&gt;=99.95,100,100*POISSON($A20,X$2,TRUE))</f>
        <v>12.27706830993206</v>
      </c>
      <c r="Y20" s="14">
        <f>IF(Y19&gt;=99.95,100,100*POISSON($A20,Y$2,TRUE))</f>
        <v>8.712643614069625</v>
      </c>
      <c r="Z20" s="14">
        <f>IF(Z19&gt;=99.95,100,100*POISSON($A20,Z$2,TRUE))</f>
        <v>6.047503827100637</v>
      </c>
      <c r="AA20" s="14">
        <f>IF(AA19&gt;=99.95,100,100*POISSON($A20,AA$2,TRUE))</f>
        <v>4.110463209819268</v>
      </c>
      <c r="AB20" s="14">
        <f>IF(AB19&gt;=99.95,100,100*POISSON($A20,AB$2,TRUE))</f>
        <v>2.738980734285743</v>
      </c>
      <c r="AC20" s="14">
        <f>IF(AC19&gt;=99.95,100,100*POISSON($A20,AC$2,TRUE))</f>
        <v>1.791185104682611</v>
      </c>
      <c r="AD20" s="14">
        <f>IF(AD19&gt;=99.95,100,100*POISSON($A20,AD$2,TRUE))</f>
        <v>1.150768652589109</v>
      </c>
      <c r="AE20" s="14">
        <f>IF(AE19&gt;=99.95,100,100*POISSON($A20,AE$2,TRUE))</f>
        <v>0.7270216205096128</v>
      </c>
      <c r="AF20" s="14">
        <f>IF(AF19&gt;=99.95,100,100*POISSON($A20,AF$2,TRUE))</f>
        <v>0.452071925346144</v>
      </c>
      <c r="AG20" s="14">
        <f>IF(AG19&gt;=99.95,100,100*POISSON($A20,AG$2,TRUE))</f>
        <v>0.2769059728296477</v>
      </c>
      <c r="AH20" s="14">
        <f>IF(AH19&gt;=99.95,100,100*POISSON($A20,AH$2,TRUE))</f>
        <v>0.1672095854214097</v>
      </c>
      <c r="AI20" s="14">
        <f>IF(AI19&gt;=99.95,100,100*POISSON($A20,AI$2,TRUE))</f>
        <v>0.09961180784552225</v>
      </c>
      <c r="AJ20" s="14">
        <f>IF(AJ19&gt;=99.95,100,100*POISSON($A20,AJ$2,TRUE))</f>
        <v>0.05858369694429733</v>
      </c>
      <c r="AK20" s="14">
        <f>IF(AK19&gt;=99.95,100,100*POISSON($A20,AK$2,TRUE))</f>
        <v>0.0340357048957238</v>
      </c>
      <c r="AL20" s="14">
        <f>IF(AL19&gt;=99.95,100,100*POISSON($A20,AL$2,TRUE))</f>
        <v>0.01954529037481689</v>
      </c>
      <c r="AM20" s="14">
        <f>IF(AM19&gt;=99.95,100,100*POISSON($A20,AM$2,TRUE))</f>
        <v>0.01110041729114082</v>
      </c>
      <c r="AN20" s="14">
        <f>IF(AN19&gt;=99.95,100,100*POISSON($A20,AN$2,TRUE))</f>
        <v>0.006238080596885975</v>
      </c>
      <c r="AO20" s="14">
        <f>IF(AO19&gt;=99.95,100,100*POISSON($A20,AO$2,TRUE))</f>
        <v>0.003470462419145753</v>
      </c>
      <c r="AP20" s="14">
        <f>IF(AP19&gt;=99.95,100,100*POISSON($A20,AP$2,TRUE))</f>
        <v>0.001912252284153958</v>
      </c>
      <c r="AQ20" s="14">
        <f>IF(AQ19&gt;=99.95,100,100*POISSON($A20,AQ$2,TRUE))</f>
        <v>0.00104402024984078</v>
      </c>
      <c r="AR20" s="14">
        <f>IF(AR19&gt;=99.95,100,100*POISSON($A20,AR$2,TRUE))</f>
        <v>0.0005650040046250708</v>
      </c>
      <c r="AS20" s="14">
        <f>IF(AS19&gt;=99.95,100,100*POISSON($A20,AS$2,TRUE))</f>
        <v>0.0003032043360979847</v>
      </c>
      <c r="AT20" s="14">
        <f>IF(AT19&gt;=99.95,100,100*POISSON($A20,AT$2,TRUE))</f>
        <v>0.0001614035938086177</v>
      </c>
      <c r="AU20" s="14">
        <f>IF(AU19&gt;=99.95,100,100*POISSON($A20,AU$2,TRUE))</f>
        <v>8.525669424827436e-05</v>
      </c>
      <c r="AV20" s="14">
        <f>IF(AV19&gt;=99.95,100,100*POISSON($A20,AV$2,TRUE))</f>
        <v>4.470092181069395e-05</v>
      </c>
      <c r="AW20" s="14">
        <f>IF(AW19&gt;=99.95,100,100*POISSON($A20,AW$2,TRUE))</f>
        <v>2.32704406075792e-05</v>
      </c>
      <c r="AX20" s="14">
        <f>IF(AX19&gt;=99.95,100,100*POISSON($A20,AX$2,TRUE))</f>
        <v>1.203131504416493e-05</v>
      </c>
      <c r="AY20" s="14">
        <f>IF(AY19&gt;=99.95,100,100*POISSON($A20,AY$2,TRUE))</f>
        <v>6.179530653967997e-06</v>
      </c>
      <c r="AZ20" s="14">
        <f>IF(AZ19&gt;=99.95,100,100*POISSON($A20,AZ$2,TRUE))</f>
        <v>3.153835900796724e-06</v>
      </c>
    </row>
    <row r="21" ht="20.05" customHeight="1">
      <c r="A21" s="14">
        <v>18</v>
      </c>
      <c r="B21" s="14">
        <f>IF(B20&gt;=99.95,100,100*POISSON($A21,B$2,TRUE))</f>
        <v>100</v>
      </c>
      <c r="C21" s="14">
        <f>IF(C20&gt;=99.95,100,100*POISSON($A21,C$2,TRUE))</f>
        <v>100</v>
      </c>
      <c r="D21" s="14">
        <f>IF(D20&gt;=99.95,100,100*POISSON($A21,D$2,TRUE))</f>
        <v>100</v>
      </c>
      <c r="E21" s="14">
        <f>IF(E20&gt;=99.95,100,100*POISSON($A21,E$2,TRUE))</f>
        <v>100</v>
      </c>
      <c r="F21" s="14">
        <f>IF(F20&gt;=99.95,100,100*POISSON($A21,F$2,TRUE))</f>
        <v>100</v>
      </c>
      <c r="G21" s="14">
        <f>IF(G20&gt;=99.95,100,100*POISSON($A21,G$2,TRUE))</f>
        <v>100</v>
      </c>
      <c r="H21" s="14">
        <f>IF(H20&gt;=99.95,100,100*POISSON($A21,H$2,TRUE))</f>
        <v>100</v>
      </c>
      <c r="I21" s="14">
        <f>IF(I20&gt;=99.95,100,100*POISSON($A21,I$2,TRUE))</f>
        <v>99.93496318519074</v>
      </c>
      <c r="J21" s="14">
        <f>IF(J20&gt;=99.95,100,100*POISSON($A21,J$2,TRUE))</f>
        <v>99.75735978120196</v>
      </c>
      <c r="K21" s="14">
        <f>IF(K20&gt;=99.95,100,100*POISSON($A21,K$2,TRUE))</f>
        <v>99.28134953961458</v>
      </c>
      <c r="L21" s="14">
        <f>IF(L20&gt;=99.95,100,100*POISSON($A21,L$2,TRUE))</f>
        <v>98.23134851357312</v>
      </c>
      <c r="M21" s="14">
        <f>IF(M20&gt;=99.95,100,100*POISSON($A21,M$2,TRUE))</f>
        <v>96.2583510336608</v>
      </c>
      <c r="N21" s="14">
        <f>IF(N20&gt;=99.95,100,100*POISSON($A21,N$2,TRUE))</f>
        <v>93.01668580759211</v>
      </c>
      <c r="O21" s="14">
        <f>IF(O20&gt;=99.95,100,100*POISSON($A21,O$2,TRUE))</f>
        <v>88.26428728697546</v>
      </c>
      <c r="P21" s="14">
        <f>IF(P20&gt;=99.95,100,100*POISSON($A21,P$2,TRUE))</f>
        <v>81.94717116327223</v>
      </c>
      <c r="Q21" s="14">
        <f>IF(Q20&gt;=99.95,100,100*POISSON($A21,Q$2,TRUE))</f>
        <v>74.23491458937093</v>
      </c>
      <c r="R21" s="14">
        <f>IF(R20&gt;=99.95,100,100*POISSON($A21,R$2,TRUE))</f>
        <v>65.49583934819012</v>
      </c>
      <c r="S21" s="14">
        <f>IF(S20&gt;=99.95,100,100*POISSON($A21,S$2,TRUE))</f>
        <v>56.22449860440373</v>
      </c>
      <c r="T21" s="14">
        <f>IF(T20&gt;=99.95,100,100*POISSON($A21,T$2,TRUE))</f>
        <v>46.94842569230961</v>
      </c>
      <c r="U21" s="14">
        <f>IF(U20&gt;=99.95,100,100*POISSON($A21,U$2,TRUE))</f>
        <v>38.14219494471548</v>
      </c>
      <c r="V21" s="14">
        <f>IF(V20&gt;=99.95,100,100*POISSON($A21,V$2,TRUE))</f>
        <v>30.16803040706588</v>
      </c>
      <c r="W21" s="14">
        <f>IF(W20&gt;=99.95,100,100*POISSON($A21,W$2,TRUE))</f>
        <v>23.24981809018231</v>
      </c>
      <c r="X21" s="14">
        <f>IF(X20&gt;=99.95,100,100*POISSON($A21,X$2,TRUE))</f>
        <v>17.47687195691954</v>
      </c>
      <c r="Y21" s="14">
        <f>IF(Y20&gt;=99.95,100,100*POISSON($A21,Y$2,TRUE))</f>
        <v>12.82787031603043</v>
      </c>
      <c r="Z21" s="14">
        <f>IF(Z20&gt;=99.95,100,100*POISSON($A21,Z$2,TRUE))</f>
        <v>9.204085918496894</v>
      </c>
      <c r="AA21" s="14">
        <f>IF(AA20&gt;=99.95,100,100*POISSON($A21,AA$2,TRUE))</f>
        <v>6.462925734473581</v>
      </c>
      <c r="AB21" s="14">
        <f>IF(AB20&gt;=99.95,100,100*POISSON($A21,AB$2,TRUE))</f>
        <v>4.446068002147053</v>
      </c>
      <c r="AC21" s="14">
        <f>IF(AC20&gt;=99.95,100,100*POISSON($A21,AC$2,TRUE))</f>
        <v>2.999716816074978</v>
      </c>
      <c r="AD21" s="14">
        <f>IF(AD20&gt;=99.95,100,100*POISSON($A21,AD$2,TRUE))</f>
        <v>1.986916289520989</v>
      </c>
      <c r="AE21" s="14">
        <f>IF(AE20&gt;=99.95,100,100*POISSON($A21,AE$2,TRUE))</f>
        <v>1.293270176607208</v>
      </c>
      <c r="AF21" s="14">
        <f>IF(AF20&gt;=99.95,100,100*POISSON($A21,AF$2,TRUE))</f>
        <v>0.8279444056243233</v>
      </c>
      <c r="AG21" s="14">
        <f>IF(AG20&gt;=99.95,100,100*POISSON($A21,AG$2,TRUE))</f>
        <v>0.5217757401682215</v>
      </c>
      <c r="AH21" s="14">
        <f>IF(AH20&gt;=99.95,100,100*POISSON($A21,AH$2,TRUE))</f>
        <v>0.3239539713358565</v>
      </c>
      <c r="AI21" s="14">
        <f>IF(AI20&gt;=99.95,100,100*POISSON($A21,AI$2,TRUE))</f>
        <v>0.1983004336801504</v>
      </c>
      <c r="AJ21" s="14">
        <f>IF(AJ20&gt;=99.95,100,100*POISSON($A21,AJ$2,TRUE))</f>
        <v>0.119759110147207</v>
      </c>
      <c r="AK21" s="14">
        <f>IF(AK20&gt;=99.95,100,100*POISSON($A21,AK$2,TRUE))</f>
        <v>0.07140394502129573</v>
      </c>
      <c r="AL21" s="14">
        <f>IF(AL20&gt;=99.95,100,100*POISSON($A21,AL$2,TRUE))</f>
        <v>0.0420562589922803</v>
      </c>
      <c r="AM21" s="14">
        <f>IF(AM20&gt;=99.95,100,100*POISSON($A21,AM$2,TRUE))</f>
        <v>0.02448403141360003</v>
      </c>
      <c r="AN21" s="14">
        <f>IF(AN20&gt;=99.95,100,100*POISSON($A21,AN$2,TRUE))</f>
        <v>0.01409653453628219</v>
      </c>
      <c r="AO21" s="14">
        <f>IF(AO20&gt;=99.95,100,100*POISSON($A21,AO$2,TRUE))</f>
        <v>0.008030406821510176</v>
      </c>
      <c r="AP21" s="14">
        <f>IF(AP20&gt;=99.95,100,100*POISSON($A21,AP$2,TRUE))</f>
        <v>0.004528595065445474</v>
      </c>
      <c r="AQ21" s="14">
        <f>IF(AQ20&gt;=99.95,100,100*POISSON($A21,AQ$2,TRUE))</f>
        <v>0.002529196401755559</v>
      </c>
      <c r="AR21" s="14">
        <f>IF(AR20&gt;=99.95,100,100*POISSON($A21,AR$2,TRUE))</f>
        <v>0.001399508073074134</v>
      </c>
      <c r="AS21" s="14">
        <f>IF(AS20&gt;=99.95,100,100*POISSON($A21,AS$2,TRUE))</f>
        <v>0.000767559150608686</v>
      </c>
      <c r="AT21" s="14">
        <f>IF(AT20&gt;=99.95,100,100*POISSON($A21,AT$2,TRUE))</f>
        <v>0.000417399218116222</v>
      </c>
      <c r="AU21" s="14">
        <f>IF(AU20&gt;=99.95,100,100*POISSON($A21,AU$2,TRUE))</f>
        <v>0.0002251361012321674</v>
      </c>
      <c r="AV21" s="14">
        <f>IF(AV20&gt;=99.95,100,100*POISSON($A21,AV$2,TRUE))</f>
        <v>0.0001204853142308961</v>
      </c>
      <c r="AW21" s="14">
        <f>IF(AW20&gt;=99.95,100,100*POISSON($A21,AW$2,TRUE))</f>
        <v>6.399591211512421e-05</v>
      </c>
      <c r="AX21" s="14">
        <f>IF(AX20&gt;=99.95,100,100*POISSON($A21,AX$2,TRUE))</f>
        <v>3.374626370831103e-05</v>
      </c>
      <c r="AY21" s="14">
        <f>IF(AY20&gt;=99.95,100,100*POISSON($A21,AY$2,TRUE))</f>
        <v>1.767151332989323e-05</v>
      </c>
      <c r="AZ21" s="14">
        <f>IF(AZ20&gt;=99.95,100,100*POISSON($A21,AZ$2,TRUE))</f>
        <v>9.191981380143974e-06</v>
      </c>
    </row>
    <row r="22" ht="20.05" customHeight="1">
      <c r="A22" s="14">
        <v>19</v>
      </c>
      <c r="B22" s="14">
        <f>IF(B21&gt;=99.95,100,100*POISSON($A22,B$2,TRUE))</f>
        <v>100</v>
      </c>
      <c r="C22" s="14">
        <f>IF(C21&gt;=99.95,100,100*POISSON($A22,C$2,TRUE))</f>
        <v>100</v>
      </c>
      <c r="D22" s="14">
        <f>IF(D21&gt;=99.95,100,100*POISSON($A22,D$2,TRUE))</f>
        <v>100</v>
      </c>
      <c r="E22" s="14">
        <f>IF(E21&gt;=99.95,100,100*POISSON($A22,E$2,TRUE))</f>
        <v>100</v>
      </c>
      <c r="F22" s="14">
        <f>IF(F21&gt;=99.95,100,100*POISSON($A22,F$2,TRUE))</f>
        <v>100</v>
      </c>
      <c r="G22" s="14">
        <f>IF(G21&gt;=99.95,100,100*POISSON($A22,G$2,TRUE))</f>
        <v>100</v>
      </c>
      <c r="H22" s="14">
        <f>IF(H21&gt;=99.95,100,100*POISSON($A22,H$2,TRUE))</f>
        <v>100</v>
      </c>
      <c r="I22" s="14">
        <f>IF(I21&gt;=99.95,100,100*POISSON($A22,I$2,TRUE))</f>
        <v>99.97470605979079</v>
      </c>
      <c r="J22" s="14">
        <f>IF(J21&gt;=99.95,100,100*POISSON($A22,J$2,TRUE))</f>
        <v>99.8944046315641</v>
      </c>
      <c r="K22" s="14">
        <f>IF(K21&gt;=99.95,100,100*POISSON($A22,K$2,TRUE))</f>
        <v>99.65456580241433</v>
      </c>
      <c r="L22" s="14">
        <f>IF(L21&gt;=99.95,100,100*POISSON($A22,L$2,TRUE))</f>
        <v>99.07105420318989</v>
      </c>
      <c r="M22" s="14">
        <f>IF(M21&gt;=99.95,100,100*POISSON($A22,M$2,TRUE))</f>
        <v>97.87202306169733</v>
      </c>
      <c r="N22" s="14">
        <f>IF(N21&gt;=99.95,100,100*POISSON($A22,N$2,TRUE))</f>
        <v>95.73313012955182</v>
      </c>
      <c r="O22" s="14">
        <f>IF(O21&gt;=99.95,100,100*POISSON($A22,O$2,TRUE))</f>
        <v>92.3495059758143</v>
      </c>
      <c r="P22" s="14">
        <f>IF(P21&gt;=99.95,100,100*POISSON($A22,P$2,TRUE))</f>
        <v>87.52187849674752</v>
      </c>
      <c r="Q22" s="14">
        <f>IF(Q21&gt;=99.95,100,100*POISSON($A22,Q$2,TRUE))</f>
        <v>81.2248528336838</v>
      </c>
      <c r="R22" s="14">
        <f>IF(R21&gt;=99.95,100,100*POISSON($A22,R$2,TRUE))</f>
        <v>73.63217193115815</v>
      </c>
      <c r="S22" s="14">
        <f>IF(S21&gt;=99.95,100,100*POISSON($A22,S$2,TRUE))</f>
        <v>65.09161279807017</v>
      </c>
      <c r="T22" s="14">
        <f>IF(T21&gt;=99.95,100,100*POISSON($A22,T$2,TRUE))</f>
        <v>56.06073893915084</v>
      </c>
      <c r="U22" s="14">
        <f>IF(U21&gt;=99.95,100,100*POISSON($A22,U$2,TRUE))</f>
        <v>47.025726683924</v>
      </c>
      <c r="V22" s="14">
        <f>IF(V21&gt;=99.95,100,100*POISSON($A22,V$2,TRUE))</f>
        <v>38.42627722643422</v>
      </c>
      <c r="W22" s="14">
        <f>IF(W21&gt;=99.95,100,100*POISSON($A22,W$2,TRUE))</f>
        <v>30.60270205621747</v>
      </c>
      <c r="X22" s="14">
        <f>IF(X21&gt;=99.95,100,100*POISSON($A22,X$2,TRUE))</f>
        <v>23.77137110853596</v>
      </c>
      <c r="Y22" s="14">
        <f>IF(Y21&gt;=99.95,100,100*POISSON($A22,Y$2,TRUE))</f>
        <v>18.0260514132441</v>
      </c>
      <c r="Z22" s="14">
        <f>IF(Z21&gt;=99.95,100,100*POISSON($A22,Z$2,TRUE))</f>
        <v>13.3574834071762</v>
      </c>
      <c r="AA22" s="14">
        <f>IF(AA21&gt;=99.95,100,100*POISSON($A22,AA$2,TRUE))</f>
        <v>9.682084978737354</v>
      </c>
      <c r="AB22" s="14">
        <f>IF(AB21&gt;=99.95,100,100*POISSON($A22,AB$2,TRUE))</f>
        <v>6.871928856476278</v>
      </c>
      <c r="AC22" s="14">
        <f>IF(AC21&gt;=99.95,100,100*POISSON($A22,AC$2,TRUE))</f>
        <v>4.780710917074265</v>
      </c>
      <c r="AD22" s="14">
        <f>IF(AD21&gt;=99.95,100,100*POISSON($A22,AD$2,TRUE))</f>
        <v>3.263141630101225</v>
      </c>
      <c r="AE22" s="14">
        <f>IF(AE21&gt;=99.95,100,100*POISSON($A22,AE$2,TRUE))</f>
        <v>2.187346844129729</v>
      </c>
      <c r="AF22" s="14">
        <f>IF(AF21&gt;=99.95,100,100*POISSON($A22,AF$2,TRUE))</f>
        <v>1.441210031341349</v>
      </c>
      <c r="AG22" s="14">
        <f>IF(AG21&gt;=99.95,100,100*POISSON($A22,AG$2,TRUE))</f>
        <v>0.9341879798963491</v>
      </c>
      <c r="AH22" s="14">
        <f>IF(AH21&gt;=99.95,100,100*POISSON($A22,AH$2,TRUE))</f>
        <v>0.5961942205556847</v>
      </c>
      <c r="AI22" s="14">
        <f>IF(AI21&gt;=99.95,100,100*POISSON($A22,AI$2,TRUE))</f>
        <v>0.374901132542116</v>
      </c>
      <c r="AJ22" s="14">
        <f>IF(AJ21&gt;=99.95,100,100*POISSON($A22,AJ$2,TRUE))</f>
        <v>0.2324506607841454</v>
      </c>
      <c r="AK22" s="14">
        <f>IF(AK21&gt;=99.95,100,100*POISSON($A22,AK$2,TRUE))</f>
        <v>0.1422069263118529</v>
      </c>
      <c r="AL22" s="14">
        <f>IF(AL21&gt;=99.95,100,100*POISSON($A22,AL$2,TRUE))</f>
        <v>0.08589340840523534</v>
      </c>
      <c r="AM22" s="14">
        <f>IF(AM21&gt;=99.95,100,100*POISSON($A22,AM$2,TRUE))</f>
        <v>0.05125125965851868</v>
      </c>
      <c r="AN22" s="14">
        <f>IF(AN21&gt;=99.95,100,100*POISSON($A22,AN$2,TRUE))</f>
        <v>0.03022704525399027</v>
      </c>
      <c r="AO22" s="14">
        <f>IF(AO21&gt;=99.95,100,100*POISSON($A22,AO$2,TRUE))</f>
        <v>0.0176302897738564</v>
      </c>
      <c r="AP22" s="14">
        <f>IF(AP21&gt;=99.95,100,100*POISSON($A22,AP$2,TRUE))</f>
        <v>0.01017438738296923</v>
      </c>
      <c r="AQ22" s="14">
        <f>IF(AQ21&gt;=99.95,100,100*POISSON($A22,AQ$2,TRUE))</f>
        <v>0.005812217369146145</v>
      </c>
      <c r="AR22" s="14">
        <f>IF(AR21&gt;=99.95,100,100*POISSON($A22,AR$2,TRUE))</f>
        <v>0.003288122543774627</v>
      </c>
      <c r="AS22" s="14">
        <f>IF(AS21&gt;=99.95,100,100*POISSON($A22,AS$2,TRUE))</f>
        <v>0.001842907142107148</v>
      </c>
      <c r="AT22" s="14">
        <f>IF(AT21&gt;=99.95,100,100*POISSON($A22,AT$2,TRUE))</f>
        <v>0.001023704644107914</v>
      </c>
      <c r="AU22" s="14">
        <f>IF(AU21&gt;=99.95,100,100*POISSON($A22,AU$2,TRUE))</f>
        <v>0.0005637915076142219</v>
      </c>
      <c r="AV22" s="14">
        <f>IF(AV21&gt;=99.95,100,100*POISSON($A22,AV$2,TRUE))</f>
        <v>0.0003079519691650808</v>
      </c>
      <c r="AW22" s="14">
        <f>IF(AW21&gt;=99.95,100,100*POISSON($A22,AW$2,TRUE))</f>
        <v>0.0001668813138183947</v>
      </c>
      <c r="AX22" s="14">
        <f>IF(AX21&gt;=99.95,100,100*POISSON($A22,AX$2,TRUE))</f>
        <v>8.9747973421109e-05</v>
      </c>
      <c r="AY22" s="14">
        <f>IF(AY21&gt;=99.95,100,100*POISSON($A22,AY$2,TRUE))</f>
        <v>4.791357300338086e-05</v>
      </c>
      <c r="AZ22" s="14">
        <f>IF(AZ21&gt;=99.95,100,100*POISSON($A22,AZ$2,TRUE))</f>
        <v>2.539963503523394e-05</v>
      </c>
    </row>
    <row r="23" ht="20.05" customHeight="1">
      <c r="A23" s="14">
        <v>20</v>
      </c>
      <c r="B23" s="14">
        <f>IF(B22&gt;=99.95,100,100*POISSON($A23,B$2,TRUE))</f>
        <v>100</v>
      </c>
      <c r="C23" s="14">
        <f>IF(C22&gt;=99.95,100,100*POISSON($A23,C$2,TRUE))</f>
        <v>100</v>
      </c>
      <c r="D23" s="14">
        <f>IF(D22&gt;=99.95,100,100*POISSON($A23,D$2,TRUE))</f>
        <v>100</v>
      </c>
      <c r="E23" s="14">
        <f>IF(E22&gt;=99.95,100,100*POISSON($A23,E$2,TRUE))</f>
        <v>100</v>
      </c>
      <c r="F23" s="14">
        <f>IF(F22&gt;=99.95,100,100*POISSON($A23,F$2,TRUE))</f>
        <v>100</v>
      </c>
      <c r="G23" s="14">
        <f>IF(G22&gt;=99.95,100,100*POISSON($A23,G$2,TRUE))</f>
        <v>100</v>
      </c>
      <c r="H23" s="14">
        <f>IF(H22&gt;=99.95,100,100*POISSON($A23,H$2,TRUE))</f>
        <v>100</v>
      </c>
      <c r="I23" s="14">
        <f>IF(I22&gt;=99.95,100,100*POISSON($A23,I$2,TRUE))</f>
        <v>100</v>
      </c>
      <c r="J23" s="14">
        <f>IF(J22&gt;=99.95,100,100*POISSON($A23,J$2,TRUE))</f>
        <v>99.95607481422707</v>
      </c>
      <c r="K23" s="14">
        <f>IF(K22&gt;=99.95,100,100*POISSON($A23,K$2,TRUE))</f>
        <v>99.8411739338142</v>
      </c>
      <c r="L23" s="14">
        <f>IF(L22&gt;=99.95,100,100*POISSON($A23,L$2,TRUE))</f>
        <v>99.53289233247912</v>
      </c>
      <c r="M23" s="14">
        <f>IF(M22&gt;=99.95,100,100*POISSON($A23,M$2,TRUE))</f>
        <v>98.84022627851925</v>
      </c>
      <c r="N23" s="14">
        <f>IF(N22&gt;=99.95,100,100*POISSON($A23,N$2,TRUE))</f>
        <v>97.49881893882564</v>
      </c>
      <c r="O23" s="14">
        <f>IF(O22&gt;=99.95,100,100*POISSON($A23,O$2,TRUE))</f>
        <v>95.20915905800148</v>
      </c>
      <c r="P23" s="14">
        <f>IF(P22&gt;=99.95,100,100*POISSON($A23,P$2,TRUE))</f>
        <v>91.70290899685398</v>
      </c>
      <c r="Q23" s="14">
        <f>IF(Q22&gt;=99.95,100,100*POISSON($A23,Q$2,TRUE))</f>
        <v>86.8168034291341</v>
      </c>
      <c r="R23" s="14">
        <f>IF(R22&gt;=99.95,100,100*POISSON($A23,R$2,TRUE))</f>
        <v>80.54805462668099</v>
      </c>
      <c r="S23" s="14">
        <f>IF(S22&gt;=99.95,100,100*POISSON($A23,S$2,TRUE))</f>
        <v>73.07201557236998</v>
      </c>
      <c r="T23" s="14">
        <f>IF(T22&gt;=99.95,100,100*POISSON($A23,T$2,TRUE))</f>
        <v>64.71743652365001</v>
      </c>
      <c r="U23" s="14">
        <f>IF(U22&gt;=99.95,100,100*POISSON($A23,U$2,TRUE))</f>
        <v>55.90925842313253</v>
      </c>
      <c r="V23" s="14">
        <f>IF(V22&gt;=99.95,100,100*POISSON($A23,V$2,TRUE))</f>
        <v>47.09743638677097</v>
      </c>
      <c r="W23" s="14">
        <f>IF(W22&gt;=99.95,100,100*POISSON($A23,W$2,TRUE))</f>
        <v>38.69087441885616</v>
      </c>
      <c r="X23" s="14">
        <f>IF(X22&gt;=99.95,100,100*POISSON($A23,X$2,TRUE))</f>
        <v>31.01004513289485</v>
      </c>
      <c r="Y23" s="14">
        <f>IF(Y22&gt;=99.95,100,100*POISSON($A23,Y$2,TRUE))</f>
        <v>24.26386872990047</v>
      </c>
      <c r="Z23" s="14">
        <f>IF(Z22&gt;=99.95,100,100*POISSON($A23,Z$2,TRUE))</f>
        <v>18.54923026802532</v>
      </c>
      <c r="AA23" s="14">
        <f>IF(AA22&gt;=99.95,100,100*POISSON($A23,AA$2,TRUE))</f>
        <v>13.86699199628027</v>
      </c>
      <c r="AB23" s="14">
        <f>IF(AB22&gt;=99.95,100,100*POISSON($A23,AB$2,TRUE))</f>
        <v>10.14684100982074</v>
      </c>
      <c r="AC23" s="14">
        <f>IF(AC22&gt;=99.95,100,100*POISSON($A23,AC$2,TRUE))</f>
        <v>7.274102658473263</v>
      </c>
      <c r="AD23" s="14">
        <f>IF(AD22&gt;=99.95,100,100*POISSON($A23,AD$2,TRUE))</f>
        <v>5.113668373942556</v>
      </c>
      <c r="AE23" s="14">
        <f>IF(AE22&gt;=99.95,100,100*POISSON($A23,AE$2,TRUE))</f>
        <v>3.528461845413512</v>
      </c>
      <c r="AF23" s="14">
        <f>IF(AF22&gt;=99.95,100,100*POISSON($A23,AF$2,TRUE))</f>
        <v>2.391771751202742</v>
      </c>
      <c r="AG23" s="14">
        <f>IF(AG22&gt;=99.95,100,100*POISSON($A23,AG$2,TRUE))</f>
        <v>1.59404756346135</v>
      </c>
      <c r="AH23" s="14">
        <f>IF(AH22&gt;=99.95,100,100*POISSON($A23,AH$2,TRUE))</f>
        <v>1.045390631768405</v>
      </c>
      <c r="AI23" s="14">
        <f>IF(AI22&gt;=99.95,100,100*POISSON($A23,AI$2,TRUE))</f>
        <v>0.6751223206074588</v>
      </c>
      <c r="AJ23" s="14">
        <f>IF(AJ22&gt;=99.95,100,100*POISSON($A23,AJ$2,TRUE))</f>
        <v>0.4296608743987873</v>
      </c>
      <c r="AK23" s="14">
        <f>IF(AK22&gt;=99.95,100,100*POISSON($A23,AK$2,TRUE))</f>
        <v>0.2696522926348557</v>
      </c>
      <c r="AL23" s="14">
        <f>IF(AL22&gt;=99.95,100,100*POISSON($A23,AL$2,TRUE))</f>
        <v>0.1669921348192023</v>
      </c>
      <c r="AM23" s="14">
        <f>IF(AM22&gt;=99.95,100,100*POISSON($A23,AM$2,TRUE))</f>
        <v>0.102108993323864</v>
      </c>
      <c r="AN23" s="14">
        <f>IF(AN22&gt;=99.95,100,100*POISSON($A23,AN$2,TRUE))</f>
        <v>0.06168154115352117</v>
      </c>
      <c r="AO23" s="14">
        <f>IF(AO22&gt;=99.95,100,100*POISSON($A23,AO$2,TRUE))</f>
        <v>0.03683005567854874</v>
      </c>
      <c r="AP23" s="14">
        <f>IF(AP22&gt;=99.95,100,100*POISSON($A23,AP$2,TRUE))</f>
        <v>0.02174826163389302</v>
      </c>
      <c r="AQ23" s="14">
        <f>IF(AQ22&gt;=99.95,100,100*POISSON($A23,AQ$2,TRUE))</f>
        <v>0.01270656140066634</v>
      </c>
      <c r="AR23" s="14">
        <f>IF(AR22&gt;=99.95,100,100*POISSON($A23,AR$2,TRUE))</f>
        <v>0.007348643655780716</v>
      </c>
      <c r="AS23" s="14">
        <f>IF(AS22&gt;=99.95,100,100*POISSON($A23,AS$2,TRUE))</f>
        <v>0.004208672723403764</v>
      </c>
      <c r="AT23" s="14">
        <f>IF(AT22&gt;=99.95,100,100*POISSON($A23,AT$2,TRUE))</f>
        <v>0.00238789185258922</v>
      </c>
      <c r="AU23" s="14">
        <f>IF(AU22&gt;=99.95,100,100*POISSON($A23,AU$2,TRUE))</f>
        <v>0.001342698942292955</v>
      </c>
      <c r="AV23" s="14">
        <f>IF(AV22&gt;=99.95,100,100*POISSON($A23,AV$2,TRUE))</f>
        <v>0.000748498608260417</v>
      </c>
      <c r="AW23" s="14">
        <f>IF(AW22&gt;=99.95,100,100*POISSON($A23,AW$2,TRUE))</f>
        <v>0.0004138062779062453</v>
      </c>
      <c r="AX23" s="14">
        <f>IF(AX22&gt;=99.95,100,100*POISSON($A23,AX$2,TRUE))</f>
        <v>0.0002269521622174627</v>
      </c>
      <c r="AY23" s="14">
        <f>IF(AY22&gt;=99.95,100,100*POISSON($A23,AY$2,TRUE))</f>
        <v>0.0001235187221870995</v>
      </c>
      <c r="AZ23" s="14">
        <f>IF(AZ22&gt;=99.95,100,100*POISSON($A23,AZ$2,TRUE))</f>
        <v>6.672915185571341e-05</v>
      </c>
    </row>
    <row r="24" ht="20.05" customHeight="1">
      <c r="A24" s="14">
        <v>21</v>
      </c>
      <c r="B24" s="14">
        <f>IF(B23&gt;=99.95,100,100*POISSON($A24,B$2,TRUE))</f>
        <v>100</v>
      </c>
      <c r="C24" s="14">
        <f>IF(C23&gt;=99.95,100,100*POISSON($A24,C$2,TRUE))</f>
        <v>100</v>
      </c>
      <c r="D24" s="14">
        <f>IF(D23&gt;=99.95,100,100*POISSON($A24,D$2,TRUE))</f>
        <v>100</v>
      </c>
      <c r="E24" s="14">
        <f>IF(E23&gt;=99.95,100,100*POISSON($A24,E$2,TRUE))</f>
        <v>100</v>
      </c>
      <c r="F24" s="14">
        <f>IF(F23&gt;=99.95,100,100*POISSON($A24,F$2,TRUE))</f>
        <v>100</v>
      </c>
      <c r="G24" s="14">
        <f>IF(G23&gt;=99.95,100,100*POISSON($A24,G$2,TRUE))</f>
        <v>100</v>
      </c>
      <c r="H24" s="14">
        <f>IF(H23&gt;=99.95,100,100*POISSON($A24,H$2,TRUE))</f>
        <v>100</v>
      </c>
      <c r="I24" s="14">
        <f>IF(I23&gt;=99.95,100,100*POISSON($A24,I$2,TRUE))</f>
        <v>100</v>
      </c>
      <c r="J24" s="14">
        <f>IF(J23&gt;=99.95,100,100*POISSON($A24,J$2,TRUE))</f>
        <v>100</v>
      </c>
      <c r="K24" s="14">
        <f>IF(K23&gt;=99.95,100,100*POISSON($A24,K$2,TRUE))</f>
        <v>99.93003494876653</v>
      </c>
      <c r="L24" s="14">
        <f>IF(L23&gt;=99.95,100,100*POISSON($A24,L$2,TRUE))</f>
        <v>99.77480754305918</v>
      </c>
      <c r="M24" s="14">
        <f>IF(M23&gt;=99.95,100,100*POISSON($A24,M$2,TRUE))</f>
        <v>99.39348525956035</v>
      </c>
      <c r="N24" s="14">
        <f>IF(N23&gt;=99.95,100,100*POISSON($A24,N$2,TRUE))</f>
        <v>98.59186439218561</v>
      </c>
      <c r="O24" s="14">
        <f>IF(O23&gt;=99.95,100,100*POISSON($A24,O$2,TRUE))</f>
        <v>97.11559444612628</v>
      </c>
      <c r="P24" s="14">
        <f>IF(P23&gt;=99.95,100,100*POISSON($A24,P$2,TRUE))</f>
        <v>94.68935935407288</v>
      </c>
      <c r="Q24" s="14">
        <f>IF(Q23&gt;=99.95,100,100*POISSON($A24,Q$2,TRUE))</f>
        <v>91.07733721614383</v>
      </c>
      <c r="R24" s="14">
        <f>IF(R23&gt;=99.95,100,100*POISSON($A24,R$2,TRUE))</f>
        <v>86.14662633258042</v>
      </c>
      <c r="S24" s="14">
        <f>IF(S23&gt;=99.95,100,100*POISSON($A24,S$2,TRUE))</f>
        <v>79.91236080748409</v>
      </c>
      <c r="T24" s="14">
        <f>IF(T23&gt;=99.95,100,100*POISSON($A24,T$2,TRUE))</f>
        <v>72.54968671914925</v>
      </c>
      <c r="U24" s="14">
        <f>IF(U23&gt;=99.95,100,100*POISSON($A24,U$2,TRUE))</f>
        <v>64.36976484142636</v>
      </c>
      <c r="V24" s="14">
        <f>IF(V23&gt;=99.95,100,100*POISSON($A24,V$2,TRUE))</f>
        <v>55.76859554710772</v>
      </c>
      <c r="W24" s="14">
        <f>IF(W23&gt;=99.95,100,100*POISSON($A24,W$2,TRUE))</f>
        <v>47.16419784638239</v>
      </c>
      <c r="X24" s="14">
        <f>IF(X23&gt;=99.95,100,100*POISSON($A24,X$2,TRUE))</f>
        <v>38.93811668338315</v>
      </c>
      <c r="Y24" s="14">
        <f>IF(Y23&gt;=99.95,100,100*POISSON($A24,Y$2,TRUE))</f>
        <v>31.39280280607916</v>
      </c>
      <c r="Z24" s="14">
        <f>IF(Z23&gt;=99.95,100,100*POISSON($A24,Z$2,TRUE))</f>
        <v>24.72988129284565</v>
      </c>
      <c r="AA24" s="14">
        <f>IF(AA23&gt;=99.95,100,100*POISSON($A24,AA$2,TRUE))</f>
        <v>19.04830544657154</v>
      </c>
      <c r="AB24" s="14">
        <f>IF(AB23&gt;=99.95,100,100*POISSON($A24,AB$2,TRUE))</f>
        <v>14.35744234983501</v>
      </c>
      <c r="AC24" s="14">
        <f>IF(AC23&gt;=99.95,100,100*POISSON($A24,AC$2,TRUE))</f>
        <v>10.59862498033859</v>
      </c>
      <c r="AD24" s="14">
        <f>IF(AD23&gt;=99.95,100,100*POISSON($A24,AD$2,TRUE))</f>
        <v>7.669157686866301</v>
      </c>
      <c r="AE24" s="14">
        <f>IF(AE23&gt;=99.95,100,100*POISSON($A24,AE$2,TRUE))</f>
        <v>5.444340418676066</v>
      </c>
      <c r="AF24" s="14">
        <f>IF(AF23&gt;=99.95,100,100*POISSON($A24,AF$2,TRUE))</f>
        <v>3.794981909093374</v>
      </c>
      <c r="AG24" s="14">
        <f>IF(AG23&gt;=99.95,100,100*POISSON($A24,AG$2,TRUE))</f>
        <v>2.59954788127468</v>
      </c>
      <c r="AH24" s="14">
        <f>IF(AH23&gt;=99.95,100,100*POISSON($A24,AH$2,TRUE))</f>
        <v>1.751270706531245</v>
      </c>
      <c r="AI24" s="14">
        <f>IF(AI23&gt;=99.95,100,100*POISSON($A24,AI$2,TRUE))</f>
        <v>1.161194720332295</v>
      </c>
      <c r="AJ24" s="14">
        <f>IF(AJ23&gt;=99.95,100,100*POISSON($A24,AJ$2,TRUE))</f>
        <v>0.7583445637565231</v>
      </c>
      <c r="AK24" s="14">
        <f>IF(AK23&gt;=99.95,100,100*POISSON($A24,AK$2,TRUE))</f>
        <v>0.488130063474289</v>
      </c>
      <c r="AL24" s="14">
        <f>IF(AL23&gt;=99.95,100,100*POISSON($A24,AL$2,TRUE))</f>
        <v>0.3098803670723825</v>
      </c>
      <c r="AM24" s="14">
        <f>IF(AM23&gt;=99.95,100,100*POISSON($A24,AM$2,TRUE))</f>
        <v>0.1941372732897266</v>
      </c>
      <c r="AN24" s="14">
        <f>IF(AN23&gt;=99.95,100,100*POISSON($A24,AN$2,TRUE))</f>
        <v>0.1200970335383637</v>
      </c>
      <c r="AO24" s="14">
        <f>IF(AO23&gt;=99.95,100,100*POISSON($A24,AO$2,TRUE))</f>
        <v>0.07340103835415353</v>
      </c>
      <c r="AP24" s="14">
        <f>IF(AP23&gt;=99.95,100,100*POISSON($A24,AP$2,TRUE))</f>
        <v>0.04434487326664887</v>
      </c>
      <c r="AQ24" s="14">
        <f>IF(AQ23&gt;=99.95,100,100*POISSON($A24,AQ$2,TRUE))</f>
        <v>0.02649524946370686</v>
      </c>
      <c r="AR24" s="14">
        <f>IF(AR23&gt;=99.95,100,100*POISSON($A24,AR$2,TRUE))</f>
        <v>0.0156630440279836</v>
      </c>
      <c r="AS24" s="14">
        <f>IF(AS23&gt;=99.95,100,100*POISSON($A24,AS$2,TRUE))</f>
        <v>0.009165514893739526</v>
      </c>
      <c r="AT24" s="14">
        <f>IF(AT23&gt;=99.95,100,100*POISSON($A24,AT$2,TRUE))</f>
        <v>0.00531115015647777</v>
      </c>
      <c r="AU24" s="14">
        <f>IF(AU23&gt;=99.95,100,100*POISSON($A24,AU$2,TRUE))</f>
        <v>0.0030488771325416</v>
      </c>
      <c r="AV24" s="14">
        <f>IF(AV23&gt;=99.95,100,100*POISSON($A24,AV$2,TRUE))</f>
        <v>0.001734483943378541</v>
      </c>
      <c r="AW24" s="14">
        <f>IF(AW23&gt;=99.95,100,100*POISSON($A24,AW$2,TRUE))</f>
        <v>0.0009782061958213352</v>
      </c>
      <c r="AX24" s="14">
        <f>IF(AX23&gt;=99.95,100,100*POISSON($A24,AX$2,TRUE))</f>
        <v>0.000547095269408956</v>
      </c>
      <c r="AY24" s="14">
        <f>IF(AY23&gt;=99.95,100,100*POISSON($A24,AY$2,TRUE))</f>
        <v>0.0003035309821483356</v>
      </c>
      <c r="AZ24" s="14">
        <f>IF(AZ23&gt;=99.95,100,100*POISSON($A24,AZ$2,TRUE))</f>
        <v>0.0001671008355625922</v>
      </c>
    </row>
    <row r="25" ht="20.05" customHeight="1">
      <c r="A25" s="14">
        <v>22</v>
      </c>
      <c r="B25" s="14">
        <f>IF(B24&gt;=99.95,100,100*POISSON($A25,B$2,TRUE))</f>
        <v>100</v>
      </c>
      <c r="C25" s="14">
        <f>IF(C24&gt;=99.95,100,100*POISSON($A25,C$2,TRUE))</f>
        <v>100</v>
      </c>
      <c r="D25" s="14">
        <f>IF(D24&gt;=99.95,100,100*POISSON($A25,D$2,TRUE))</f>
        <v>100</v>
      </c>
      <c r="E25" s="14">
        <f>IF(E24&gt;=99.95,100,100*POISSON($A25,E$2,TRUE))</f>
        <v>100</v>
      </c>
      <c r="F25" s="14">
        <f>IF(F24&gt;=99.95,100,100*POISSON($A25,F$2,TRUE))</f>
        <v>100</v>
      </c>
      <c r="G25" s="14">
        <f>IF(G24&gt;=99.95,100,100*POISSON($A25,G$2,TRUE))</f>
        <v>100</v>
      </c>
      <c r="H25" s="14">
        <f>IF(H24&gt;=99.95,100,100*POISSON($A25,H$2,TRUE))</f>
        <v>100</v>
      </c>
      <c r="I25" s="14">
        <f>IF(I24&gt;=99.95,100,100*POISSON($A25,I$2,TRUE))</f>
        <v>100</v>
      </c>
      <c r="J25" s="14">
        <f>IF(J24&gt;=99.95,100,100*POISSON($A25,J$2,TRUE))</f>
        <v>100</v>
      </c>
      <c r="K25" s="14">
        <f>IF(K24&gt;=99.95,100,100*POISSON($A25,K$2,TRUE))</f>
        <v>99.9704263191994</v>
      </c>
      <c r="L25" s="14">
        <f>IF(L24&gt;=99.95,100,100*POISSON($A25,L$2,TRUE))</f>
        <v>99.89576514834923</v>
      </c>
      <c r="M25" s="14">
        <f>IF(M24&gt;=99.95,100,100*POISSON($A25,M$2,TRUE))</f>
        <v>99.69526288558276</v>
      </c>
      <c r="N25" s="14">
        <f>IF(N24&gt;=99.95,100,100*POISSON($A25,N$2,TRUE))</f>
        <v>99.23775488735286</v>
      </c>
      <c r="O25" s="14">
        <f>IF(O24&gt;=99.95,100,100*POISSON($A25,O$2,TRUE))</f>
        <v>98.32878060220568</v>
      </c>
      <c r="P25" s="14">
        <f>IF(P24&gt;=99.95,100,100*POISSON($A25,P$2,TRUE))</f>
        <v>96.72557550672212</v>
      </c>
      <c r="Q25" s="14">
        <f>IF(Q24&gt;=99.95,100,100*POISSON($A25,Q$2,TRUE))</f>
        <v>94.17590724306002</v>
      </c>
      <c r="R25" s="14">
        <f>IF(R24&gt;=99.95,100,100*POISSON($A25,R$2,TRUE))</f>
        <v>90.47279537804818</v>
      </c>
      <c r="S25" s="14">
        <f>IF(S24&gt;=99.95,100,100*POISSON($A25,S$2,TRUE))</f>
        <v>85.5090069089411</v>
      </c>
      <c r="T25" s="14">
        <f>IF(T24&gt;=99.95,100,100*POISSON($A25,T$2,TRUE))</f>
        <v>79.31390279708042</v>
      </c>
      <c r="U25" s="14">
        <f>IF(U24&gt;=99.95,100,100*POISSON($A25,U$2,TRUE))</f>
        <v>72.06113431260258</v>
      </c>
      <c r="V25" s="14">
        <f>IF(V24&gt;=99.95,100,100*POISSON($A25,V$2,TRUE))</f>
        <v>64.04561110924736</v>
      </c>
      <c r="W25" s="14">
        <f>IF(W24&gt;=99.95,100,100*POISSON($A25,W$2,TRUE))</f>
        <v>55.63752127390863</v>
      </c>
      <c r="X25" s="14">
        <f>IF(X24&gt;=99.95,100,100*POISSON($A25,X$2,TRUE))</f>
        <v>47.22655512253001</v>
      </c>
      <c r="Y25" s="14">
        <f>IF(Y24&gt;=99.95,100,100*POISSON($A25,Y$2,TRUE))</f>
        <v>39.16982179827409</v>
      </c>
      <c r="Z25" s="14">
        <f>IF(Z24&gt;=99.95,100,100*POISSON($A25,Z$2,TRUE))</f>
        <v>31.75334836650513</v>
      </c>
      <c r="AA25" s="14">
        <f>IF(AA24&gt;=99.95,100,100*POISSON($A25,AA$2,TRUE))</f>
        <v>25.1716758878248</v>
      </c>
      <c r="AB25" s="14">
        <f>IF(AB24&gt;=99.95,100,100*POISSON($A25,AB$2,TRUE))</f>
        <v>19.52499853985255</v>
      </c>
      <c r="AC25" s="14">
        <f>IF(AC24&gt;=99.95,100,100*POISSON($A25,AC$2,TRUE))</f>
        <v>14.82983520816716</v>
      </c>
      <c r="AD25" s="14">
        <f>IF(AD24&gt;=99.95,100,100*POISSON($A25,AD$2,TRUE))</f>
        <v>11.03775723572032</v>
      </c>
      <c r="AE25" s="14">
        <f>IF(AE24&gt;=99.95,100,100*POISSON($A25,AE$2,TRUE))</f>
        <v>8.056902109488634</v>
      </c>
      <c r="AF25" s="14">
        <f>IF(AF24&gt;=99.95,100,100*POISSON($A25,AF$2,TRUE))</f>
        <v>5.772232586121081</v>
      </c>
      <c r="AG25" s="14">
        <f>IF(AG24&gt;=99.95,100,100*POISSON($A25,AG$2,TRUE))</f>
        <v>4.062093798094078</v>
      </c>
      <c r="AH25" s="14">
        <f>IF(AH24&gt;=99.95,100,100*POISSON($A25,AH$2,TRUE))</f>
        <v>2.810090818675508</v>
      </c>
      <c r="AI25" s="14">
        <f>IF(AI24&gt;=99.95,100,100*POISSON($A25,AI$2,TRUE))</f>
        <v>1.912397519907044</v>
      </c>
      <c r="AJ25" s="14">
        <f>IF(AJ24&gt;=99.95,100,100*POISSON($A25,AJ$2,TRUE))</f>
        <v>1.281250433189281</v>
      </c>
      <c r="AK25" s="14">
        <f>IF(AK24&gt;=99.95,100,100*POISSON($A25,AK$2,TRUE))</f>
        <v>0.8456391430297237</v>
      </c>
      <c r="AL25" s="14">
        <f>IF(AL24&gt;=99.95,100,100*POISSON($A25,AL$2,TRUE))</f>
        <v>0.5501923940436394</v>
      </c>
      <c r="AM25" s="14">
        <f>IF(AM24&gt;=99.95,100,100*POISSON($A25,AM$2,TRUE))</f>
        <v>0.3530952114125813</v>
      </c>
      <c r="AN25" s="14">
        <f>IF(AN24&gt;=99.95,100,100*POISSON($A25,AN$2,TRUE))</f>
        <v>0.2236517700387664</v>
      </c>
      <c r="AO25" s="14">
        <f>IF(AO24&gt;=99.95,100,100*POISSON($A25,AO$2,TRUE))</f>
        <v>0.1398937341279798</v>
      </c>
      <c r="AP25" s="14">
        <f>IF(AP24&gt;=99.95,100,100*POISSON($A25,AP$2,TRUE))</f>
        <v>0.08645674040042133</v>
      </c>
      <c r="AQ25" s="14">
        <f>IF(AQ24&gt;=99.95,100,100*POISSON($A25,AQ$2,TRUE))</f>
        <v>0.0528191084931476</v>
      </c>
      <c r="AR25" s="14">
        <f>IF(AR24&gt;=99.95,100,100*POISSON($A25,AR$2,TRUE))</f>
        <v>0.03191391748274384</v>
      </c>
      <c r="AS25" s="14">
        <f>IF(AS24&gt;=99.95,100,100*POISSON($A25,AS$2,TRUE))</f>
        <v>0.019079199234411</v>
      </c>
      <c r="AT25" s="14">
        <f>IF(AT24&gt;=99.95,100,100*POISSON($A25,AT$2,TRUE))</f>
        <v>0.01129054214170432</v>
      </c>
      <c r="AU25" s="14">
        <f>IF(AU24&gt;=99.95,100,100*POISSON($A25,AU$2,TRUE))</f>
        <v>0.00661634062124328</v>
      </c>
      <c r="AV25" s="14">
        <f>IF(AV24&gt;=99.95,100,100*POISSON($A25,AV$2,TRUE))</f>
        <v>0.003840907159312716</v>
      </c>
      <c r="AW25" s="14">
        <f>IF(AW24&gt;=99.95,100,100*POISSON($A25,AW$2,TRUE))</f>
        <v>0.002209624198545152</v>
      </c>
      <c r="AX25" s="14">
        <f>IF(AX24&gt;=99.95,100,100*POISSON($A25,AX$2,TRUE))</f>
        <v>0.001260141280880919</v>
      </c>
      <c r="AY25" s="14">
        <f>IF(AY24&gt;=99.95,100,100*POISSON($A25,AY$2,TRUE))</f>
        <v>0.0007126497547875045</v>
      </c>
      <c r="AZ25" s="14">
        <f>IF(AZ24&gt;=99.95,100,100*POISSON($A25,AZ$2,TRUE))</f>
        <v>0.000399780647792174</v>
      </c>
    </row>
    <row r="26" ht="20.05" customHeight="1">
      <c r="A26" s="14">
        <v>23</v>
      </c>
      <c r="B26" s="14">
        <f>IF(B25&gt;=99.95,100,100*POISSON($A26,B$2,TRUE))</f>
        <v>100</v>
      </c>
      <c r="C26" s="14">
        <f>IF(C25&gt;=99.95,100,100*POISSON($A26,C$2,TRUE))</f>
        <v>100</v>
      </c>
      <c r="D26" s="14">
        <f>IF(D25&gt;=99.95,100,100*POISSON($A26,D$2,TRUE))</f>
        <v>100</v>
      </c>
      <c r="E26" s="14">
        <f>IF(E25&gt;=99.95,100,100*POISSON($A26,E$2,TRUE))</f>
        <v>100</v>
      </c>
      <c r="F26" s="14">
        <f>IF(F25&gt;=99.95,100,100*POISSON($A26,F$2,TRUE))</f>
        <v>100</v>
      </c>
      <c r="G26" s="14">
        <f>IF(G25&gt;=99.95,100,100*POISSON($A26,G$2,TRUE))</f>
        <v>100</v>
      </c>
      <c r="H26" s="14">
        <f>IF(H25&gt;=99.95,100,100*POISSON($A26,H$2,TRUE))</f>
        <v>100</v>
      </c>
      <c r="I26" s="14">
        <f>IF(I25&gt;=99.95,100,100*POISSON($A26,I$2,TRUE))</f>
        <v>100</v>
      </c>
      <c r="J26" s="14">
        <f>IF(J25&gt;=99.95,100,100*POISSON($A26,J$2,TRUE))</f>
        <v>100</v>
      </c>
      <c r="K26" s="14">
        <f>IF(K25&gt;=99.95,100,100*POISSON($A26,K$2,TRUE))</f>
        <v>100</v>
      </c>
      <c r="L26" s="14">
        <f>IF(L25&gt;=99.95,100,100*POISSON($A26,L$2,TRUE))</f>
        <v>99.95361443783575</v>
      </c>
      <c r="M26" s="14">
        <f>IF(M25&gt;=99.95,100,100*POISSON($A26,M$2,TRUE))</f>
        <v>99.85271208176837</v>
      </c>
      <c r="N26" s="14">
        <f>IF(N25&gt;=99.95,100,100*POISSON($A26,N$2,TRUE))</f>
        <v>99.60282342809958</v>
      </c>
      <c r="O26" s="14">
        <f>IF(O25&gt;=99.95,100,100*POISSON($A26,O$2,TRUE))</f>
        <v>99.0672417406888</v>
      </c>
      <c r="P26" s="14">
        <f>IF(P25&gt;=99.95,100,100*POISSON($A26,P$2,TRUE))</f>
        <v>98.05354256279773</v>
      </c>
      <c r="Q26" s="14">
        <f>IF(Q25&gt;=99.95,100,100*POISSON($A26,Q$2,TRUE))</f>
        <v>96.33143421830606</v>
      </c>
      <c r="R26" s="14">
        <f>IF(R25&gt;=99.95,100,100*POISSON($A26,R$2,TRUE))</f>
        <v>93.67039858556781</v>
      </c>
      <c r="S26" s="14">
        <f>IF(S25&gt;=99.95,100,100*POISSON($A26,S$2,TRUE))</f>
        <v>89.88899081442919</v>
      </c>
      <c r="T26" s="14">
        <f>IF(T25&gt;=99.95,100,100*POISSON($A26,T$2,TRUE))</f>
        <v>84.90173347015399</v>
      </c>
      <c r="U26" s="14">
        <f>IF(U25&gt;=99.95,100,100*POISSON($A26,U$2,TRUE))</f>
        <v>78.74928167884275</v>
      </c>
      <c r="V26" s="14">
        <f>IF(V25&gt;=99.95,100,100*POISSON($A26,V$2,TRUE))</f>
        <v>71.60288618772267</v>
      </c>
      <c r="W26" s="14">
        <f>IF(W25&gt;=99.95,100,100*POISSON($A26,W$2,TRUE))</f>
        <v>63.74243933502068</v>
      </c>
      <c r="X26" s="14">
        <f>IF(X25&gt;=99.95,100,100*POISSON($A26,X$2,TRUE))</f>
        <v>55.51499356167687</v>
      </c>
      <c r="Y26" s="14">
        <f>IF(Y25&gt;=99.95,100,100*POISSON($A26,Y$2,TRUE))</f>
        <v>47.28497205099927</v>
      </c>
      <c r="Z26" s="14">
        <f>IF(Z25&gt;=99.95,100,100*POISSON($A26,Z$2,TRUE))</f>
        <v>39.38755170743939</v>
      </c>
      <c r="AA26" s="14">
        <f>IF(AA25&gt;=99.95,100,100*POISSON($A26,AA$2,TRUE))</f>
        <v>32.09374682141541</v>
      </c>
      <c r="AB26" s="14">
        <f>IF(AB25&gt;=99.95,100,100*POISSON($A26,AB$2,TRUE))</f>
        <v>25.591260154221</v>
      </c>
      <c r="AC26" s="14">
        <f>IF(AC25&gt;=99.95,100,100*POISSON($A26,AC$2,TRUE))</f>
        <v>19.98087374639325</v>
      </c>
      <c r="AD26" s="14">
        <f>IF(AD25&gt;=99.95,100,100*POISSON($A26,AD$2,TRUE))</f>
        <v>15.28512188427539</v>
      </c>
      <c r="AE26" s="14">
        <f>IF(AE25&gt;=99.95,100,100*POISSON($A26,AE$2,TRUE))</f>
        <v>11.46459127141803</v>
      </c>
      <c r="AF26" s="14">
        <f>IF(AF25&gt;=99.95,100,100*POISSON($A26,AF$2,TRUE))</f>
        <v>8.437222629071476</v>
      </c>
      <c r="AG26" s="14">
        <f>IF(AG25&gt;=99.95,100,100*POISSON($A26,AG$2,TRUE))</f>
        <v>6.096940291060187</v>
      </c>
      <c r="AH26" s="14">
        <f>IF(AH25&gt;=99.95,100,100*POISSON($A26,AH$2,TRUE))</f>
        <v>4.329267501317266</v>
      </c>
      <c r="AI26" s="14">
        <f>IF(AI25&gt;=99.95,100,100*POISSON($A26,AI$2,TRUE))</f>
        <v>3.022871223626241</v>
      </c>
      <c r="AJ26" s="14">
        <f>IF(AJ25&gt;=99.95,100,100*POISSON($A26,AJ$2,TRUE))</f>
        <v>2.076976756239141</v>
      </c>
      <c r="AK26" s="14">
        <f>IF(AK25&gt;=99.95,100,100*POISSON($A26,AK$2,TRUE))</f>
        <v>1.405218571899099</v>
      </c>
      <c r="AL26" s="14">
        <f>IF(AL25&gt;=99.95,100,100*POISSON($A26,AL$2,TRUE))</f>
        <v>0.9367813069974011</v>
      </c>
      <c r="AM26" s="14">
        <f>IF(AM25&gt;=99.95,100,100*POISSON($A26,AM$2,TRUE))</f>
        <v>0.6157213700503402</v>
      </c>
      <c r="AN26" s="14">
        <f>IF(AN25&gt;=99.95,100,100*POISSON($A26,AN$2,TRUE))</f>
        <v>0.3992445841046675</v>
      </c>
      <c r="AO26" s="14">
        <f>IF(AO25&gt;=99.95,100,100*POISSON($A26,AO$2,TRUE))</f>
        <v>0.2555332050389812</v>
      </c>
      <c r="AP26" s="14">
        <f>IF(AP25&gt;=99.95,100,100*POISSON($A26,AP$2,TRUE))</f>
        <v>0.1615257209432326</v>
      </c>
      <c r="AQ26" s="14">
        <f>IF(AQ25&gt;=99.95,100,100*POISSON($A26,AQ$2,TRUE))</f>
        <v>0.1008887641121261</v>
      </c>
      <c r="AR26" s="14">
        <f>IF(AR25&gt;=99.95,100,100*POISSON($A26,AR$2,TRUE))</f>
        <v>0.06229598524599099</v>
      </c>
      <c r="AS26" s="14">
        <f>IF(AS25&gt;=99.95,100,100*POISSON($A26,AS$2,TRUE))</f>
        <v>0.03804450840786944</v>
      </c>
      <c r="AT26" s="14">
        <f>IF(AT25&gt;=99.95,100,100*POISSON($A26,AT$2,TRUE))</f>
        <v>0.02298935254758232</v>
      </c>
      <c r="AU26" s="14">
        <f>IF(AU25&gt;=99.95,100,100*POISSON($A26,AU$2,TRUE))</f>
        <v>0.0137512675986467</v>
      </c>
      <c r="AV26" s="14">
        <f>IF(AV25&gt;=99.95,100,100*POISSON($A26,AV$2,TRUE))</f>
        <v>0.008145337209265179</v>
      </c>
      <c r="AW26" s="14">
        <f>IF(AW25&gt;=99.95,100,100*POISSON($A26,AW$2,TRUE))</f>
        <v>0.00477954003031661</v>
      </c>
      <c r="AX26" s="14">
        <f>IF(AX25&gt;=99.95,100,100*POISSON($A26,AX$2,TRUE))</f>
        <v>0.002779239305321192</v>
      </c>
      <c r="AY26" s="14">
        <f>IF(AY25&gt;=99.95,100,100*POISSON($A26,AY$2,TRUE))</f>
        <v>0.001602038390959617</v>
      </c>
      <c r="AZ26" s="14">
        <f>IF(AZ25&gt;=99.95,100,100*POISSON($A26,AZ$2,TRUE))</f>
        <v>0.0009157228401273339</v>
      </c>
    </row>
    <row r="27" ht="20.05" customHeight="1">
      <c r="A27" s="14">
        <v>24</v>
      </c>
      <c r="B27" s="14">
        <f>IF(B26&gt;=99.95,100,100*POISSON($A27,B$2,TRUE))</f>
        <v>100</v>
      </c>
      <c r="C27" s="14">
        <f>IF(C26&gt;=99.95,100,100*POISSON($A27,C$2,TRUE))</f>
        <v>100</v>
      </c>
      <c r="D27" s="14">
        <f>IF(D26&gt;=99.95,100,100*POISSON($A27,D$2,TRUE))</f>
        <v>100</v>
      </c>
      <c r="E27" s="14">
        <f>IF(E26&gt;=99.95,100,100*POISSON($A27,E$2,TRUE))</f>
        <v>100</v>
      </c>
      <c r="F27" s="14">
        <f>IF(F26&gt;=99.95,100,100*POISSON($A27,F$2,TRUE))</f>
        <v>100</v>
      </c>
      <c r="G27" s="14">
        <f>IF(G26&gt;=99.95,100,100*POISSON($A27,G$2,TRUE))</f>
        <v>100</v>
      </c>
      <c r="H27" s="14">
        <f>IF(H26&gt;=99.95,100,100*POISSON($A27,H$2,TRUE))</f>
        <v>100</v>
      </c>
      <c r="I27" s="14">
        <f>IF(I26&gt;=99.95,100,100*POISSON($A27,I$2,TRUE))</f>
        <v>100</v>
      </c>
      <c r="J27" s="14">
        <f>IF(J26&gt;=99.95,100,100*POISSON($A27,J$2,TRUE))</f>
        <v>100</v>
      </c>
      <c r="K27" s="14">
        <f>IF(K26&gt;=99.95,100,100*POISSON($A27,K$2,TRUE))</f>
        <v>100</v>
      </c>
      <c r="L27" s="14">
        <f>IF(L26&gt;=99.95,100,100*POISSON($A27,L$2,TRUE))</f>
        <v>100</v>
      </c>
      <c r="M27" s="14">
        <f>IF(M26&gt;=99.95,100,100*POISSON($A27,M$2,TRUE))</f>
        <v>99.93143667986118</v>
      </c>
      <c r="N27" s="14">
        <f>IF(N26&gt;=99.95,100,100*POISSON($A27,N$2,TRUE))</f>
        <v>99.80056888767072</v>
      </c>
      <c r="O27" s="14">
        <f>IF(O26&gt;=99.95,100,100*POISSON($A27,O$2,TRUE))</f>
        <v>99.49801073813728</v>
      </c>
      <c r="P27" s="14">
        <f>IF(P26&gt;=99.95,100,100*POISSON($A27,P$2,TRUE))</f>
        <v>98.88352197284497</v>
      </c>
      <c r="Q27" s="14">
        <f>IF(Q26&gt;=99.95,100,100*POISSON($A27,Q$2,TRUE))</f>
        <v>97.76845220180341</v>
      </c>
      <c r="R27" s="14">
        <f>IF(R26&gt;=99.95,100,100*POISSON($A27,R$2,TRUE))</f>
        <v>95.93536752422757</v>
      </c>
      <c r="S27" s="14">
        <f>IF(S26&gt;=99.95,100,100*POISSON($A27,S$2,TRUE))</f>
        <v>93.17397874354526</v>
      </c>
      <c r="T27" s="14">
        <f>IF(T26&gt;=99.95,100,100*POISSON($A27,T$2,TRUE))</f>
        <v>89.32543275300389</v>
      </c>
      <c r="U27" s="14">
        <f>IF(U26&gt;=99.95,100,100*POISSON($A27,U$2,TRUE))</f>
        <v>84.32273781737624</v>
      </c>
      <c r="V27" s="14">
        <f>IF(V26&gt;=99.95,100,100*POISSON($A27,V$2,TRUE))</f>
        <v>78.21550188138858</v>
      </c>
      <c r="W27" s="14">
        <f>IF(W26&gt;=99.95,100,100*POISSON($A27,W$2,TRUE))</f>
        <v>71.17194755770674</v>
      </c>
      <c r="X27" s="14">
        <f>IF(X26&gt;=99.95,100,100*POISSON($A27,X$2,TRUE))</f>
        <v>63.45808039919262</v>
      </c>
      <c r="Y27" s="14">
        <f>IF(Y26&gt;=99.95,100,100*POISSON($A27,Y$2,TRUE))</f>
        <v>55.40012230372443</v>
      </c>
      <c r="Z27" s="14">
        <f>IF(Z26&gt;=99.95,100,100*POISSON($A27,Z$2,TRUE))</f>
        <v>47.33984685424583</v>
      </c>
      <c r="AA27" s="14">
        <f>IF(AA26&gt;=99.95,100,100*POISSON($A27,AA$2,TRUE))</f>
        <v>39.59265699947193</v>
      </c>
      <c r="AB27" s="14">
        <f>IF(AB26&gt;=99.95,100,100*POISSON($A27,AB$2,TRUE))</f>
        <v>32.41580447038545</v>
      </c>
      <c r="AC27" s="14">
        <f>IF(AC26&gt;=99.95,100,100*POISSON($A27,AC$2,TRUE))</f>
        <v>25.99041870765699</v>
      </c>
      <c r="AD27" s="14">
        <f>IF(AD26&gt;=99.95,100,100*POISSON($A27,AD$2,TRUE))</f>
        <v>20.41735416794608</v>
      </c>
      <c r="AE27" s="14">
        <f>IF(AE26&gt;=99.95,100,100*POISSON($A27,AE$2,TRUE))</f>
        <v>15.72420272382977</v>
      </c>
      <c r="AF27" s="14">
        <f>IF(AF26&gt;=99.95,100,100*POISSON($A27,AF$2,TRUE))</f>
        <v>11.87950143454907</v>
      </c>
      <c r="AG27" s="14">
        <f>IF(AG26&gt;=99.95,100,100*POISSON($A27,AG$2,TRUE))</f>
        <v>8.810068948348309</v>
      </c>
      <c r="AH27" s="14">
        <f>IF(AH26&gt;=99.95,100,100*POISSON($A27,AH$2,TRUE))</f>
        <v>6.418135439949689</v>
      </c>
      <c r="AI27" s="14">
        <f>IF(AI26&gt;=99.95,100,100*POISSON($A27,AI$2,TRUE))</f>
        <v>4.596042303895084</v>
      </c>
      <c r="AJ27" s="14">
        <f>IF(AJ26&gt;=99.95,100,100*POISSON($A27,AJ$2,TRUE))</f>
        <v>3.237410977353512</v>
      </c>
      <c r="AK27" s="14">
        <f>IF(AK26&gt;=99.95,100,100*POISSON($A27,AK$2,TRUE))</f>
        <v>2.24458771520317</v>
      </c>
      <c r="AL27" s="14">
        <f>IF(AL26&gt;=99.95,100,100*POISSON($A27,AL$2,TRUE))</f>
        <v>1.532772547801116</v>
      </c>
      <c r="AM27" s="14">
        <f>IF(AM26&gt;=99.95,100,100*POISSON($A27,AM$2,TRUE))</f>
        <v>1.031546121226789</v>
      </c>
      <c r="AN27" s="14">
        <f>IF(AN26&gt;=99.95,100,100*POISSON($A27,AN$2,TRUE))</f>
        <v>0.6845829069617529</v>
      </c>
      <c r="AO27" s="14">
        <f>IF(AO26&gt;=99.95,100,100*POISSON($A27,AO$2,TRUE))</f>
        <v>0.448265656557318</v>
      </c>
      <c r="AP27" s="14">
        <f>IF(AP26&gt;=99.95,100,100*POISSON($A27,AP$2,TRUE))</f>
        <v>0.2897685627038674</v>
      </c>
      <c r="AQ27" s="14">
        <f>IF(AQ26&gt;=99.95,100,100*POISSON($A27,AQ$2,TRUE))</f>
        <v>0.1850106614453388</v>
      </c>
      <c r="AR27" s="14">
        <f>IF(AR26&gt;=99.95,100,100*POISSON($A27,AR$2,TRUE))</f>
        <v>0.116730523321809</v>
      </c>
      <c r="AS27" s="14">
        <f>IF(AS26&gt;=99.95,100,100*POISSON($A27,AS$2,TRUE))</f>
        <v>0.07281424189254308</v>
      </c>
      <c r="AT27" s="14">
        <f>IF(AT26&gt;=99.95,100,100*POISSON($A27,AT$2,TRUE))</f>
        <v>0.04492462205860345</v>
      </c>
      <c r="AU27" s="14">
        <f>IF(AU26&gt;=99.95,100,100*POISSON($A27,AU$2,TRUE))</f>
        <v>0.02742654430533648</v>
      </c>
      <c r="AV27" s="14">
        <f>IF(AV26&gt;=99.95,100,100*POISSON($A27,AV$2,TRUE))</f>
        <v>0.01657484605708864</v>
      </c>
      <c r="AW27" s="14">
        <f>IF(AW26&gt;=99.95,100,100*POISSON($A27,AW$2,TRUE))</f>
        <v>0.009919371693859536</v>
      </c>
      <c r="AX27" s="14">
        <f>IF(AX26&gt;=99.95,100,100*POISSON($A27,AX$2,TRUE))</f>
        <v>0.005880731105220042</v>
      </c>
      <c r="AY27" s="14">
        <f>IF(AY26&gt;=99.95,100,100*POISSON($A27,AY$2,TRUE))</f>
        <v>0.003454931382984834</v>
      </c>
      <c r="AZ27" s="14">
        <f>IF(AZ26&gt;=99.95,100,100*POISSON($A27,AZ$2,TRUE))</f>
        <v>0.002012099998839546</v>
      </c>
    </row>
    <row r="28" ht="20.05" customHeight="1">
      <c r="A28" s="14">
        <v>25</v>
      </c>
      <c r="B28" s="14">
        <f>IF(B27&gt;=99.95,100,100*POISSON($A28,B$2,TRUE))</f>
        <v>100</v>
      </c>
      <c r="C28" s="14">
        <f>IF(C27&gt;=99.95,100,100*POISSON($A28,C$2,TRUE))</f>
        <v>100</v>
      </c>
      <c r="D28" s="14">
        <f>IF(D27&gt;=99.95,100,100*POISSON($A28,D$2,TRUE))</f>
        <v>100</v>
      </c>
      <c r="E28" s="14">
        <f>IF(E27&gt;=99.95,100,100*POISSON($A28,E$2,TRUE))</f>
        <v>100</v>
      </c>
      <c r="F28" s="14">
        <f>IF(F27&gt;=99.95,100,100*POISSON($A28,F$2,TRUE))</f>
        <v>100</v>
      </c>
      <c r="G28" s="14">
        <f>IF(G27&gt;=99.95,100,100*POISSON($A28,G$2,TRUE))</f>
        <v>100</v>
      </c>
      <c r="H28" s="14">
        <f>IF(H27&gt;=99.95,100,100*POISSON($A28,H$2,TRUE))</f>
        <v>100</v>
      </c>
      <c r="I28" s="14">
        <f>IF(I27&gt;=99.95,100,100*POISSON($A28,I$2,TRUE))</f>
        <v>100</v>
      </c>
      <c r="J28" s="14">
        <f>IF(J27&gt;=99.95,100,100*POISSON($A28,J$2,TRUE))</f>
        <v>100</v>
      </c>
      <c r="K28" s="14">
        <f>IF(K27&gt;=99.95,100,100*POISSON($A28,K$2,TRUE))</f>
        <v>100</v>
      </c>
      <c r="L28" s="14">
        <f>IF(L27&gt;=99.95,100,100*POISSON($A28,L$2,TRUE))</f>
        <v>100</v>
      </c>
      <c r="M28" s="14">
        <f>IF(M27&gt;=99.95,100,100*POISSON($A28,M$2,TRUE))</f>
        <v>99.96922448694572</v>
      </c>
      <c r="N28" s="14">
        <f>IF(N27&gt;=99.95,100,100*POISSON($A28,N$2,TRUE))</f>
        <v>99.9033965266477</v>
      </c>
      <c r="O28" s="14">
        <f>IF(O27&gt;=99.95,100,100*POISSON($A28,O$2,TRUE))</f>
        <v>99.73924137670845</v>
      </c>
      <c r="P28" s="14">
        <f>IF(P27&gt;=99.95,100,100*POISSON($A28,P$2,TRUE))</f>
        <v>99.38150961887332</v>
      </c>
      <c r="Q28" s="14">
        <f>IF(Q27&gt;=99.95,100,100*POISSON($A28,Q$2,TRUE))</f>
        <v>98.68814371124172</v>
      </c>
      <c r="R28" s="14">
        <f>IF(R27&gt;=99.95,100,100*POISSON($A28,R$2,TRUE))</f>
        <v>97.47554640251619</v>
      </c>
      <c r="S28" s="14">
        <f>IF(S27&gt;=99.95,100,100*POISSON($A28,S$2,TRUE))</f>
        <v>95.53917005250882</v>
      </c>
      <c r="T28" s="14">
        <f>IF(T27&gt;=99.95,100,100*POISSON($A28,T$2,TRUE))</f>
        <v>92.68744420796983</v>
      </c>
      <c r="U28" s="14">
        <f>IF(U27&gt;=99.95,100,100*POISSON($A28,U$2,TRUE))</f>
        <v>88.78150272820302</v>
      </c>
      <c r="V28" s="14">
        <f>IF(V27&gt;=99.95,100,100*POISSON($A28,V$2,TRUE))</f>
        <v>83.77009906406792</v>
      </c>
      <c r="W28" s="14">
        <f>IF(W27&gt;=99.95,100,100*POISSON($A28,W$2,TRUE))</f>
        <v>77.70991479367046</v>
      </c>
      <c r="X28" s="14">
        <f>IF(X27&gt;=99.95,100,100*POISSON($A28,X$2,TRUE))</f>
        <v>70.7657202897071</v>
      </c>
      <c r="Y28" s="14">
        <f>IF(Y27&gt;=99.95,100,100*POISSON($A28,Y$2,TRUE))</f>
        <v>63.19066654634064</v>
      </c>
      <c r="Z28" s="14">
        <f>IF(Z27&gt;=99.95,100,100*POISSON($A28,Z$2,TRUE))</f>
        <v>55.29214200105231</v>
      </c>
      <c r="AA28" s="14">
        <f>IF(AA27&gt;=99.95,100,100*POISSON($A28,AA$2,TRUE))</f>
        <v>47.3915235846507</v>
      </c>
      <c r="AB28" s="14">
        <f>IF(AB27&gt;=99.95,100,100*POISSON($A28,AB$2,TRUE))</f>
        <v>39.78631233184301</v>
      </c>
      <c r="AC28" s="14">
        <f>IF(AC27&gt;=99.95,100,100*POISSON($A28,AC$2,TRUE))</f>
        <v>32.72110906427238</v>
      </c>
      <c r="AD28" s="14">
        <f>IF(AD27&gt;=99.95,100,100*POISSON($A28,AD$2,TRUE))</f>
        <v>26.3707436170041</v>
      </c>
      <c r="AE28" s="14">
        <f>IF(AE27&gt;=99.95,100,100*POISSON($A28,AE$2,TRUE))</f>
        <v>20.83573646672388</v>
      </c>
      <c r="AF28" s="14">
        <f>IF(AF27&gt;=99.95,100,100*POISSON($A28,AF$2,TRUE))</f>
        <v>16.14792715334124</v>
      </c>
      <c r="AG28" s="14">
        <f>IF(AG27&gt;=99.95,100,100*POISSON($A28,AG$2,TRUE))</f>
        <v>12.28287362967714</v>
      </c>
      <c r="AH28" s="14">
        <f>IF(AH27&gt;=99.95,100,100*POISSON($A28,AH$2,TRUE))</f>
        <v>9.175441118944471</v>
      </c>
      <c r="AI28" s="14">
        <f>IF(AI27&gt;=99.95,100,100*POISSON($A28,AI$2,TRUE))</f>
        <v>6.735554973060724</v>
      </c>
      <c r="AJ28" s="14">
        <f>IF(AJ27&gt;=99.95,100,100*POISSON($A28,AJ$2,TRUE))</f>
        <v>4.86201888691363</v>
      </c>
      <c r="AK28" s="14">
        <f>IF(AK27&gt;=99.95,100,100*POISSON($A28,AK$2,TRUE))</f>
        <v>3.453279281561033</v>
      </c>
      <c r="AL28" s="14">
        <f>IF(AL27&gt;=99.95,100,100*POISSON($A28,AL$2,TRUE))</f>
        <v>2.414839584190616</v>
      </c>
      <c r="AM28" s="14">
        <f>IF(AM27&gt;=99.95,100,100*POISSON($A28,AM$2,TRUE))</f>
        <v>1.66359974301499</v>
      </c>
      <c r="AN28" s="14">
        <f>IF(AN27&gt;=99.95,100,100*POISSON($A28,AN$2,TRUE))</f>
        <v>1.129710690618809</v>
      </c>
      <c r="AO28" s="14">
        <f>IF(AO27&gt;=99.95,100,100*POISSON($A28,AO$2,TRUE))</f>
        <v>0.7566375789866556</v>
      </c>
      <c r="AP28" s="14">
        <f>IF(AP27&gt;=99.95,100,100*POISSON($A28,AP$2,TRUE))</f>
        <v>0.5000868231913105</v>
      </c>
      <c r="AQ28" s="14">
        <f>IF(AQ27&gt;=99.95,100,100*POISSON($A28,AQ$2,TRUE))</f>
        <v>0.3263354489651356</v>
      </c>
      <c r="AR28" s="14">
        <f>IF(AR27&gt;=99.95,100,100*POISSON($A28,AR$2,TRUE))</f>
        <v>0.2103579288122155</v>
      </c>
      <c r="AS28" s="14">
        <f>IF(AS27&gt;=99.95,100,100*POISSON($A28,AS$2,TRUE))</f>
        <v>0.1340089728255687</v>
      </c>
      <c r="AT28" s="14">
        <f>IF(AT27&gt;=99.95,100,100*POISSON($A28,AT$2,TRUE))</f>
        <v>0.08440810717844149</v>
      </c>
      <c r="AU28" s="14">
        <f>IF(AU27&gt;=99.95,100,100*POISSON($A28,AU$2,TRUE))</f>
        <v>0.05258905344564559</v>
      </c>
      <c r="AV28" s="14">
        <f>IF(AV27&gt;=99.95,100,100*POISSON($A28,AV$2,TRUE))</f>
        <v>0.03242232269099684</v>
      </c>
      <c r="AW28" s="14">
        <f>IF(AW27&gt;=99.95,100,100*POISSON($A28,AW$2,TRUE))</f>
        <v>0.01978784848786188</v>
      </c>
      <c r="AX28" s="14">
        <f>IF(AX27&gt;=99.95,100,100*POISSON($A28,AX$2,TRUE))</f>
        <v>0.01195965503302182</v>
      </c>
      <c r="AY28" s="14">
        <f>IF(AY27&gt;=99.95,100,100*POISSON($A28,AY$2,TRUE))</f>
        <v>0.007160717367035301</v>
      </c>
      <c r="AZ28" s="14">
        <f>IF(AZ27&gt;=99.95,100,100*POISSON($A28,AZ$2,TRUE))</f>
        <v>0.004248709402612461</v>
      </c>
    </row>
    <row r="29" ht="20.05" customHeight="1">
      <c r="A29" s="14">
        <v>26</v>
      </c>
      <c r="B29" s="14">
        <f>IF(B28&gt;=99.95,100,100*POISSON($A29,B$2,TRUE))</f>
        <v>100</v>
      </c>
      <c r="C29" s="14">
        <f>IF(C28&gt;=99.95,100,100*POISSON($A29,C$2,TRUE))</f>
        <v>100</v>
      </c>
      <c r="D29" s="14">
        <f>IF(D28&gt;=99.95,100,100*POISSON($A29,D$2,TRUE))</f>
        <v>100</v>
      </c>
      <c r="E29" s="14">
        <f>IF(E28&gt;=99.95,100,100*POISSON($A29,E$2,TRUE))</f>
        <v>100</v>
      </c>
      <c r="F29" s="14">
        <f>IF(F28&gt;=99.95,100,100*POISSON($A29,F$2,TRUE))</f>
        <v>100</v>
      </c>
      <c r="G29" s="14">
        <f>IF(G28&gt;=99.95,100,100*POISSON($A29,G$2,TRUE))</f>
        <v>100</v>
      </c>
      <c r="H29" s="14">
        <f>IF(H28&gt;=99.95,100,100*POISSON($A29,H$2,TRUE))</f>
        <v>100</v>
      </c>
      <c r="I29" s="14">
        <f>IF(I28&gt;=99.95,100,100*POISSON($A29,I$2,TRUE))</f>
        <v>100</v>
      </c>
      <c r="J29" s="14">
        <f>IF(J28&gt;=99.95,100,100*POISSON($A29,J$2,TRUE))</f>
        <v>100</v>
      </c>
      <c r="K29" s="14">
        <f>IF(K28&gt;=99.95,100,100*POISSON($A29,K$2,TRUE))</f>
        <v>100</v>
      </c>
      <c r="L29" s="14">
        <f>IF(L28&gt;=99.95,100,100*POISSON($A29,L$2,TRUE))</f>
        <v>100</v>
      </c>
      <c r="M29" s="14">
        <f>IF(M28&gt;=99.95,100,100*POISSON($A29,M$2,TRUE))</f>
        <v>100</v>
      </c>
      <c r="N29" s="14">
        <f>IF(N28&gt;=99.95,100,100*POISSON($A29,N$2,TRUE))</f>
        <v>99.9548103461362</v>
      </c>
      <c r="O29" s="14">
        <f>IF(O28&gt;=99.95,100,100*POISSON($A29,O$2,TRUE))</f>
        <v>99.86913479747753</v>
      </c>
      <c r="P29" s="14">
        <f>IF(P28&gt;=99.95,100,100*POISSON($A29,P$2,TRUE))</f>
        <v>99.66881018388968</v>
      </c>
      <c r="Q29" s="14">
        <f>IF(Q28&gt;=99.95,100,100*POISSON($A29,Q$2,TRUE))</f>
        <v>99.25410771704992</v>
      </c>
      <c r="R29" s="14">
        <f>IF(R28&gt;=99.95,100,100*POISSON($A29,R$2,TRUE))</f>
        <v>98.48258643832028</v>
      </c>
      <c r="S29" s="14">
        <f>IF(S28&gt;=99.95,100,100*POISSON($A29,S$2,TRUE))</f>
        <v>97.1766101894836</v>
      </c>
      <c r="T29" s="14">
        <f>IF(T28&gt;=99.95,100,100*POISSON($A29,T$2,TRUE))</f>
        <v>95.14429873275262</v>
      </c>
      <c r="U29" s="14">
        <f>IF(U28&gt;=99.95,100,100*POISSON($A29,U$2,TRUE))</f>
        <v>92.21132189037748</v>
      </c>
      <c r="V29" s="14">
        <f>IF(V28&gt;=99.95,100,100*POISSON($A29,V$2,TRUE))</f>
        <v>88.25650448084741</v>
      </c>
      <c r="W29" s="14">
        <f>IF(W28&gt;=99.95,100,100*POISSON($A29,W$2,TRUE))</f>
        <v>83.242040916409</v>
      </c>
      <c r="X29" s="14">
        <f>IF(X28&gt;=99.95,100,100*POISSON($A29,X$2,TRUE))</f>
        <v>77.2301709620853</v>
      </c>
      <c r="Y29" s="14">
        <f>IF(Y28&gt;=99.95,100,100*POISSON($A29,Y$2,TRUE))</f>
        <v>70.38193815490935</v>
      </c>
      <c r="Z29" s="14">
        <f>IF(Z28&gt;=99.95,100,100*POISSON($A29,Z$2,TRUE))</f>
        <v>62.93857964221232</v>
      </c>
      <c r="AA29" s="14">
        <f>IF(AA28&gt;=99.95,100,100*POISSON($A29,AA$2,TRUE))</f>
        <v>55.19039016982951</v>
      </c>
      <c r="AB29" s="14">
        <f>IF(AB28&gt;=99.95,100,100*POISSON($A29,AB$2,TRUE))</f>
        <v>47.44030126489513</v>
      </c>
      <c r="AC29" s="14">
        <f>IF(AC28&gt;=99.95,100,100*POISSON($A29,AC$2,TRUE))</f>
        <v>39.96954483293508</v>
      </c>
      <c r="AD29" s="14">
        <f>IF(AD28&gt;=99.95,100,100*POISSON($A29,AD$2,TRUE))</f>
        <v>33.0110626178765</v>
      </c>
      <c r="AE29" s="14">
        <f>IF(AE28&gt;=99.95,100,100*POISSON($A29,AE$2,TRUE))</f>
        <v>26.73366001621709</v>
      </c>
      <c r="AF29" s="14">
        <f>IF(AF28&gt;=99.95,100,100*POISSON($A29,AF$2,TRUE))</f>
        <v>21.23720397190114</v>
      </c>
      <c r="AG29" s="14">
        <f>IF(AG28&gt;=99.95,100,100*POISSON($A29,AG$2,TRUE))</f>
        <v>16.55709477592799</v>
      </c>
      <c r="AH29" s="14">
        <f>IF(AH28&gt;=99.95,100,100*POISSON($A29,AH$2,TRUE))</f>
        <v>12.67509832689941</v>
      </c>
      <c r="AI29" s="14">
        <f>IF(AI28&gt;=99.95,100,100*POISSON($A29,AI$2,TRUE))</f>
        <v>9.533379232738879</v>
      </c>
      <c r="AJ29" s="14">
        <f>IF(AJ28&gt;=99.95,100,100*POISSON($A29,AJ$2,TRUE))</f>
        <v>7.048991072859935</v>
      </c>
      <c r="AK29" s="14">
        <f>IF(AK28&gt;=99.95,100,100*POISSON($A29,AK$2,TRUE))</f>
        <v>5.126852219594995</v>
      </c>
      <c r="AL29" s="14">
        <f>IF(AL28&gt;=99.95,100,100*POISSON($A29,AL$2,TRUE))</f>
        <v>3.670088828283366</v>
      </c>
      <c r="AM29" s="14">
        <f>IF(AM28&gt;=99.95,100,100*POISSON($A29,AM$2,TRUE))</f>
        <v>2.587370421013125</v>
      </c>
      <c r="AN29" s="14">
        <f>IF(AN28&gt;=99.95,100,100*POISSON($A29,AN$2,TRUE))</f>
        <v>1.797402366104394</v>
      </c>
      <c r="AO29" s="14">
        <f>IF(AO28&gt;=99.95,100,100*POISSON($A29,AO$2,TRUE))</f>
        <v>1.23105592118564</v>
      </c>
      <c r="AP29" s="14">
        <f>IF(AP28&gt;=99.95,100,100*POISSON($A29,AP$2,TRUE))</f>
        <v>0.831742541652276</v>
      </c>
      <c r="AQ29" s="14">
        <f>IF(AQ28&gt;=99.95,100,100*POISSON($A29,AQ$2,TRUE))</f>
        <v>0.5546293364971168</v>
      </c>
      <c r="AR29" s="14">
        <f>IF(AR28&gt;=99.95,100,100*POISSON($A29,AR$2,TRUE))</f>
        <v>0.3652032532771192</v>
      </c>
      <c r="AS29" s="14">
        <f>IF(AS28&gt;=99.95,100,100*POISSON($A29,AS$2,TRUE))</f>
        <v>0.2375692867122271</v>
      </c>
      <c r="AT29" s="14">
        <f>IF(AT28&gt;=99.95,100,100*POISSON($A29,AT$2,TRUE))</f>
        <v>0.1527449083473917</v>
      </c>
      <c r="AU29" s="14">
        <f>IF(AU28&gt;=99.95,100,100*POISSON($A29,AU$2,TRUE))</f>
        <v>0.09710733884773125</v>
      </c>
      <c r="AV29" s="14">
        <f>IF(AV28&gt;=99.95,100,100*POISSON($A29,AV$2,TRUE))</f>
        <v>0.06106968429844637</v>
      </c>
      <c r="AW29" s="14">
        <f>IF(AW28&gt;=99.95,100,100*POISSON($A29,AW$2,TRUE))</f>
        <v>0.03800657487678934</v>
      </c>
      <c r="AX29" s="14">
        <f>IF(AX28&gt;=99.95,100,100*POISSON($A29,AX$2,TRUE))</f>
        <v>0.02341608858926366</v>
      </c>
      <c r="AY29" s="14">
        <f>IF(AY28&gt;=99.95,100,100*POISSON($A29,AY$2,TRUE))</f>
        <v>0.0142872288748246</v>
      </c>
      <c r="AZ29" s="14">
        <f>IF(AZ28&gt;=99.95,100,100*POISSON($A29,AZ$2,TRUE))</f>
        <v>0.00863590477155164</v>
      </c>
    </row>
    <row r="30" ht="20.05" customHeight="1">
      <c r="A30" s="14">
        <v>27</v>
      </c>
      <c r="B30" s="14">
        <f>IF(B29&gt;=99.95,100,100*POISSON($A30,B$2,TRUE))</f>
        <v>100</v>
      </c>
      <c r="C30" s="14">
        <f>IF(C29&gt;=99.95,100,100*POISSON($A30,C$2,TRUE))</f>
        <v>100</v>
      </c>
      <c r="D30" s="14">
        <f>IF(D29&gt;=99.95,100,100*POISSON($A30,D$2,TRUE))</f>
        <v>100</v>
      </c>
      <c r="E30" s="14">
        <f>IF(E29&gt;=99.95,100,100*POISSON($A30,E$2,TRUE))</f>
        <v>100</v>
      </c>
      <c r="F30" s="14">
        <f>IF(F29&gt;=99.95,100,100*POISSON($A30,F$2,TRUE))</f>
        <v>100</v>
      </c>
      <c r="G30" s="14">
        <f>IF(G29&gt;=99.95,100,100*POISSON($A30,G$2,TRUE))</f>
        <v>100</v>
      </c>
      <c r="H30" s="14">
        <f>IF(H29&gt;=99.95,100,100*POISSON($A30,H$2,TRUE))</f>
        <v>100</v>
      </c>
      <c r="I30" s="14">
        <f>IF(I29&gt;=99.95,100,100*POISSON($A30,I$2,TRUE))</f>
        <v>100</v>
      </c>
      <c r="J30" s="14">
        <f>IF(J29&gt;=99.95,100,100*POISSON($A30,J$2,TRUE))</f>
        <v>100</v>
      </c>
      <c r="K30" s="14">
        <f>IF(K29&gt;=99.95,100,100*POISSON($A30,K$2,TRUE))</f>
        <v>100</v>
      </c>
      <c r="L30" s="14">
        <f>IF(L29&gt;=99.95,100,100*POISSON($A30,L$2,TRUE))</f>
        <v>100</v>
      </c>
      <c r="M30" s="14">
        <f>IF(M29&gt;=99.95,100,100*POISSON($A30,M$2,TRUE))</f>
        <v>100</v>
      </c>
      <c r="N30" s="14">
        <f>IF(N29&gt;=99.95,100,100*POISSON($A30,N$2,TRUE))</f>
        <v>100</v>
      </c>
      <c r="O30" s="14">
        <f>IF(O29&gt;=99.95,100,100*POISSON($A30,O$2,TRUE))</f>
        <v>99.936486941580</v>
      </c>
      <c r="P30" s="14">
        <f>IF(P29&gt;=99.95,100,100*POISSON($A30,P$2,TRUE))</f>
        <v>99.82842160889876</v>
      </c>
      <c r="Q30" s="14">
        <f>IF(Q29&gt;=99.95,100,100*POISSON($A30,Q$2,TRUE))</f>
        <v>99.58949379456588</v>
      </c>
      <c r="R30" s="14">
        <f>IF(R29&gt;=99.95,100,100*POISSON($A30,R$2,TRUE))</f>
        <v>99.11664868308583</v>
      </c>
      <c r="S30" s="14">
        <f>IF(S29&gt;=99.95,100,100*POISSON($A30,S$2,TRUE))</f>
        <v>98.26823694746679</v>
      </c>
      <c r="T30" s="14">
        <f>IF(T29&gt;=99.95,100,100*POISSON($A30,T$2,TRUE))</f>
        <v>96.87319636130348</v>
      </c>
      <c r="U30" s="14">
        <f>IF(U29&gt;=99.95,100,100*POISSON($A30,U$2,TRUE))</f>
        <v>94.75192867717337</v>
      </c>
      <c r="V30" s="14">
        <f>IF(V29&gt;=99.95,100,100*POISSON($A30,V$2,TRUE))</f>
        <v>91.74593091612033</v>
      </c>
      <c r="W30" s="14">
        <f>IF(W29&gt;=99.95,100,100*POISSON($A30,W$2,TRUE))</f>
        <v>87.7496992386404</v>
      </c>
      <c r="X30" s="14">
        <f>IF(X29&gt;=99.95,100,100*POISSON($A30,X$2,TRUE))</f>
        <v>82.73692523855561</v>
      </c>
      <c r="Y30" s="14">
        <f>IF(Y29&gt;=99.95,100,100*POISSON($A30,Y$2,TRUE))</f>
        <v>76.77417958474823</v>
      </c>
      <c r="Z30" s="14">
        <f>IF(Z29&gt;=99.95,100,100*POISSON($A30,Z$2,TRUE))</f>
        <v>70.01861449513828</v>
      </c>
      <c r="AA30" s="14">
        <f>IF(AA29&gt;=99.95,100,100*POISSON($A30,AA$2,TRUE))</f>
        <v>62.70040984444611</v>
      </c>
      <c r="AB30" s="14">
        <f>IF(AB29&gt;=99.95,100,100*POISSON($A30,AB$2,TRUE))</f>
        <v>55.0942901979473</v>
      </c>
      <c r="AC30" s="14">
        <f>IF(AC29&gt;=99.95,100,100*POISSON($A30,AC$2,TRUE))</f>
        <v>47.48644118562242</v>
      </c>
      <c r="AD30" s="14">
        <f>IF(AD29&gt;=99.95,100,100*POISSON($A30,AD$2,TRUE))</f>
        <v>40.143257100295</v>
      </c>
      <c r="AE30" s="14">
        <f>IF(AE29&gt;=99.95,100,100*POISSON($A30,AE$2,TRUE))</f>
        <v>33.28690840454289</v>
      </c>
      <c r="AF30" s="14">
        <f>IF(AF29&gt;=99.95,100,100*POISSON($A30,AF$2,TRUE))</f>
        <v>27.080447726544</v>
      </c>
      <c r="AG30" s="14">
        <f>IF(AG29&gt;=99.95,100,100*POISSON($A30,AG$2,TRUE))</f>
        <v>21.62283835666971</v>
      </c>
      <c r="AH30" s="14">
        <f>IF(AH29&gt;=99.95,100,100*POISSON($A30,AH$2,TRUE))</f>
        <v>16.95245713662207</v>
      </c>
      <c r="AI30" s="14">
        <f>IF(AI29&gt;=99.95,100,100*POISSON($A30,AI$2,TRUE))</f>
        <v>13.05656533751879</v>
      </c>
      <c r="AJ30" s="14">
        <f>IF(AJ29&gt;=99.95,100,100*POISSON($A30,AJ$2,TRUE))</f>
        <v>9.883955017605137</v>
      </c>
      <c r="AK30" s="14">
        <f>IF(AK29&gt;=99.95,100,100*POISSON($A30,AK$2,TRUE))</f>
        <v>7.358282803640273</v>
      </c>
      <c r="AL30" s="14">
        <f>IF(AL29&gt;=99.95,100,100*POISSON($A30,AL$2,TRUE))</f>
        <v>5.390245199817853</v>
      </c>
      <c r="AM30" s="14">
        <f>IF(AM29&gt;=99.95,100,100*POISSON($A30,AM$2,TRUE))</f>
        <v>3.887492115973476</v>
      </c>
      <c r="AN30" s="14">
        <f>IF(AN29&gt;=99.95,100,100*POISSON($A30,AN$2,TRUE))</f>
        <v>2.761845897361356</v>
      </c>
      <c r="AO30" s="14">
        <f>IF(AO29&gt;=99.95,100,100*POISSON($A30,AO$2,TRUE))</f>
        <v>1.933897909628575</v>
      </c>
      <c r="AP30" s="14">
        <f>IF(AP29&gt;=99.95,100,100*POISSON($A30,AP$2,TRUE))</f>
        <v>1.33536789190782</v>
      </c>
      <c r="AQ30" s="14">
        <f>IF(AQ29&gt;=99.95,100,100*POISSON($A30,AQ$2,TRUE))</f>
        <v>0.9097531615468631</v>
      </c>
      <c r="AR30" s="14">
        <f>IF(AR29&gt;=99.95,100,100*POISSON($A30,AR$2,TRUE))</f>
        <v>0.6118087700175195</v>
      </c>
      <c r="AS30" s="14">
        <f>IF(AS29&gt;=99.95,100,100*POISSON($A30,AS$2,TRUE))</f>
        <v>0.4063342426756726</v>
      </c>
      <c r="AT30" s="14">
        <f>IF(AT29&gt;=99.95,100,100*POISSON($A30,AT$2,TRUE))</f>
        <v>0.2666395769623085</v>
      </c>
      <c r="AU30" s="14">
        <f>IF(AU29&gt;=99.95,100,100*POISSON($A30,AU$2,TRUE))</f>
        <v>0.1729533065698027</v>
      </c>
      <c r="AV30" s="14">
        <f>IF(AV29&gt;=99.95,100,100*POISSON($A30,AV$2,TRUE))</f>
        <v>0.1109373137632661</v>
      </c>
      <c r="AW30" s="14">
        <f>IF(AW29&gt;=99.95,100,100*POISSON($A30,AW$2,TRUE))</f>
        <v>0.07039542179043833</v>
      </c>
      <c r="AX30" s="14">
        <f>IF(AX29&gt;=99.95,100,100*POISSON($A30,AX$2,TRUE))</f>
        <v>0.04420739393207272</v>
      </c>
      <c r="AY30" s="14">
        <f>IF(AY29&gt;=99.95,100,100*POISSON($A30,AY$2,TRUE))</f>
        <v>0.02748447240776785</v>
      </c>
      <c r="AZ30" s="14">
        <f>IF(AZ29&gt;=99.95,100,100*POISSON($A30,AZ$2,TRUE))</f>
        <v>0.01692282935732565</v>
      </c>
    </row>
    <row r="31" ht="20.05" customHeight="1">
      <c r="A31" s="14">
        <v>28</v>
      </c>
      <c r="B31" s="14">
        <f>IF(B30&gt;=99.95,100,100*POISSON($A31,B$2,TRUE))</f>
        <v>100</v>
      </c>
      <c r="C31" s="14">
        <f>IF(C30&gt;=99.95,100,100*POISSON($A31,C$2,TRUE))</f>
        <v>100</v>
      </c>
      <c r="D31" s="14">
        <f>IF(D30&gt;=99.95,100,100*POISSON($A31,D$2,TRUE))</f>
        <v>100</v>
      </c>
      <c r="E31" s="14">
        <f>IF(E30&gt;=99.95,100,100*POISSON($A31,E$2,TRUE))</f>
        <v>100</v>
      </c>
      <c r="F31" s="14">
        <f>IF(F30&gt;=99.95,100,100*POISSON($A31,F$2,TRUE))</f>
        <v>100</v>
      </c>
      <c r="G31" s="14">
        <f>IF(G30&gt;=99.95,100,100*POISSON($A31,G$2,TRUE))</f>
        <v>100</v>
      </c>
      <c r="H31" s="14">
        <f>IF(H30&gt;=99.95,100,100*POISSON($A31,H$2,TRUE))</f>
        <v>100</v>
      </c>
      <c r="I31" s="14">
        <f>IF(I30&gt;=99.95,100,100*POISSON($A31,I$2,TRUE))</f>
        <v>100</v>
      </c>
      <c r="J31" s="14">
        <f>IF(J30&gt;=99.95,100,100*POISSON($A31,J$2,TRUE))</f>
        <v>100</v>
      </c>
      <c r="K31" s="14">
        <f>IF(K30&gt;=99.95,100,100*POISSON($A31,K$2,TRUE))</f>
        <v>100</v>
      </c>
      <c r="L31" s="14">
        <f>IF(L30&gt;=99.95,100,100*POISSON($A31,L$2,TRUE))</f>
        <v>100</v>
      </c>
      <c r="M31" s="14">
        <f>IF(M30&gt;=99.95,100,100*POISSON($A31,M$2,TRUE))</f>
        <v>100</v>
      </c>
      <c r="N31" s="14">
        <f>IF(N30&gt;=99.95,100,100*POISSON($A31,N$2,TRUE))</f>
        <v>100</v>
      </c>
      <c r="O31" s="14">
        <f>IF(O30&gt;=99.95,100,100*POISSON($A31,O$2,TRUE))</f>
        <v>99.97016301363125</v>
      </c>
      <c r="P31" s="14">
        <f>IF(P30&gt;=99.95,100,100*POISSON($A31,P$2,TRUE))</f>
        <v>99.91392772943935</v>
      </c>
      <c r="Q31" s="14">
        <f>IF(Q30&gt;=99.95,100,100*POISSON($A31,Q$2,TRUE))</f>
        <v>99.78114298171786</v>
      </c>
      <c r="R31" s="14">
        <f>IF(R30&gt;=99.95,100,100*POISSON($A31,R$2,TRUE))</f>
        <v>99.50161504597919</v>
      </c>
      <c r="S31" s="14">
        <f>IF(S30&gt;=99.95,100,100*POISSON($A31,S$2,TRUE))</f>
        <v>98.96999700617027</v>
      </c>
      <c r="T31" s="14">
        <f>IF(T30&gt;=99.95,100,100*POISSON($A31,T$2,TRUE))</f>
        <v>98.04637689496299</v>
      </c>
      <c r="U31" s="14">
        <f>IF(U30&gt;=99.95,100,100*POISSON($A31,U$2,TRUE))</f>
        <v>96.56664781059901</v>
      </c>
      <c r="V31" s="14">
        <f>IF(V30&gt;=99.95,100,100*POISSON($A31,V$2,TRUE))</f>
        <v>94.36300074257503</v>
      </c>
      <c r="W31" s="14">
        <f>IF(W30&gt;=99.95,100,100*POISSON($A31,W$2,TRUE))</f>
        <v>91.2914307775365</v>
      </c>
      <c r="X31" s="14">
        <f>IF(X30&gt;=99.95,100,100*POISSON($A31,X$2,TRUE))</f>
        <v>87.26033053708481</v>
      </c>
      <c r="Y31" s="14">
        <f>IF(Y30&gt;=99.95,100,100*POISSON($A31,Y$2,TRUE))</f>
        <v>82.25324366746729</v>
      </c>
      <c r="Z31" s="14">
        <f>IF(Z30&gt;=99.95,100,100*POISSON($A31,Z$2,TRUE))</f>
        <v>76.3400741852508</v>
      </c>
      <c r="AA31" s="14">
        <f>IF(AA30&gt;=99.95,100,100*POISSON($A31,AA$2,TRUE))</f>
        <v>69.67399954230433</v>
      </c>
      <c r="AB31" s="14">
        <f>IF(AB30&gt;=99.95,100,100*POISSON($A31,AB$2,TRUE))</f>
        <v>62.47492238339043</v>
      </c>
      <c r="AC31" s="14">
        <f>IF(AC30&gt;=99.95,100,100*POISSON($A31,AC$2,TRUE))</f>
        <v>55.00333753830976</v>
      </c>
      <c r="AD31" s="14">
        <f>IF(AD30&gt;=99.95,100,100*POISSON($A31,AD$2,TRUE))</f>
        <v>47.53017281422846</v>
      </c>
      <c r="AE31" s="14">
        <f>IF(AE30&gt;=99.95,100,100*POISSON($A31,AE$2,TRUE))</f>
        <v>40.30824596346342</v>
      </c>
      <c r="AF31" s="14">
        <f>IF(AF30&gt;=99.95,100,100*POISSON($A31,AF$2,TRUE))</f>
        <v>33.54975331204149</v>
      </c>
      <c r="AG31" s="14">
        <f>IF(AG30&gt;=99.95,100,100*POISSON($A31,AG$2,TRUE))</f>
        <v>27.41225959180316</v>
      </c>
      <c r="AH31" s="14">
        <f>IF(AH30&gt;=99.95,100,100*POISSON($A31,AH$2,TRUE))</f>
        <v>21.99363001950954</v>
      </c>
      <c r="AI31" s="14">
        <f>IF(AI30&gt;=99.95,100,100*POISSON($A31,AI$2,TRUE))</f>
        <v>17.33471989332294</v>
      </c>
      <c r="AJ31" s="14">
        <f>IF(AJ30&gt;=99.95,100,100*POISSON($A31,AJ$2,TRUE))</f>
        <v>13.42765994853664</v>
      </c>
      <c r="AK31" s="14">
        <f>IF(AK30&gt;=99.95,100,100*POISSON($A31,AK$2,TRUE))</f>
        <v>10.22726498312706</v>
      </c>
      <c r="AL31" s="14">
        <f>IF(AL30&gt;=99.95,100,100*POISSON($A31,AL$2,TRUE))</f>
        <v>7.663308976488431</v>
      </c>
      <c r="AM31" s="14">
        <f>IF(AM30&gt;=99.95,100,100*POISSON($A31,AM$2,TRUE))</f>
        <v>5.651942987705378</v>
      </c>
      <c r="AN31" s="14">
        <f>IF(AN30&gt;=99.95,100,100*POISSON($A31,AN$2,TRUE))</f>
        <v>4.105177958754968</v>
      </c>
      <c r="AO31" s="14">
        <f>IF(AO30&gt;=99.95,100,100*POISSON($A31,AO$2,TRUE))</f>
        <v>2.937957893118478</v>
      </c>
      <c r="AP31" s="14">
        <f>IF(AP30&gt;=99.95,100,100*POISSON($A31,AP$2,TRUE))</f>
        <v>2.072819297639149</v>
      </c>
      <c r="AQ31" s="14">
        <f>IF(AQ30&gt;=99.95,100,100*POISSON($A31,AQ$2,TRUE))</f>
        <v>1.44243889912148</v>
      </c>
      <c r="AR31" s="14">
        <f>IF(AR30&gt;=99.95,100,100*POISSON($A31,AR$2,TRUE))</f>
        <v>0.9905243850117089</v>
      </c>
      <c r="AS31" s="14">
        <f>IF(AS30&gt;=99.95,100,100*POISSON($A31,AS$2,TRUE))</f>
        <v>0.6715363163325155</v>
      </c>
      <c r="AT31" s="14">
        <f>IF(AT30&gt;=99.95,100,100*POISSON($A31,AT$2,TRUE))</f>
        <v>0.4496845800934273</v>
      </c>
      <c r="AU31" s="14">
        <f>IF(AU30&gt;=99.95,100,100*POISSON($A31,AU$2,TRUE))</f>
        <v>0.2975573963989196</v>
      </c>
      <c r="AV31" s="14">
        <f>IF(AV30&gt;=99.95,100,100*POISSON($A31,AV$2,TRUE))</f>
        <v>0.1946436917934986</v>
      </c>
      <c r="AW31" s="14">
        <f>IF(AW30&gt;=99.95,100,100*POISSON($A31,AW$2,TRUE))</f>
        <v>0.1259191593566933</v>
      </c>
      <c r="AX31" s="14">
        <f>IF(AX30&gt;=99.95,100,100*POISSON($A31,AX$2,TRUE))</f>
        <v>0.08059217828198875</v>
      </c>
      <c r="AY31" s="14">
        <f>IF(AY30&gt;=99.95,100,100*POISSON($A31,AY$2,TRUE))</f>
        <v>0.05105097871659494</v>
      </c>
      <c r="AZ31" s="14">
        <f>IF(AZ30&gt;=99.95,100,100*POISSON($A31,AZ$2,TRUE))</f>
        <v>0.03201687056712833</v>
      </c>
    </row>
    <row r="32" ht="20.05" customHeight="1">
      <c r="A32" s="14">
        <v>29</v>
      </c>
      <c r="B32" s="14">
        <f>IF(B31&gt;=99.95,100,100*POISSON($A32,B$2,TRUE))</f>
        <v>100</v>
      </c>
      <c r="C32" s="14">
        <f>IF(C31&gt;=99.95,100,100*POISSON($A32,C$2,TRUE))</f>
        <v>100</v>
      </c>
      <c r="D32" s="14">
        <f>IF(D31&gt;=99.95,100,100*POISSON($A32,D$2,TRUE))</f>
        <v>100</v>
      </c>
      <c r="E32" s="14">
        <f>IF(E31&gt;=99.95,100,100*POISSON($A32,E$2,TRUE))</f>
        <v>100</v>
      </c>
      <c r="F32" s="14">
        <f>IF(F31&gt;=99.95,100,100*POISSON($A32,F$2,TRUE))</f>
        <v>100</v>
      </c>
      <c r="G32" s="14">
        <f>IF(G31&gt;=99.95,100,100*POISSON($A32,G$2,TRUE))</f>
        <v>100</v>
      </c>
      <c r="H32" s="14">
        <f>IF(H31&gt;=99.95,100,100*POISSON($A32,H$2,TRUE))</f>
        <v>100</v>
      </c>
      <c r="I32" s="14">
        <f>IF(I31&gt;=99.95,100,100*POISSON($A32,I$2,TRUE))</f>
        <v>100</v>
      </c>
      <c r="J32" s="14">
        <f>IF(J31&gt;=99.95,100,100*POISSON($A32,J$2,TRUE))</f>
        <v>100</v>
      </c>
      <c r="K32" s="14">
        <f>IF(K31&gt;=99.95,100,100*POISSON($A32,K$2,TRUE))</f>
        <v>100</v>
      </c>
      <c r="L32" s="14">
        <f>IF(L31&gt;=99.95,100,100*POISSON($A32,L$2,TRUE))</f>
        <v>100</v>
      </c>
      <c r="M32" s="14">
        <f>IF(M31&gt;=99.95,100,100*POISSON($A32,M$2,TRUE))</f>
        <v>100</v>
      </c>
      <c r="N32" s="14">
        <f>IF(N31&gt;=99.95,100,100*POISSON($A32,N$2,TRUE))</f>
        <v>100</v>
      </c>
      <c r="O32" s="14">
        <f>IF(O31&gt;=99.95,100,100*POISSON($A32,O$2,TRUE))</f>
        <v>100</v>
      </c>
      <c r="P32" s="14">
        <f>IF(P31&gt;=99.95,100,100*POISSON($A32,P$2,TRUE))</f>
        <v>99.95815503316723</v>
      </c>
      <c r="Q32" s="14">
        <f>IF(Q31&gt;=99.95,100,100*POISSON($A32,Q$2,TRUE))</f>
        <v>99.88688046428447</v>
      </c>
      <c r="R32" s="14">
        <f>IF(R31&gt;=99.95,100,100*POISSON($A32,R$2,TRUE))</f>
        <v>99.72728498284772</v>
      </c>
      <c r="S32" s="14">
        <f>IF(S31&gt;=99.95,100,100*POISSON($A32,S$2,TRUE))</f>
        <v>99.40557221502071</v>
      </c>
      <c r="T32" s="14">
        <f>IF(T31&gt;=99.95,100,100*POISSON($A32,T$2,TRUE))</f>
        <v>98.81501241701578</v>
      </c>
      <c r="U32" s="14">
        <f>IF(U31&gt;=99.95,100,100*POISSON($A32,U$2,TRUE))</f>
        <v>97.81817824744428</v>
      </c>
      <c r="V32" s="14">
        <f>IF(V31&gt;=99.95,100,100*POISSON($A32,V$2,TRUE))</f>
        <v>96.25812027207671</v>
      </c>
      <c r="W32" s="14">
        <f>IF(W31&gt;=99.95,100,100*POISSON($A32,W$2,TRUE))</f>
        <v>93.97826160014733</v>
      </c>
      <c r="X32" s="14">
        <f>IF(X31&gt;=99.95,100,100*POISSON($A32,X$2,TRUE))</f>
        <v>90.84785887729761</v>
      </c>
      <c r="Y32" s="14">
        <f>IF(Y31&gt;=99.95,100,100*POISSON($A32,Y$2,TRUE))</f>
        <v>86.78764152902791</v>
      </c>
      <c r="Z32" s="14">
        <f>IF(Z31&gt;=99.95,100,100*POISSON($A32,Z$2,TRUE))</f>
        <v>81.78960840086501</v>
      </c>
      <c r="AA32" s="14">
        <f>IF(AA31&gt;=99.95,100,100*POISSON($A32,AA$2,TRUE))</f>
        <v>75.9261834093497</v>
      </c>
      <c r="AB32" s="14">
        <f>IF(AB31&gt;=99.95,100,100*POISSON($A32,AB$2,TRUE))</f>
        <v>69.34654545259605</v>
      </c>
      <c r="AC32" s="14">
        <f>IF(AC31&gt;=99.95,100,100*POISSON($A32,AC$2,TRUE))</f>
        <v>62.26103056849063</v>
      </c>
      <c r="AD32" s="14">
        <f>IF(AD31&gt;=99.95,100,100*POISSON($A32,AD$2,TRUE))</f>
        <v>54.91708852816193</v>
      </c>
      <c r="AE32" s="14">
        <f>IF(AE31&gt;=99.95,100,100*POISSON($A32,AE$2,TRUE))</f>
        <v>47.5716986106225</v>
      </c>
      <c r="AF32" s="14">
        <f>IF(AF31&gt;=99.95,100,100*POISSON($A32,AF$2,TRUE))</f>
        <v>40.46521790343537</v>
      </c>
      <c r="AG32" s="14">
        <f>IF(AG31&gt;=99.95,100,100*POISSON($A32,AG$2,TRUE))</f>
        <v>33.80058647195039</v>
      </c>
      <c r="AH32" s="14">
        <f>IF(AH31&gt;=99.95,100,100*POISSON($A32,AH$2,TRUE))</f>
        <v>27.73013709314006</v>
      </c>
      <c r="AI32" s="14">
        <f>IF(AI31&gt;=99.95,100,100*POISSON($A32,AI$2,TRUE))</f>
        <v>22.3504873035761</v>
      </c>
      <c r="AJ32" s="14">
        <f>IF(AJ31&gt;=99.95,100,100*POISSON($A32,AJ$2,TRUE))</f>
        <v>17.70454521000574</v>
      </c>
      <c r="AK32" s="14">
        <f>IF(AK31&gt;=99.95,100,100*POISSON($A32,AK$2,TRUE))</f>
        <v>13.78876010248997</v>
      </c>
      <c r="AL32" s="14">
        <f>IF(AL31&gt;=99.95,100,100*POISSON($A32,AL$2,TRUE))</f>
        <v>10.56342482948193</v>
      </c>
      <c r="AM32" s="14">
        <f>IF(AM31&gt;=99.95,100,100*POISSON($A32,AM$2,TRUE))</f>
        <v>7.963982061009239</v>
      </c>
      <c r="AN32" s="14">
        <f>IF(AN31&gt;=99.95,100,100*POISSON($A32,AN$2,TRUE))</f>
        <v>5.911727972353282</v>
      </c>
      <c r="AO32" s="14">
        <f>IF(AO31&gt;=99.95,100,100*POISSON($A32,AO$2,TRUE))</f>
        <v>4.322868215173528</v>
      </c>
      <c r="AP32" s="14">
        <f>IF(AP31&gt;=99.95,100,100*POISSON($A32,AP$2,TRUE))</f>
        <v>3.115423009190347</v>
      </c>
      <c r="AQ32" s="14">
        <f>IF(AQ31&gt;=99.95,100,100*POISSON($A32,AQ$2,TRUE))</f>
        <v>2.213914794919209</v>
      </c>
      <c r="AR32" s="14">
        <f>IF(AR31&gt;=99.95,100,100*POISSON($A32,AR$2,TRUE))</f>
        <v>1.552068227934123</v>
      </c>
      <c r="AS32" s="14">
        <f>IF(AS31&gt;=99.95,100,100*POISSON($A32,AS$2,TRUE))</f>
        <v>1.073911876363587</v>
      </c>
      <c r="AT32" s="14">
        <f>IF(AT31&gt;=99.95,100,100*POISSON($A32,AT$2,TRUE))</f>
        <v>0.7337199297796455</v>
      </c>
      <c r="AU32" s="14">
        <f>IF(AU31&gt;=99.95,100,100*POISSON($A32,AU$2,TRUE))</f>
        <v>0.4952052630244171</v>
      </c>
      <c r="AV32" s="14">
        <f>IF(AV31&gt;=99.95,100,100*POISSON($A32,AV$2,TRUE))</f>
        <v>0.3303057527390482</v>
      </c>
      <c r="AW32" s="14">
        <f>IF(AW31&gt;=99.95,100,100*POISSON($A32,AW$2,TRUE))</f>
        <v>0.2178205180870468</v>
      </c>
      <c r="AX32" s="14">
        <f>IF(AX31&gt;=99.95,100,100*POISSON($A32,AX$2,TRUE))</f>
        <v>0.142069917355985</v>
      </c>
      <c r="AY32" s="14">
        <f>IF(AY31&gt;=99.95,100,100*POISSON($A32,AY$2,TRUE))</f>
        <v>0.09168288614560746</v>
      </c>
      <c r="AZ32" s="14">
        <f>IF(AZ31&gt;=99.95,100,100*POISSON($A32,AZ$2,TRUE))</f>
        <v>0.0585615637291951</v>
      </c>
    </row>
    <row r="33" ht="20.05" customHeight="1">
      <c r="A33" s="14">
        <v>30</v>
      </c>
      <c r="B33" s="14">
        <f>IF(B32&gt;=99.95,100,100*POISSON($A33,B$2,TRUE))</f>
        <v>100</v>
      </c>
      <c r="C33" s="14">
        <f>IF(C32&gt;=99.95,100,100*POISSON($A33,C$2,TRUE))</f>
        <v>100</v>
      </c>
      <c r="D33" s="14">
        <f>IF(D32&gt;=99.95,100,100*POISSON($A33,D$2,TRUE))</f>
        <v>100</v>
      </c>
      <c r="E33" s="14">
        <f>IF(E32&gt;=99.95,100,100*POISSON($A33,E$2,TRUE))</f>
        <v>100</v>
      </c>
      <c r="F33" s="14">
        <f>IF(F32&gt;=99.95,100,100*POISSON($A33,F$2,TRUE))</f>
        <v>100</v>
      </c>
      <c r="G33" s="14">
        <f>IF(G32&gt;=99.95,100,100*POISSON($A33,G$2,TRUE))</f>
        <v>100</v>
      </c>
      <c r="H33" s="14">
        <f>IF(H32&gt;=99.95,100,100*POISSON($A33,H$2,TRUE))</f>
        <v>100</v>
      </c>
      <c r="I33" s="14">
        <f>IF(I32&gt;=99.95,100,100*POISSON($A33,I$2,TRUE))</f>
        <v>100</v>
      </c>
      <c r="J33" s="14">
        <f>IF(J32&gt;=99.95,100,100*POISSON($A33,J$2,TRUE))</f>
        <v>100</v>
      </c>
      <c r="K33" s="14">
        <f>IF(K32&gt;=99.95,100,100*POISSON($A33,K$2,TRUE))</f>
        <v>100</v>
      </c>
      <c r="L33" s="14">
        <f>IF(L32&gt;=99.95,100,100*POISSON($A33,L$2,TRUE))</f>
        <v>100</v>
      </c>
      <c r="M33" s="14">
        <f>IF(M32&gt;=99.95,100,100*POISSON($A33,M$2,TRUE))</f>
        <v>100</v>
      </c>
      <c r="N33" s="14">
        <f>IF(N32&gt;=99.95,100,100*POISSON($A33,N$2,TRUE))</f>
        <v>100</v>
      </c>
      <c r="O33" s="14">
        <f>IF(O32&gt;=99.95,100,100*POISSON($A33,O$2,TRUE))</f>
        <v>100</v>
      </c>
      <c r="P33" s="14">
        <f>IF(P32&gt;=99.95,100,100*POISSON($A33,P$2,TRUE))</f>
        <v>100</v>
      </c>
      <c r="Q33" s="14">
        <f>IF(Q32&gt;=99.95,100,100*POISSON($A33,Q$2,TRUE))</f>
        <v>99.943273788320</v>
      </c>
      <c r="R33" s="14">
        <f>IF(R32&gt;=99.95,100,100*POISSON($A33,R$2,TRUE))</f>
        <v>99.85516461373989</v>
      </c>
      <c r="S33" s="14">
        <f>IF(S32&gt;=99.95,100,100*POISSON($A33,S$2,TRUE))</f>
        <v>99.66691734033097</v>
      </c>
      <c r="T33" s="14">
        <f>IF(T32&gt;=99.95,100,100*POISSON($A33,T$2,TRUE))</f>
        <v>99.30181491431588</v>
      </c>
      <c r="U33" s="14">
        <f>IF(U32&gt;=99.95,100,100*POISSON($A33,U$2,TRUE))</f>
        <v>98.65253187200778</v>
      </c>
      <c r="V33" s="14">
        <f>IF(V32&gt;=99.95,100,100*POISSON($A33,V$2,TRUE))</f>
        <v>97.58470394272788</v>
      </c>
      <c r="W33" s="14">
        <f>IF(W32&gt;=99.95,100,100*POISSON($A33,W$2,TRUE))</f>
        <v>95.94860420339528</v>
      </c>
      <c r="X33" s="14">
        <f>IF(X32&gt;=99.95,100,100*POISSON($A33,X$2,TRUE))</f>
        <v>93.59829727146077</v>
      </c>
      <c r="Y33" s="14">
        <f>IF(Y32&gt;=99.95,100,100*POISSON($A33,Y$2,TRUE))</f>
        <v>90.41515981827635</v>
      </c>
      <c r="Z33" s="14">
        <f>IF(Z32&gt;=99.95,100,100*POISSON($A33,Z$2,TRUE))</f>
        <v>86.33088691387684</v>
      </c>
      <c r="AA33" s="14">
        <f>IF(AA32&gt;=99.95,100,100*POISSON($A33,AA$2,TRUE))</f>
        <v>81.34474276078898</v>
      </c>
      <c r="AB33" s="14">
        <f>IF(AB32&gt;=99.95,100,100*POISSON($A33,AB$2,TRUE))</f>
        <v>75.53100621488113</v>
      </c>
      <c r="AC33" s="14">
        <f>IF(AC32&gt;=99.95,100,100*POISSON($A33,AC$2,TRUE))</f>
        <v>69.03487739665941</v>
      </c>
      <c r="AD33" s="14">
        <f>IF(AD32&gt;=99.95,100,100*POISSON($A33,AD$2,TRUE))</f>
        <v>62.0577737182976</v>
      </c>
      <c r="AE33" s="14">
        <f>IF(AE32&gt;=99.95,100,100*POISSON($A33,AE$2,TRUE))</f>
        <v>54.83515125778158</v>
      </c>
      <c r="AF33" s="14">
        <f>IF(AF32&gt;=99.95,100,100*POISSON($A33,AF$2,TRUE))</f>
        <v>47.61119798120894</v>
      </c>
      <c r="AG33" s="14">
        <f>IF(AG32&gt;=99.95,100,100*POISSON($A33,AG$2,TRUE))</f>
        <v>40.61480181077405</v>
      </c>
      <c r="AH33" s="14">
        <f>IF(AH32&gt;=99.95,100,100*POISSON($A33,AH$2,TRUE))</f>
        <v>34.04029487413366</v>
      </c>
      <c r="AI33" s="14">
        <f>IF(AI32&gt;=99.95,100,100*POISSON($A33,AI$2,TRUE))</f>
        <v>28.03502370186301</v>
      </c>
      <c r="AJ33" s="14">
        <f>IF(AJ32&gt;=99.95,100,100*POISSON($A33,AJ$2,TRUE))</f>
        <v>22.69424468171967</v>
      </c>
      <c r="AK33" s="14">
        <f>IF(AK32&gt;=99.95,100,100*POISSON($A33,AK$2,TRUE))</f>
        <v>18.06255424572544</v>
      </c>
      <c r="AL33" s="14">
        <f>IF(AL32&gt;=99.95,100,100*POISSON($A33,AL$2,TRUE))</f>
        <v>14.14023438150724</v>
      </c>
      <c r="AM33" s="14">
        <f>IF(AM32&gt;=99.95,100,100*POISSON($A33,AM$2,TRUE))</f>
        <v>10.89256488719415</v>
      </c>
      <c r="AN33" s="14">
        <f>IF(AN32&gt;=99.95,100,100*POISSON($A33,AN$2,TRUE))</f>
        <v>8.260242990031095</v>
      </c>
      <c r="AO33" s="14">
        <f>IF(AO32&gt;=99.95,100,100*POISSON($A33,AO$2,TRUE))</f>
        <v>6.169415311246913</v>
      </c>
      <c r="AP33" s="14">
        <f>IF(AP32&gt;=99.95,100,100*POISSON($A33,AP$2,TRUE))</f>
        <v>4.540314748310305</v>
      </c>
      <c r="AQ33" s="14">
        <f>IF(AQ32&gt;=99.95,100,100*POISSON($A33,AQ$2,TRUE))</f>
        <v>3.293981049036019</v>
      </c>
      <c r="AR33" s="14">
        <f>IF(AR32&gt;=99.95,100,100*POISSON($A33,AR$2,TRUE))</f>
        <v>2.35694773612292</v>
      </c>
      <c r="AS33" s="14">
        <f>IF(AS32&gt;=99.95,100,100*POISSON($A33,AS$2,TRUE))</f>
        <v>1.664062697742489</v>
      </c>
      <c r="AT33" s="14">
        <f>IF(AT32&gt;=99.95,100,100*POISSON($A33,AT$2,TRUE))</f>
        <v>1.159772954308971</v>
      </c>
      <c r="AU33" s="14">
        <f>IF(AU32&gt;=99.95,100,100*POISSON($A33,AU$2,TRUE))</f>
        <v>0.7982653251835111</v>
      </c>
      <c r="AV33" s="14">
        <f>IF(AV32&gt;=99.95,100,100*POISSON($A33,AV$2,TRUE))</f>
        <v>0.542842981553743</v>
      </c>
      <c r="AW33" s="14">
        <f>IF(AW32&gt;=99.95,100,100*POISSON($A33,AW$2,TRUE))</f>
        <v>0.3648626920556128</v>
      </c>
      <c r="AX33" s="14">
        <f>IF(AX32&gt;=99.95,100,100*POISSON($A33,AX$2,TRUE))</f>
        <v>0.2424835578435124</v>
      </c>
      <c r="AY33" s="14">
        <f>IF(AY32&gt;=99.95,100,100*POISSON($A33,AY$2,TRUE))</f>
        <v>0.1594027318606277</v>
      </c>
      <c r="AZ33" s="14">
        <f>IF(AZ32&gt;=99.95,100,100*POISSON($A33,AZ$2,TRUE))</f>
        <v>0.1036875421047085</v>
      </c>
    </row>
    <row r="34" ht="20.05" customHeight="1">
      <c r="A34" s="14">
        <v>31</v>
      </c>
      <c r="B34" s="14">
        <f>IF(B33&gt;=99.95,100,100*POISSON($A34,B$2,TRUE))</f>
        <v>100</v>
      </c>
      <c r="C34" s="14">
        <f>IF(C33&gt;=99.95,100,100*POISSON($A34,C$2,TRUE))</f>
        <v>100</v>
      </c>
      <c r="D34" s="14">
        <f>IF(D33&gt;=99.95,100,100*POISSON($A34,D$2,TRUE))</f>
        <v>100</v>
      </c>
      <c r="E34" s="14">
        <f>IF(E33&gt;=99.95,100,100*POISSON($A34,E$2,TRUE))</f>
        <v>100</v>
      </c>
      <c r="F34" s="14">
        <f>IF(F33&gt;=99.95,100,100*POISSON($A34,F$2,TRUE))</f>
        <v>100</v>
      </c>
      <c r="G34" s="14">
        <f>IF(G33&gt;=99.95,100,100*POISSON($A34,G$2,TRUE))</f>
        <v>100</v>
      </c>
      <c r="H34" s="14">
        <f>IF(H33&gt;=99.95,100,100*POISSON($A34,H$2,TRUE))</f>
        <v>100</v>
      </c>
      <c r="I34" s="14">
        <f>IF(I33&gt;=99.95,100,100*POISSON($A34,I$2,TRUE))</f>
        <v>100</v>
      </c>
      <c r="J34" s="14">
        <f>IF(J33&gt;=99.95,100,100*POISSON($A34,J$2,TRUE))</f>
        <v>100</v>
      </c>
      <c r="K34" s="14">
        <f>IF(K33&gt;=99.95,100,100*POISSON($A34,K$2,TRUE))</f>
        <v>100</v>
      </c>
      <c r="L34" s="14">
        <f>IF(L33&gt;=99.95,100,100*POISSON($A34,L$2,TRUE))</f>
        <v>100</v>
      </c>
      <c r="M34" s="14">
        <f>IF(M33&gt;=99.95,100,100*POISSON($A34,M$2,TRUE))</f>
        <v>100</v>
      </c>
      <c r="N34" s="14">
        <f>IF(N33&gt;=99.95,100,100*POISSON($A34,N$2,TRUE))</f>
        <v>100</v>
      </c>
      <c r="O34" s="14">
        <f>IF(O33&gt;=99.95,100,100*POISSON($A34,O$2,TRUE))</f>
        <v>100</v>
      </c>
      <c r="P34" s="14">
        <f>IF(P33&gt;=99.95,100,100*POISSON($A34,P$2,TRUE))</f>
        <v>100</v>
      </c>
      <c r="Q34" s="14">
        <f>IF(Q33&gt;=99.95,100,100*POISSON($A34,Q$2,TRUE))</f>
        <v>99.97238002008027</v>
      </c>
      <c r="R34" s="14">
        <f>IF(R33&gt;=99.95,100,100*POISSON($A34,R$2,TRUE))</f>
        <v>99.92529215326141</v>
      </c>
      <c r="S34" s="14">
        <f>IF(S33&gt;=99.95,100,100*POISSON($A34,S$2,TRUE))</f>
        <v>99.81866612276919</v>
      </c>
      <c r="T34" s="14">
        <f>IF(T33&gt;=99.95,100,100*POISSON($A34,T$2,TRUE))</f>
        <v>99.60017773524174</v>
      </c>
      <c r="U34" s="14">
        <f>IF(U33&gt;=99.95,100,100*POISSON($A34,U$2,TRUE))</f>
        <v>99.19082453301651</v>
      </c>
      <c r="V34" s="14">
        <f>IF(V33&gt;=99.95,100,100*POISSON($A34,V$2,TRUE))</f>
        <v>98.48335739703997</v>
      </c>
      <c r="W34" s="14">
        <f>IF(W33&gt;=99.95,100,100*POISSON($A34,W$2,TRUE))</f>
        <v>97.34691185731317</v>
      </c>
      <c r="X34" s="14">
        <f>IF(X33&gt;=99.95,100,100*POISSON($A34,X$2,TRUE))</f>
        <v>95.63894511229148</v>
      </c>
      <c r="Y34" s="14">
        <f>IF(Y33&gt;=99.95,100,100*POISSON($A34,Y$2,TRUE))</f>
        <v>93.22356107446869</v>
      </c>
      <c r="Z34" s="14">
        <f>IF(Z33&gt;=99.95,100,100*POISSON($A34,Z$2,TRUE))</f>
        <v>89.99320829533795</v>
      </c>
      <c r="AA34" s="14">
        <f>IF(AA33&gt;=99.95,100,100*POISSON($A34,AA$2,TRUE))</f>
        <v>85.88934092651226</v>
      </c>
      <c r="AB34" s="14">
        <f>IF(AB33&gt;=99.95,100,100*POISSON($A34,AB$2,TRUE))</f>
        <v>80.91747204009721</v>
      </c>
      <c r="AC34" s="14">
        <f>IF(AC33&gt;=99.95,100,100*POISSON($A34,AC$2,TRUE))</f>
        <v>75.15319066081184</v>
      </c>
      <c r="AD34" s="14">
        <f>IF(AD33&gt;=99.95,100,100*POISSON($A34,AD$2,TRUE))</f>
        <v>68.73776954132772</v>
      </c>
      <c r="AE34" s="14">
        <f>IF(AE33&gt;=99.95,100,100*POISSON($A34,AE$2,TRUE))</f>
        <v>61.86429898083875</v>
      </c>
      <c r="AF34" s="14">
        <f>IF(AF33&gt;=99.95,100,100*POISSON($A34,AF$2,TRUE))</f>
        <v>54.75717805898251</v>
      </c>
      <c r="AG34" s="14">
        <f>IF(AG33&gt;=99.95,100,100*POISSON($A34,AG$2,TRUE))</f>
        <v>47.64883054762432</v>
      </c>
      <c r="AH34" s="14">
        <f>IF(AH33&gt;=99.95,100,100*POISSON($A34,AH$2,TRUE))</f>
        <v>40.75755960873968</v>
      </c>
      <c r="AI34" s="14">
        <f>IF(AI33&gt;=99.95,100,100*POISSON($A34,AI$2,TRUE))</f>
        <v>34.26967652579053</v>
      </c>
      <c r="AJ34" s="14">
        <f>IF(AJ33&gt;=99.95,100,100*POISSON($A34,AJ$2,TRUE))</f>
        <v>28.32777634333213</v>
      </c>
      <c r="AK34" s="14">
        <f>IF(AK33&gt;=99.95,100,100*POISSON($A34,AK$2,TRUE))</f>
        <v>23.02567002496661</v>
      </c>
      <c r="AL34" s="14">
        <f>IF(AL33&gt;=99.95,100,100*POISSON($A34,AL$2,TRUE))</f>
        <v>18.40932965327938</v>
      </c>
      <c r="AM34" s="14">
        <f>IF(AM33&gt;=99.95,100,100*POISSON($A34,AM$2,TRUE))</f>
        <v>14.48244060961435</v>
      </c>
      <c r="AN34" s="14">
        <f>IF(AN33&gt;=99.95,100,100*POISSON($A34,AN$2,TRUE))</f>
        <v>11.21482639936766</v>
      </c>
      <c r="AO34" s="14">
        <f>IF(AO33&gt;=99.95,100,100*POISSON($A34,AO$2,TRUE))</f>
        <v>8.552056725535165</v>
      </c>
      <c r="AP34" s="14">
        <f>IF(AP33&gt;=99.95,100,100*POISSON($A34,AP$2,TRUE))</f>
        <v>6.424848983920582</v>
      </c>
      <c r="AQ34" s="14">
        <f>IF(AQ33&gt;=99.95,100,100*POISSON($A34,AQ$2,TRUE))</f>
        <v>4.757296619129771</v>
      </c>
      <c r="AR34" s="14">
        <f>IF(AR33&gt;=99.95,100,100*POISSON($A34,AR$2,TRUE))</f>
        <v>3.473393505546078</v>
      </c>
      <c r="AS34" s="14">
        <f>IF(AS33&gt;=99.95,100,100*POISSON($A34,AS$2,TRUE))</f>
        <v>2.501696121635121</v>
      </c>
      <c r="AT34" s="14">
        <f>IF(AT33&gt;=99.95,100,100*POISSON($A34,AT$2,TRUE))</f>
        <v>1.778237022174118</v>
      </c>
      <c r="AU34" s="14">
        <f>IF(AU33&gt;=99.95,100,100*POISSON($A34,AU$2,TRUE))</f>
        <v>1.24796735290346</v>
      </c>
      <c r="AV34" s="14">
        <f>IF(AV33&gt;=99.95,100,100*POISSON($A34,AV$2,TRUE))</f>
        <v>0.8650768445953732</v>
      </c>
      <c r="AW34" s="14">
        <f>IF(AW33&gt;=99.95,100,100*POISSON($A34,AW$2,TRUE))</f>
        <v>0.592540896910164</v>
      </c>
      <c r="AX34" s="14">
        <f>IF(AX33&gt;=99.95,100,100*POISSON($A34,AX$2,TRUE))</f>
        <v>0.4012018928076665</v>
      </c>
      <c r="AY34" s="14">
        <f>IF(AY33&gt;=99.95,100,100*POISSON($A34,AY$2,TRUE))</f>
        <v>0.2686282894654996</v>
      </c>
      <c r="AZ34" s="14">
        <f>IF(AZ33&gt;=99.95,100,100*POISSON($A34,AZ$2,TRUE))</f>
        <v>0.1779270549160369</v>
      </c>
    </row>
    <row r="35" ht="20.05" customHeight="1">
      <c r="A35" s="14">
        <v>32</v>
      </c>
      <c r="B35" s="14">
        <f>IF(B34&gt;=99.95,100,100*POISSON($A35,B$2,TRUE))</f>
        <v>100</v>
      </c>
      <c r="C35" s="14">
        <f>IF(C34&gt;=99.95,100,100*POISSON($A35,C$2,TRUE))</f>
        <v>100</v>
      </c>
      <c r="D35" s="14">
        <f>IF(D34&gt;=99.95,100,100*POISSON($A35,D$2,TRUE))</f>
        <v>100</v>
      </c>
      <c r="E35" s="14">
        <f>IF(E34&gt;=99.95,100,100*POISSON($A35,E$2,TRUE))</f>
        <v>100</v>
      </c>
      <c r="F35" s="14">
        <f>IF(F34&gt;=99.95,100,100*POISSON($A35,F$2,TRUE))</f>
        <v>100</v>
      </c>
      <c r="G35" s="14">
        <f>IF(G34&gt;=99.95,100,100*POISSON($A35,G$2,TRUE))</f>
        <v>100</v>
      </c>
      <c r="H35" s="14">
        <f>IF(H34&gt;=99.95,100,100*POISSON($A35,H$2,TRUE))</f>
        <v>100</v>
      </c>
      <c r="I35" s="14">
        <f>IF(I34&gt;=99.95,100,100*POISSON($A35,I$2,TRUE))</f>
        <v>100</v>
      </c>
      <c r="J35" s="14">
        <f>IF(J34&gt;=99.95,100,100*POISSON($A35,J$2,TRUE))</f>
        <v>100</v>
      </c>
      <c r="K35" s="14">
        <f>IF(K34&gt;=99.95,100,100*POISSON($A35,K$2,TRUE))</f>
        <v>100</v>
      </c>
      <c r="L35" s="14">
        <f>IF(L34&gt;=99.95,100,100*POISSON($A35,L$2,TRUE))</f>
        <v>100</v>
      </c>
      <c r="M35" s="14">
        <f>IF(M34&gt;=99.95,100,100*POISSON($A35,M$2,TRUE))</f>
        <v>100</v>
      </c>
      <c r="N35" s="14">
        <f>IF(N34&gt;=99.95,100,100*POISSON($A35,N$2,TRUE))</f>
        <v>100</v>
      </c>
      <c r="O35" s="14">
        <f>IF(O34&gt;=99.95,100,100*POISSON($A35,O$2,TRUE))</f>
        <v>100</v>
      </c>
      <c r="P35" s="14">
        <f>IF(P34&gt;=99.95,100,100*POISSON($A35,P$2,TRUE))</f>
        <v>100</v>
      </c>
      <c r="Q35" s="14">
        <f>IF(Q34&gt;=99.95,100,100*POISSON($A35,Q$2,TRUE))</f>
        <v>100</v>
      </c>
      <c r="R35" s="14">
        <f>IF(R34&gt;=99.95,100,100*POISSON($A35,R$2,TRUE))</f>
        <v>99.9625474086322</v>
      </c>
      <c r="S35" s="14">
        <f>IF(S34&gt;=99.95,100,100*POISSON($A35,S$2,TRUE))</f>
        <v>99.90402481289068</v>
      </c>
      <c r="T35" s="14">
        <f>IF(T34&gt;=99.95,100,100*POISSON($A35,T$2,TRUE))</f>
        <v>99.77733066016647</v>
      </c>
      <c r="U35" s="14">
        <f>IF(U34&gt;=99.95,100,100*POISSON($A35,U$2,TRUE))</f>
        <v>99.52725744614696</v>
      </c>
      <c r="V35" s="14">
        <f>IF(V34&gt;=99.95,100,100*POISSON($A35,V$2,TRUE))</f>
        <v>99.07309872643226</v>
      </c>
      <c r="W35" s="14">
        <f>IF(W34&gt;=99.95,100,100*POISSON($A35,W$2,TRUE))</f>
        <v>98.30824836938173</v>
      </c>
      <c r="X35" s="14">
        <f>IF(X34&gt;=99.95,100,100*POISSON($A35,X$2,TRUE))</f>
        <v>97.10566074788856</v>
      </c>
      <c r="Y35" s="14">
        <f>IF(Y34&gt;=99.95,100,100*POISSON($A35,Y$2,TRUE))</f>
        <v>95.32986201661298</v>
      </c>
      <c r="Z35" s="14">
        <f>IF(Z34&gt;=99.95,100,100*POISSON($A35,Z$2,TRUE))</f>
        <v>92.85439687460449</v>
      </c>
      <c r="AA35" s="14">
        <f>IF(AA34&gt;=99.95,100,100*POISSON($A35,AA$2,TRUE))</f>
        <v>89.58182693616243</v>
      </c>
      <c r="AB35" s="14">
        <f>IF(AB34&gt;=99.95,100,100*POISSON($A35,AB$2,TRUE))</f>
        <v>85.46230258012325</v>
      </c>
      <c r="AC35" s="14">
        <f>IF(AC34&gt;=99.95,100,100*POISSON($A35,AC$2,TRUE))</f>
        <v>80.50671476694524</v>
      </c>
      <c r="AD35" s="14">
        <f>IF(AD34&gt;=99.95,100,100*POISSON($A35,AD$2,TRUE))</f>
        <v>74.79151575594881</v>
      </c>
      <c r="AE35" s="14">
        <f>IF(AE34&gt;=99.95,100,100*POISSON($A35,AE$2,TRUE))</f>
        <v>68.45412497120489</v>
      </c>
      <c r="AF35" s="14">
        <f>IF(AF34&gt;=99.95,100,100*POISSON($A35,AF$2,TRUE))</f>
        <v>61.67984625932572</v>
      </c>
      <c r="AG35" s="14">
        <f>IF(AG34&gt;=99.95,100,100*POISSON($A35,AG$2,TRUE))</f>
        <v>54.6828592844746</v>
      </c>
      <c r="AH35" s="14">
        <f>IF(AH34&gt;=99.95,100,100*POISSON($A35,AH$2,TRUE))</f>
        <v>47.68473886630223</v>
      </c>
      <c r="AI35" s="14">
        <f>IF(AI34&gt;=99.95,100,100*POISSON($A35,AI$2,TRUE))</f>
        <v>40.89399515121358</v>
      </c>
      <c r="AJ35" s="14">
        <f>IF(AJ34&gt;=99.95,100,100*POISSON($A35,AJ$2,TRUE))</f>
        <v>34.48945159822079</v>
      </c>
      <c r="AK35" s="14">
        <f>IF(AK34&gt;=99.95,100,100*POISSON($A35,AK$2,TRUE))</f>
        <v>28.60917527661295</v>
      </c>
      <c r="AL35" s="14">
        <f>IF(AL34&gt;=99.95,100,100*POISSON($A35,AL$2,TRUE))</f>
        <v>23.34547106126594</v>
      </c>
      <c r="AM35" s="14">
        <f>IF(AM34&gt;=99.95,100,100*POISSON($A35,AM$2,TRUE))</f>
        <v>18.74541802998834</v>
      </c>
      <c r="AN35" s="14">
        <f>IF(AN34&gt;=99.95,100,100*POISSON($A35,AN$2,TRUE))</f>
        <v>14.81572492949664</v>
      </c>
      <c r="AO35" s="14">
        <f>IF(AO34&gt;=99.95,100,100*POISSON($A35,AO$2,TRUE))</f>
        <v>11.53035849339548</v>
      </c>
      <c r="AP35" s="14">
        <f>IF(AP34&gt;=99.95,100,100*POISSON($A35,AP$2,TRUE))</f>
        <v>8.839408473296247</v>
      </c>
      <c r="AQ35" s="14">
        <f>IF(AQ34&gt;=99.95,100,100*POISSON($A35,AQ$2,TRUE))</f>
        <v>6.677898304877819</v>
      </c>
      <c r="AR35" s="14">
        <f>IF(AR34&gt;=99.95,100,100*POISSON($A35,AR$2,TRUE))</f>
        <v>4.973617508208465</v>
      </c>
      <c r="AS35" s="14">
        <f>IF(AS34&gt;=99.95,100,100*POISSON($A35,AS$2,TRUE))</f>
        <v>3.653442079487494</v>
      </c>
      <c r="AT35" s="14">
        <f>IF(AT34&gt;=99.95,100,100*POISSON($A35,AT$2,TRUE))</f>
        <v>2.647952117609484</v>
      </c>
      <c r="AU35" s="14">
        <f>IF(AU34&gt;=99.95,100,100*POISSON($A35,AU$2,TRUE))</f>
        <v>1.894414017750886</v>
      </c>
      <c r="AV35" s="14">
        <f>IF(AV34&gt;=99.95,100,100*POISSON($A35,AV$2,TRUE))</f>
        <v>1.338357830937772</v>
      </c>
      <c r="AW35" s="14">
        <f>IF(AW34&gt;=99.95,100,100*POISSON($A35,AW$2,TRUE))</f>
        <v>0.934058204191994</v>
      </c>
      <c r="AX35" s="14">
        <f>IF(AX34&gt;=99.95,100,100*POISSON($A35,AX$2,TRUE))</f>
        <v>0.6442393432215296</v>
      </c>
      <c r="AY35" s="14">
        <f>IF(AY34&gt;=99.95,100,100*POISSON($A35,AY$2,TRUE))</f>
        <v>0.4392932232231117</v>
      </c>
      <c r="AZ35" s="14">
        <f>IF(AZ34&gt;=99.95,100,100*POISSON($A35,AZ$2,TRUE))</f>
        <v>0.2962462784590921</v>
      </c>
    </row>
    <row r="36" ht="20.05" customHeight="1">
      <c r="A36" s="14">
        <v>33</v>
      </c>
      <c r="B36" s="14">
        <f>IF(B35&gt;=99.95,100,100*POISSON($A36,B$2,TRUE))</f>
        <v>100</v>
      </c>
      <c r="C36" s="14">
        <f>IF(C35&gt;=99.95,100,100*POISSON($A36,C$2,TRUE))</f>
        <v>100</v>
      </c>
      <c r="D36" s="14">
        <f>IF(D35&gt;=99.95,100,100*POISSON($A36,D$2,TRUE))</f>
        <v>100</v>
      </c>
      <c r="E36" s="14">
        <f>IF(E35&gt;=99.95,100,100*POISSON($A36,E$2,TRUE))</f>
        <v>100</v>
      </c>
      <c r="F36" s="14">
        <f>IF(F35&gt;=99.95,100,100*POISSON($A36,F$2,TRUE))</f>
        <v>100</v>
      </c>
      <c r="G36" s="14">
        <f>IF(G35&gt;=99.95,100,100*POISSON($A36,G$2,TRUE))</f>
        <v>100</v>
      </c>
      <c r="H36" s="14">
        <f>IF(H35&gt;=99.95,100,100*POISSON($A36,H$2,TRUE))</f>
        <v>100</v>
      </c>
      <c r="I36" s="14">
        <f>IF(I35&gt;=99.95,100,100*POISSON($A36,I$2,TRUE))</f>
        <v>100</v>
      </c>
      <c r="J36" s="14">
        <f>IF(J35&gt;=99.95,100,100*POISSON($A36,J$2,TRUE))</f>
        <v>100</v>
      </c>
      <c r="K36" s="14">
        <f>IF(K35&gt;=99.95,100,100*POISSON($A36,K$2,TRUE))</f>
        <v>100</v>
      </c>
      <c r="L36" s="14">
        <f>IF(L35&gt;=99.95,100,100*POISSON($A36,L$2,TRUE))</f>
        <v>100</v>
      </c>
      <c r="M36" s="14">
        <f>IF(M35&gt;=99.95,100,100*POISSON($A36,M$2,TRUE))</f>
        <v>100</v>
      </c>
      <c r="N36" s="14">
        <f>IF(N35&gt;=99.95,100,100*POISSON($A36,N$2,TRUE))</f>
        <v>100</v>
      </c>
      <c r="O36" s="14">
        <f>IF(O35&gt;=99.95,100,100*POISSON($A36,O$2,TRUE))</f>
        <v>100</v>
      </c>
      <c r="P36" s="14">
        <f>IF(P35&gt;=99.95,100,100*POISSON($A36,P$2,TRUE))</f>
        <v>100</v>
      </c>
      <c r="Q36" s="14">
        <f>IF(Q35&gt;=99.95,100,100*POISSON($A36,Q$2,TRUE))</f>
        <v>100</v>
      </c>
      <c r="R36" s="14">
        <f>IF(R35&gt;=99.95,100,100*POISSON($A36,R$2,TRUE))</f>
        <v>100</v>
      </c>
      <c r="S36" s="14">
        <f>IF(S35&gt;=99.95,100,100*POISSON($A36,S$2,TRUE))</f>
        <v>99.9505840984115</v>
      </c>
      <c r="T36" s="14">
        <f>IF(T35&gt;=99.95,100,100*POISSON($A36,T$2,TRUE))</f>
        <v>99.8793277987595</v>
      </c>
      <c r="U36" s="14">
        <f>IF(U35&gt;=99.95,100,100*POISSON($A36,U$2,TRUE))</f>
        <v>99.73115618137753</v>
      </c>
      <c r="V36" s="14">
        <f>IF(V35&gt;=99.95,100,100*POISSON($A36,V$2,TRUE))</f>
        <v>99.44838866331828</v>
      </c>
      <c r="W36" s="14">
        <f>IF(W35&gt;=99.95,100,100*POISSON($A36,W$2,TRUE))</f>
        <v>98.94913937742743</v>
      </c>
      <c r="X36" s="14">
        <f>IF(X35&gt;=99.95,100,100*POISSON($A36,X$2,TRUE))</f>
        <v>98.12791709997138</v>
      </c>
      <c r="Y36" s="14">
        <f>IF(Y35&gt;=99.95,100,100*POISSON($A36,Y$2,TRUE))</f>
        <v>96.86171724726336</v>
      </c>
      <c r="Z36" s="14">
        <f>IF(Z35&gt;=99.95,100,100*POISSON($A36,Z$2,TRUE))</f>
        <v>95.02196398010942</v>
      </c>
      <c r="AA36" s="14">
        <f>IF(AA35&gt;=99.95,100,100*POISSON($A36,AA$2,TRUE))</f>
        <v>92.49105833770494</v>
      </c>
      <c r="AB36" s="14">
        <f>IF(AB35&gt;=99.95,100,100*POISSON($A36,AB$2,TRUE))</f>
        <v>89.18080029468996</v>
      </c>
      <c r="AC36" s="14">
        <f>IF(AC35&gt;=99.95,100,100*POISSON($A36,AC$2,TRUE))</f>
        <v>85.04909885699777</v>
      </c>
      <c r="AD36" s="14">
        <f>IF(AD35&gt;=99.95,100,100*POISSON($A36,AD$2,TRUE))</f>
        <v>80.1114745506158</v>
      </c>
      <c r="AE36" s="14">
        <f>IF(AE35&gt;=99.95,100,100*POISSON($A36,AE$2,TRUE))</f>
        <v>74.44487587153772</v>
      </c>
      <c r="AF36" s="14">
        <f>IF(AF35&gt;=99.95,100,100*POISSON($A36,AF$2,TRUE))</f>
        <v>68.18295881116325</v>
      </c>
      <c r="AG36" s="14">
        <f>IF(AG35&gt;=99.95,100,100*POISSON($A36,AG$2,TRUE))</f>
        <v>61.50373563535963</v>
      </c>
      <c r="AH36" s="14">
        <f>IF(AH35&gt;=99.95,100,100*POISSON($A36,AH$2,TRUE))</f>
        <v>54.61191812386477</v>
      </c>
      <c r="AI36" s="14">
        <f>IF(AI35&gt;=99.95,100,100*POISSON($A36,AI$2,TRUE))</f>
        <v>47.71905070467974</v>
      </c>
      <c r="AJ36" s="14">
        <f>IF(AJ35&gt;=99.95,100,100*POISSON($A36,AJ$2,TRUE))</f>
        <v>41.02456171704203</v>
      </c>
      <c r="AK36" s="14">
        <f>IF(AK35&gt;=99.95,100,100*POISSON($A36,AK$2,TRUE))</f>
        <v>34.70027191477255</v>
      </c>
      <c r="AL36" s="14">
        <f>IF(AL35&gt;=99.95,100,100*POISSON($A36,AL$2,TRUE))</f>
        <v>28.87993263991752</v>
      </c>
      <c r="AM36" s="14">
        <f>IF(AM35&gt;=99.95,100,100*POISSON($A36,AM$2,TRUE))</f>
        <v>23.65430112011591</v>
      </c>
      <c r="AN36" s="14">
        <f>IF(AN35&gt;=99.95,100,100*POISSON($A36,AN$2,TRUE))</f>
        <v>19.07133228328541</v>
      </c>
      <c r="AO36" s="14">
        <f>IF(AO35&gt;=99.95,100,100*POISSON($A36,AO$2,TRUE))</f>
        <v>15.14042124231702</v>
      </c>
      <c r="AP36" s="14">
        <f>IF(AP35&gt;=99.95,100,100*POISSON($A36,AP$2,TRUE))</f>
        <v>11.83931571767203</v>
      </c>
      <c r="AQ36" s="14">
        <f>IF(AQ35&gt;=99.95,100,100*POISSON($A36,AQ$2,TRUE))</f>
        <v>9.122300450375304</v>
      </c>
      <c r="AR36" s="14">
        <f>IF(AR35&gt;=99.95,100,100*POISSON($A36,AR$2,TRUE))</f>
        <v>6.928454845010967</v>
      </c>
      <c r="AS36" s="14">
        <f>IF(AS35&gt;=99.95,100,100*POISSON($A36,AS$2,TRUE))</f>
        <v>5.189103356623978</v>
      </c>
      <c r="AT36" s="14">
        <f>IF(AT35&gt;=99.95,100,100*POISSON($A36,AT$2,TRUE))</f>
        <v>3.833927247748608</v>
      </c>
      <c r="AU36" s="14">
        <f>IF(AU35&gt;=99.95,100,100*POISSON($A36,AU$2,TRUE))</f>
        <v>2.795521489962438</v>
      </c>
      <c r="AV36" s="14">
        <f>IF(AV35&gt;=99.95,100,100*POISSON($A36,AV$2,TRUE))</f>
        <v>2.012424690273913</v>
      </c>
      <c r="AW36" s="14">
        <f>IF(AW35&gt;=99.95,100,100*POISSON($A36,AW$2,TRUE))</f>
        <v>1.430810651147382</v>
      </c>
      <c r="AX36" s="14">
        <f>IF(AX35&gt;=99.95,100,100*POISSON($A36,AX$2,TRUE))</f>
        <v>1.005113133229992</v>
      </c>
      <c r="AY36" s="14">
        <f>IF(AY35&gt;=99.95,100,100*POISSON($A36,AY$2,TRUE))</f>
        <v>0.697876456189187</v>
      </c>
      <c r="AZ36" s="14">
        <f>IF(AZ35&gt;=99.95,100,100*POISSON($A36,AZ$2,TRUE))</f>
        <v>0.4791032602983556</v>
      </c>
    </row>
    <row r="37" ht="20.05" customHeight="1">
      <c r="A37" s="14">
        <v>34</v>
      </c>
      <c r="B37" s="14">
        <f>IF(B36&gt;=99.95,100,100*POISSON($A37,B$2,TRUE))</f>
        <v>100</v>
      </c>
      <c r="C37" s="14">
        <f>IF(C36&gt;=99.95,100,100*POISSON($A37,C$2,TRUE))</f>
        <v>100</v>
      </c>
      <c r="D37" s="14">
        <f>IF(D36&gt;=99.95,100,100*POISSON($A37,D$2,TRUE))</f>
        <v>100</v>
      </c>
      <c r="E37" s="14">
        <f>IF(E36&gt;=99.95,100,100*POISSON($A37,E$2,TRUE))</f>
        <v>100</v>
      </c>
      <c r="F37" s="14">
        <f>IF(F36&gt;=99.95,100,100*POISSON($A37,F$2,TRUE))</f>
        <v>100</v>
      </c>
      <c r="G37" s="14">
        <f>IF(G36&gt;=99.95,100,100*POISSON($A37,G$2,TRUE))</f>
        <v>100</v>
      </c>
      <c r="H37" s="14">
        <f>IF(H36&gt;=99.95,100,100*POISSON($A37,H$2,TRUE))</f>
        <v>100</v>
      </c>
      <c r="I37" s="14">
        <f>IF(I36&gt;=99.95,100,100*POISSON($A37,I$2,TRUE))</f>
        <v>100</v>
      </c>
      <c r="J37" s="14">
        <f>IF(J36&gt;=99.95,100,100*POISSON($A37,J$2,TRUE))</f>
        <v>100</v>
      </c>
      <c r="K37" s="14">
        <f>IF(K36&gt;=99.95,100,100*POISSON($A37,K$2,TRUE))</f>
        <v>100</v>
      </c>
      <c r="L37" s="14">
        <f>IF(L36&gt;=99.95,100,100*POISSON($A37,L$2,TRUE))</f>
        <v>100</v>
      </c>
      <c r="M37" s="14">
        <f>IF(M36&gt;=99.95,100,100*POISSON($A37,M$2,TRUE))</f>
        <v>100</v>
      </c>
      <c r="N37" s="14">
        <f>IF(N36&gt;=99.95,100,100*POISSON($A37,N$2,TRUE))</f>
        <v>100</v>
      </c>
      <c r="O37" s="14">
        <f>IF(O36&gt;=99.95,100,100*POISSON($A37,O$2,TRUE))</f>
        <v>100</v>
      </c>
      <c r="P37" s="14">
        <f>IF(P36&gt;=99.95,100,100*POISSON($A37,P$2,TRUE))</f>
        <v>100</v>
      </c>
      <c r="Q37" s="14">
        <f>IF(Q36&gt;=99.95,100,100*POISSON($A37,Q$2,TRUE))</f>
        <v>100</v>
      </c>
      <c r="R37" s="14">
        <f>IF(R36&gt;=99.95,100,100*POISSON($A37,R$2,TRUE))</f>
        <v>100</v>
      </c>
      <c r="S37" s="14">
        <f>IF(S36&gt;=99.95,100,100*POISSON($A37,S$2,TRUE))</f>
        <v>100</v>
      </c>
      <c r="T37" s="14">
        <f>IF(T36&gt;=99.95,100,100*POISSON($A37,T$2,TRUE))</f>
        <v>99.93632619973796</v>
      </c>
      <c r="U37" s="14">
        <f>IF(U36&gt;=99.95,100,100*POISSON($A37,U$2,TRUE))</f>
        <v>99.8510966138661</v>
      </c>
      <c r="V37" s="14">
        <f>IF(V36&gt;=99.95,100,100*POISSON($A37,V$2,TRUE))</f>
        <v>99.68018538904198</v>
      </c>
      <c r="W37" s="14">
        <f>IF(W36&gt;=99.95,100,100*POISSON($A37,W$2,TRUE))</f>
        <v>99.36383355910407</v>
      </c>
      <c r="X37" s="14">
        <f>IF(X36&gt;=99.95,100,100*POISSON($A37,X$2,TRUE))</f>
        <v>98.81944345579211</v>
      </c>
      <c r="Y37" s="14">
        <f>IF(Y36&gt;=99.95,100,100*POISSON($A37,Y$2,TRUE))</f>
        <v>97.94302682184009</v>
      </c>
      <c r="Z37" s="14">
        <f>IF(Z36&gt;=99.95,100,100*POISSON($A37,Z$2,TRUE))</f>
        <v>96.61576332239245</v>
      </c>
      <c r="AA37" s="14">
        <f>IF(AA36&gt;=99.95,100,100*POISSON($A37,AA$2,TRUE))</f>
        <v>94.71576470359041</v>
      </c>
      <c r="AB37" s="14">
        <f>IF(AB36&gt;=99.95,100,100*POISSON($A37,AB$2,TRUE))</f>
        <v>92.13372495037531</v>
      </c>
      <c r="AC37" s="14">
        <f>IF(AC36&gt;=99.95,100,100*POISSON($A37,AC$2,TRUE))</f>
        <v>88.78988575468809</v>
      </c>
      <c r="AD37" s="14">
        <f>IF(AD36&gt;=99.95,100,100*POISSON($A37,AD$2,TRUE))</f>
        <v>84.64908646371408</v>
      </c>
      <c r="AE37" s="14">
        <f>IF(AE36&gt;=99.95,100,100*POISSON($A37,AE$2,TRUE))</f>
        <v>79.73083254830196</v>
      </c>
      <c r="AF37" s="14">
        <f>IF(AF36&gt;=99.95,100,100*POISSON($A37,AF$2,TRUE))</f>
        <v>74.11226731430922</v>
      </c>
      <c r="AG37" s="14">
        <f>IF(AG36&gt;=99.95,100,100*POISSON($A37,AG$2,TRUE))</f>
        <v>67.9233839656044</v>
      </c>
      <c r="AH37" s="14">
        <f>IF(AH36&gt;=99.95,100,100*POISSON($A37,AH$2,TRUE))</f>
        <v>61.33535681502833</v>
      </c>
      <c r="AI37" s="14">
        <f>IF(AI36&gt;=99.95,100,100*POISSON($A37,AI$2,TRUE))</f>
        <v>54.5441062581458</v>
      </c>
      <c r="AJ37" s="14">
        <f>IF(AJ36&gt;=99.95,100,100*POISSON($A37,AJ$2,TRUE))</f>
        <v>47.75188095700502</v>
      </c>
      <c r="AK37" s="14">
        <f>IF(AK36&gt;=99.95,100,100*POISSON($A37,AK$2,TRUE))</f>
        <v>41.1496683551768</v>
      </c>
      <c r="AL37" s="14">
        <f>IF(AL36&gt;=99.95,100,100*POISSON($A37,AL$2,TRUE))</f>
        <v>34.90272906374421</v>
      </c>
      <c r="AM37" s="14">
        <f>IF(AM36&gt;=99.95,100,100*POISSON($A37,AM$2,TRUE))</f>
        <v>29.14069986790551</v>
      </c>
      <c r="AN37" s="14">
        <f>IF(AN36&gt;=99.95,100,100*POISSON($A37,AN$2,TRUE))</f>
        <v>23.95276424792541</v>
      </c>
      <c r="AO37" s="14">
        <f>IF(AO36&gt;=99.95,100,100*POISSON($A37,AO$2,TRUE))</f>
        <v>19.38755388810709</v>
      </c>
      <c r="AP37" s="14">
        <f>IF(AP36&gt;=99.95,100,100*POISSON($A37,AP$2,TRUE))</f>
        <v>15.4568509241252</v>
      </c>
      <c r="AQ37" s="14">
        <f>IF(AQ36&gt;=99.95,100,100*POISSON($A37,AQ$2,TRUE))</f>
        <v>12.14185604187221</v>
      </c>
      <c r="AR37" s="14">
        <f>IF(AR36&gt;=99.95,100,100*POISSON($A37,AR$2,TRUE))</f>
        <v>9.400749123908222</v>
      </c>
      <c r="AS37" s="14">
        <f>IF(AS36&gt;=99.95,100,100*POISSON($A37,AS$2,TRUE))</f>
        <v>7.17642971527121</v>
      </c>
      <c r="AT37" s="14">
        <f>IF(AT36&gt;=99.95,100,100*POISSON($A37,AT$2,TRUE))</f>
        <v>5.403600214109204</v>
      </c>
      <c r="AU37" s="14">
        <f>IF(AU36&gt;=99.95,100,100*POISSON($A37,AU$2,TRUE))</f>
        <v>4.014666893542762</v>
      </c>
      <c r="AV37" s="14">
        <f>IF(AV36&gt;=99.95,100,100*POISSON($A37,AV$2,TRUE))</f>
        <v>2.944222995826815</v>
      </c>
      <c r="AW37" s="14">
        <f>IF(AW36&gt;=99.95,100,100*POISSON($A37,AW$2,TRUE))</f>
        <v>2.132108223319686</v>
      </c>
      <c r="AX37" s="14">
        <f>IF(AX36&gt;=99.95,100,100*POISSON($A37,AX$2,TRUE))</f>
        <v>1.52519594824218</v>
      </c>
      <c r="AY37" s="14">
        <f>IF(AY36&gt;=99.95,100,100*POISSON($A37,AY$2,TRUE))</f>
        <v>1.078145916433416</v>
      </c>
      <c r="AZ37" s="14">
        <f>IF(AZ36&gt;=99.95,100,100*POISSON($A37,AZ$2,TRUE))</f>
        <v>0.7533887330572496</v>
      </c>
    </row>
    <row r="38" ht="20.05" customHeight="1">
      <c r="A38" s="14">
        <v>35</v>
      </c>
      <c r="B38" s="14">
        <f>IF(B37&gt;=99.95,100,100*POISSON($A38,B$2,TRUE))</f>
        <v>100</v>
      </c>
      <c r="C38" s="14">
        <f>IF(C37&gt;=99.95,100,100*POISSON($A38,C$2,TRUE))</f>
        <v>100</v>
      </c>
      <c r="D38" s="14">
        <f>IF(D37&gt;=99.95,100,100*POISSON($A38,D$2,TRUE))</f>
        <v>100</v>
      </c>
      <c r="E38" s="14">
        <f>IF(E37&gt;=99.95,100,100*POISSON($A38,E$2,TRUE))</f>
        <v>100</v>
      </c>
      <c r="F38" s="14">
        <f>IF(F37&gt;=99.95,100,100*POISSON($A38,F$2,TRUE))</f>
        <v>100</v>
      </c>
      <c r="G38" s="14">
        <f>IF(G37&gt;=99.95,100,100*POISSON($A38,G$2,TRUE))</f>
        <v>100</v>
      </c>
      <c r="H38" s="14">
        <f>IF(H37&gt;=99.95,100,100*POISSON($A38,H$2,TRUE))</f>
        <v>100</v>
      </c>
      <c r="I38" s="14">
        <f>IF(I37&gt;=99.95,100,100*POISSON($A38,I$2,TRUE))</f>
        <v>100</v>
      </c>
      <c r="J38" s="14">
        <f>IF(J37&gt;=99.95,100,100*POISSON($A38,J$2,TRUE))</f>
        <v>100</v>
      </c>
      <c r="K38" s="14">
        <f>IF(K37&gt;=99.95,100,100*POISSON($A38,K$2,TRUE))</f>
        <v>100</v>
      </c>
      <c r="L38" s="14">
        <f>IF(L37&gt;=99.95,100,100*POISSON($A38,L$2,TRUE))</f>
        <v>100</v>
      </c>
      <c r="M38" s="14">
        <f>IF(M37&gt;=99.95,100,100*POISSON($A38,M$2,TRUE))</f>
        <v>100</v>
      </c>
      <c r="N38" s="14">
        <f>IF(N37&gt;=99.95,100,100*POISSON($A38,N$2,TRUE))</f>
        <v>100</v>
      </c>
      <c r="O38" s="14">
        <f>IF(O37&gt;=99.95,100,100*POISSON($A38,O$2,TRUE))</f>
        <v>100</v>
      </c>
      <c r="P38" s="14">
        <f>IF(P37&gt;=99.95,100,100*POISSON($A38,P$2,TRUE))</f>
        <v>100</v>
      </c>
      <c r="Q38" s="14">
        <f>IF(Q37&gt;=99.95,100,100*POISSON($A38,Q$2,TRUE))</f>
        <v>100</v>
      </c>
      <c r="R38" s="14">
        <f>IF(R37&gt;=99.95,100,100*POISSON($A38,R$2,TRUE))</f>
        <v>100</v>
      </c>
      <c r="S38" s="14">
        <f>IF(S37&gt;=99.95,100,100*POISSON($A38,S$2,TRUE))</f>
        <v>100</v>
      </c>
      <c r="T38" s="14">
        <f>IF(T37&gt;=99.95,100,100*POISSON($A38,T$2,TRUE))</f>
        <v>99.96726818884055</v>
      </c>
      <c r="U38" s="14">
        <f>IF(U37&gt;=99.95,100,100*POISSON($A38,U$2,TRUE))</f>
        <v>99.91963400385958</v>
      </c>
      <c r="V38" s="14">
        <f>IF(V37&gt;=99.95,100,100*POISSON($A38,V$2,TRUE))</f>
        <v>99.81926342447622</v>
      </c>
      <c r="W38" s="14">
        <f>IF(W37&gt;=99.95,100,100*POISSON($A38,W$2,TRUE))</f>
        <v>99.6244984733008</v>
      </c>
      <c r="X38" s="14">
        <f>IF(X37&gt;=99.95,100,100*POISSON($A38,X$2,TRUE))</f>
        <v>99.27387506104573</v>
      </c>
      <c r="Y38" s="14">
        <f>IF(Y37&gt;=99.95,100,100*POISSON($A38,Y$2,TRUE))</f>
        <v>98.684496244407</v>
      </c>
      <c r="Z38" s="14">
        <f>IF(Z37&gt;=99.95,100,100*POISSON($A38,Z$2,TRUE))</f>
        <v>97.75419142402319</v>
      </c>
      <c r="AA38" s="14">
        <f>IF(AA37&gt;=99.95,100,100*POISSON($A38,AA$2,TRUE))</f>
        <v>96.36840371824817</v>
      </c>
      <c r="AB38" s="14">
        <f>IF(AB37&gt;=99.95,100,100*POISSON($A38,AB$2,TRUE))</f>
        <v>94.41169539904688</v>
      </c>
      <c r="AC38" s="14">
        <f>IF(AC37&gt;=99.95,100,100*POISSON($A38,AC$2,TRUE))</f>
        <v>91.78251527284033</v>
      </c>
      <c r="AD38" s="14">
        <f>IF(AD37&gt;=99.95,100,100*POISSON($A38,AD$2,TRUE))</f>
        <v>88.40882204885267</v>
      </c>
      <c r="AE38" s="14">
        <f>IF(AE37&gt;=99.95,100,100*POISSON($A38,AE$2,TRUE))</f>
        <v>84.26165255695706</v>
      </c>
      <c r="AF38" s="14">
        <f>IF(AF37&gt;=99.95,100,100*POISSON($A38,AF$2,TRUE))</f>
        <v>79.36394055995275</v>
      </c>
      <c r="AG38" s="14">
        <f>IF(AG37&gt;=99.95,100,100*POISSON($A38,AG$2,TRUE))</f>
        <v>73.79277672468531</v>
      </c>
      <c r="AH38" s="14">
        <f>IF(AH37&gt;=99.95,100,100*POISSON($A38,AH$2,TRUE))</f>
        <v>67.67459900955403</v>
      </c>
      <c r="AI38" s="14">
        <f>IF(AI37&gt;=99.95,100,100*POISSON($A38,AI$2,TRUE))</f>
        <v>61.17416022437002</v>
      </c>
      <c r="AJ38" s="14">
        <f>IF(AJ37&gt;=99.95,100,100*POISSON($A38,AJ$2,TRUE))</f>
        <v>54.47920019696802</v>
      </c>
      <c r="AK38" s="14">
        <f>IF(AK37&gt;=99.95,100,100*POISSON($A38,AK$2,TRUE))</f>
        <v>47.78333326530689</v>
      </c>
      <c r="AL38" s="14">
        <f>IF(AL37&gt;=99.95,100,100*POISSON($A38,AL$2,TRUE))</f>
        <v>41.26968528321816</v>
      </c>
      <c r="AM38" s="14">
        <f>IF(AM37&gt;=99.95,100,100*POISSON($A38,AM$2,TRUE))</f>
        <v>35.09736136550571</v>
      </c>
      <c r="AN38" s="14">
        <f>IF(AN37&gt;=99.95,100,100*POISSON($A38,AN$2,TRUE))</f>
        <v>29.39207415138145</v>
      </c>
      <c r="AO38" s="14">
        <f>IF(AO37&gt;=99.95,100,100*POISSON($A38,AO$2,TRUE))</f>
        <v>24.24141976901001</v>
      </c>
      <c r="AP38" s="14">
        <f>IF(AP37&gt;=99.95,100,100*POISSON($A38,AP$2,TRUE))</f>
        <v>19.69453502311325</v>
      </c>
      <c r="AQ38" s="14">
        <f>IF(AQ37&gt;=99.95,100,100*POISSON($A38,AQ$2,TRUE))</f>
        <v>15.76532275166854</v>
      </c>
      <c r="AR38" s="14">
        <f>IF(AR37&gt;=99.95,100,100*POISSON($A38,AR$2,TRUE))</f>
        <v>12.43813923798197</v>
      </c>
      <c r="AS38" s="14">
        <f>IF(AS37&gt;=99.95,100,100*POISSON($A38,AS$2,TRUE))</f>
        <v>9.674782851856303</v>
      </c>
      <c r="AT38" s="14">
        <f>IF(AT37&gt;=99.95,100,100*POISSON($A38,AT$2,TRUE))</f>
        <v>7.42175117085857</v>
      </c>
      <c r="AU38" s="14">
        <f>IF(AU37&gt;=99.95,100,100*POISSON($A38,AU$2,TRUE))</f>
        <v>5.616972281105491</v>
      </c>
      <c r="AV38" s="14">
        <f>IF(AV37&gt;=99.95,100,100*POISSON($A38,AV$2,TRUE))</f>
        <v>4.195495006140719</v>
      </c>
      <c r="AW38" s="14">
        <f>IF(AW37&gt;=99.95,100,100*POISSON($A38,AW$2,TRUE))</f>
        <v>3.093887750870281</v>
      </c>
      <c r="AX38" s="14">
        <f>IF(AX37&gt;=99.95,100,100*POISSON($A38,AX$2,TRUE))</f>
        <v>2.253311889259258</v>
      </c>
      <c r="AY38" s="14">
        <f>IF(AY37&gt;=99.95,100,100*POISSON($A38,AY$2,TRUE))</f>
        <v>1.621388002496607</v>
      </c>
      <c r="AZ38" s="14">
        <f>IF(AZ37&gt;=99.95,100,100*POISSON($A38,AZ$2,TRUE))</f>
        <v>1.153061850505925</v>
      </c>
    </row>
    <row r="39" ht="20.05" customHeight="1">
      <c r="A39" s="14">
        <v>36</v>
      </c>
      <c r="B39" s="14">
        <f>IF(B38&gt;=99.95,100,100*POISSON($A39,B$2,TRUE))</f>
        <v>100</v>
      </c>
      <c r="C39" s="14">
        <f>IF(C38&gt;=99.95,100,100*POISSON($A39,C$2,TRUE))</f>
        <v>100</v>
      </c>
      <c r="D39" s="14">
        <f>IF(D38&gt;=99.95,100,100*POISSON($A39,D$2,TRUE))</f>
        <v>100</v>
      </c>
      <c r="E39" s="14">
        <f>IF(E38&gt;=99.95,100,100*POISSON($A39,E$2,TRUE))</f>
        <v>100</v>
      </c>
      <c r="F39" s="14">
        <f>IF(F38&gt;=99.95,100,100*POISSON($A39,F$2,TRUE))</f>
        <v>100</v>
      </c>
      <c r="G39" s="14">
        <f>IF(G38&gt;=99.95,100,100*POISSON($A39,G$2,TRUE))</f>
        <v>100</v>
      </c>
      <c r="H39" s="14">
        <f>IF(H38&gt;=99.95,100,100*POISSON($A39,H$2,TRUE))</f>
        <v>100</v>
      </c>
      <c r="I39" s="14">
        <f>IF(I38&gt;=99.95,100,100*POISSON($A39,I$2,TRUE))</f>
        <v>100</v>
      </c>
      <c r="J39" s="14">
        <f>IF(J38&gt;=99.95,100,100*POISSON($A39,J$2,TRUE))</f>
        <v>100</v>
      </c>
      <c r="K39" s="14">
        <f>IF(K38&gt;=99.95,100,100*POISSON($A39,K$2,TRUE))</f>
        <v>100</v>
      </c>
      <c r="L39" s="14">
        <f>IF(L38&gt;=99.95,100,100*POISSON($A39,L$2,TRUE))</f>
        <v>100</v>
      </c>
      <c r="M39" s="14">
        <f>IF(M38&gt;=99.95,100,100*POISSON($A39,M$2,TRUE))</f>
        <v>100</v>
      </c>
      <c r="N39" s="14">
        <f>IF(N38&gt;=99.95,100,100*POISSON($A39,N$2,TRUE))</f>
        <v>100</v>
      </c>
      <c r="O39" s="14">
        <f>IF(O38&gt;=99.95,100,100*POISSON($A39,O$2,TRUE))</f>
        <v>100</v>
      </c>
      <c r="P39" s="14">
        <f>IF(P38&gt;=99.95,100,100*POISSON($A39,P$2,TRUE))</f>
        <v>100</v>
      </c>
      <c r="Q39" s="14">
        <f>IF(Q38&gt;=99.95,100,100*POISSON($A39,Q$2,TRUE))</f>
        <v>100</v>
      </c>
      <c r="R39" s="14">
        <f>IF(R38&gt;=99.95,100,100*POISSON($A39,R$2,TRUE))</f>
        <v>100</v>
      </c>
      <c r="S39" s="14">
        <f>IF(S38&gt;=99.95,100,100*POISSON($A39,S$2,TRUE))</f>
        <v>100</v>
      </c>
      <c r="T39" s="14">
        <f>IF(T38&gt;=99.95,100,100*POISSON($A39,T$2,TRUE))</f>
        <v>100</v>
      </c>
      <c r="U39" s="14">
        <f>IF(U38&gt;=99.95,100,100*POISSON($A39,U$2,TRUE))</f>
        <v>99.95771033163373</v>
      </c>
      <c r="V39" s="14">
        <f>IF(V38&gt;=99.95,100,100*POISSON($A39,V$2,TRUE))</f>
        <v>99.90039227847952</v>
      </c>
      <c r="W39" s="14">
        <f>IF(W38&gt;=99.95,100,100*POISSON($A39,W$2,TRUE))</f>
        <v>99.78379369864325</v>
      </c>
      <c r="X39" s="14">
        <f>IF(X38&gt;=99.95,100,100*POISSON($A39,X$2,TRUE))</f>
        <v>99.56420636440222</v>
      </c>
      <c r="Y39" s="14">
        <f>IF(Y38&gt;=99.95,100,100*POISSON($A39,Y$2,TRUE))</f>
        <v>99.17880919278493</v>
      </c>
      <c r="Z39" s="14">
        <f>IF(Z38&gt;=99.95,100,100*POISSON($A39,Z$2,TRUE))</f>
        <v>98.54476649460008</v>
      </c>
      <c r="AA39" s="14">
        <f>IF(AA38&gt;=99.95,100,100*POISSON($A39,AA$2,TRUE))</f>
        <v>97.56197633994546</v>
      </c>
      <c r="AB39" s="14">
        <f>IF(AB38&gt;=99.95,100,100*POISSON($A39,AB$2,TRUE))</f>
        <v>96.12017323555054</v>
      </c>
      <c r="AC39" s="14">
        <f>IF(AC38&gt;=99.95,100,100*POISSON($A39,AC$2,TRUE))</f>
        <v>94.11011600918096</v>
      </c>
      <c r="AD39" s="14">
        <f>IF(AD38&gt;=99.95,100,100*POISSON($A39,AD$2,TRUE))</f>
        <v>91.437497936881</v>
      </c>
      <c r="AE39" s="14">
        <f>IF(AE38&gt;=99.95,100,100*POISSON($A39,AE$2,TRUE))</f>
        <v>88.03733589750293</v>
      </c>
      <c r="AF39" s="14">
        <f>IF(AF38&gt;=99.95,100,100*POISSON($A39,AF$2,TRUE))</f>
        <v>83.88621474370136</v>
      </c>
      <c r="AG39" s="14">
        <f>IF(AG38&gt;=99.95,100,100*POISSON($A39,AG$2,TRUE))</f>
        <v>79.01001473275723</v>
      </c>
      <c r="AH39" s="14">
        <f>IF(AH38&gt;=99.95,100,100*POISSON($A39,AH$2,TRUE))</f>
        <v>73.48557102120255</v>
      </c>
      <c r="AI39" s="14">
        <f>IF(AI38&gt;=99.95,100,100*POISSON($A39,AI$2,TRUE))</f>
        <v>67.43587785913738</v>
      </c>
      <c r="AJ39" s="14">
        <f>IF(AJ38&gt;=99.95,100,100*POISSON($A39,AJ$2,TRUE))</f>
        <v>61.01964945804323</v>
      </c>
      <c r="AK39" s="14">
        <f>IF(AK38&gt;=99.95,100,100*POISSON($A39,AK$2,TRUE))</f>
        <v>54.41699817543698</v>
      </c>
      <c r="AL39" s="14">
        <f>IF(AL38&gt;=99.95,100,100*POISSON($A39,AL$2,TRUE))</f>
        <v>47.81350139767743</v>
      </c>
      <c r="AM39" s="14">
        <f>IF(AM38&gt;=99.95,100,100*POISSON($A39,AM$2,TRUE))</f>
        <v>41.38494850186139</v>
      </c>
      <c r="AN39" s="14">
        <f>IF(AN38&gt;=99.95,100,100*POISSON($A39,AN$2,TRUE))</f>
        <v>35.28465988012543</v>
      </c>
      <c r="AO39" s="14">
        <f>IF(AO38&gt;=99.95,100,100*POISSON($A39,AO$2,TRUE))</f>
        <v>29.63460408112434</v>
      </c>
      <c r="AP39" s="14">
        <f>IF(AP38&gt;=99.95,100,100*POISSON($A39,AP$2,TRUE))</f>
        <v>24.52078635807182</v>
      </c>
      <c r="AQ39" s="14">
        <f>IF(AQ38&gt;=99.95,100,100*POISSON($A39,AQ$2,TRUE))</f>
        <v>19.99270057976417</v>
      </c>
      <c r="AR39" s="14">
        <f>IF(AR38&gt;=99.95,100,100*POISSON($A39,AR$2,TRUE))</f>
        <v>16.06613298534792</v>
      </c>
      <c r="AS39" s="14">
        <f>IF(AS38&gt;=99.95,100,100*POISSON($A39,AS$2,TRUE))</f>
        <v>12.72832557434919</v>
      </c>
      <c r="AT39" s="14">
        <f>IF(AT38&gt;=99.95,100,100*POISSON($A39,AT$2,TRUE))</f>
        <v>9.944439866795241</v>
      </c>
      <c r="AU39" s="14">
        <f>IF(AU38&gt;=99.95,100,100*POISSON($A39,AU$2,TRUE))</f>
        <v>7.664362498546777</v>
      </c>
      <c r="AV39" s="14">
        <f>IF(AV38&gt;=99.95,100,100*POISSON($A39,AV$2,TRUE))</f>
        <v>5.829100130717169</v>
      </c>
      <c r="AW39" s="14">
        <f>IF(AW38&gt;=99.95,100,100*POISSON($A39,AW$2,TRUE))</f>
        <v>4.376260454271081</v>
      </c>
      <c r="AX39" s="14">
        <f>IF(AX38&gt;=99.95,100,100*POISSON($A39,AX$2,TRUE))</f>
        <v>3.244358586754716</v>
      </c>
      <c r="AY39" s="14">
        <f>IF(AY38&gt;=99.95,100,100*POISSON($A39,AY$2,TRUE))</f>
        <v>2.375890899806579</v>
      </c>
      <c r="AZ39" s="14">
        <f>IF(AZ38&gt;=99.95,100,100*POISSON($A39,AZ$2,TRUE))</f>
        <v>1.719265433558215</v>
      </c>
    </row>
    <row r="40" ht="20.05" customHeight="1">
      <c r="A40" s="14">
        <v>37</v>
      </c>
      <c r="B40" s="14">
        <f>IF(B39&gt;=99.95,100,100*POISSON($A40,B$2,TRUE))</f>
        <v>100</v>
      </c>
      <c r="C40" s="14">
        <f>IF(C39&gt;=99.95,100,100*POISSON($A40,C$2,TRUE))</f>
        <v>100</v>
      </c>
      <c r="D40" s="14">
        <f>IF(D39&gt;=99.95,100,100*POISSON($A40,D$2,TRUE))</f>
        <v>100</v>
      </c>
      <c r="E40" s="14">
        <f>IF(E39&gt;=99.95,100,100*POISSON($A40,E$2,TRUE))</f>
        <v>100</v>
      </c>
      <c r="F40" s="14">
        <f>IF(F39&gt;=99.95,100,100*POISSON($A40,F$2,TRUE))</f>
        <v>100</v>
      </c>
      <c r="G40" s="14">
        <f>IF(G39&gt;=99.95,100,100*POISSON($A40,G$2,TRUE))</f>
        <v>100</v>
      </c>
      <c r="H40" s="14">
        <f>IF(H39&gt;=99.95,100,100*POISSON($A40,H$2,TRUE))</f>
        <v>100</v>
      </c>
      <c r="I40" s="14">
        <f>IF(I39&gt;=99.95,100,100*POISSON($A40,I$2,TRUE))</f>
        <v>100</v>
      </c>
      <c r="J40" s="14">
        <f>IF(J39&gt;=99.95,100,100*POISSON($A40,J$2,TRUE))</f>
        <v>100</v>
      </c>
      <c r="K40" s="14">
        <f>IF(K39&gt;=99.95,100,100*POISSON($A40,K$2,TRUE))</f>
        <v>100</v>
      </c>
      <c r="L40" s="14">
        <f>IF(L39&gt;=99.95,100,100*POISSON($A40,L$2,TRUE))</f>
        <v>100</v>
      </c>
      <c r="M40" s="14">
        <f>IF(M39&gt;=99.95,100,100*POISSON($A40,M$2,TRUE))</f>
        <v>100</v>
      </c>
      <c r="N40" s="14">
        <f>IF(N39&gt;=99.95,100,100*POISSON($A40,N$2,TRUE))</f>
        <v>100</v>
      </c>
      <c r="O40" s="14">
        <f>IF(O39&gt;=99.95,100,100*POISSON($A40,O$2,TRUE))</f>
        <v>100</v>
      </c>
      <c r="P40" s="14">
        <f>IF(P39&gt;=99.95,100,100*POISSON($A40,P$2,TRUE))</f>
        <v>100</v>
      </c>
      <c r="Q40" s="14">
        <f>IF(Q39&gt;=99.95,100,100*POISSON($A40,Q$2,TRUE))</f>
        <v>100</v>
      </c>
      <c r="R40" s="14">
        <f>IF(R39&gt;=99.95,100,100*POISSON($A40,R$2,TRUE))</f>
        <v>100</v>
      </c>
      <c r="S40" s="14">
        <f>IF(S39&gt;=99.95,100,100*POISSON($A40,S$2,TRUE))</f>
        <v>100</v>
      </c>
      <c r="T40" s="14">
        <f>IF(T39&gt;=99.95,100,100*POISSON($A40,T$2,TRUE))</f>
        <v>100</v>
      </c>
      <c r="U40" s="14">
        <f>IF(U39&gt;=99.95,100,100*POISSON($A40,U$2,TRUE))</f>
        <v>100</v>
      </c>
      <c r="V40" s="14">
        <f>IF(V39&gt;=99.95,100,100*POISSON($A40,V$2,TRUE))</f>
        <v>99.9464383848057</v>
      </c>
      <c r="W40" s="14">
        <f>IF(W39&gt;=99.95,100,100*POISSON($A40,W$2,TRUE))</f>
        <v>99.87850977857661</v>
      </c>
      <c r="X40" s="14">
        <f>IF(X39&gt;=99.95,100,100*POISSON($A40,X$2,TRUE))</f>
        <v>99.74468258000219</v>
      </c>
      <c r="Y40" s="14">
        <f>IF(Y39&gt;=99.95,100,100*POISSON($A40,Y$2,TRUE))</f>
        <v>99.4994446187598</v>
      </c>
      <c r="Z40" s="14">
        <f>IF(Z39&gt;=99.95,100,100*POISSON($A40,Z$2,TRUE))</f>
        <v>99.07893883958448</v>
      </c>
      <c r="AA40" s="14">
        <f>IF(AA39&gt;=99.95,100,100*POISSON($A40,AA$2,TRUE))</f>
        <v>98.40070304708409</v>
      </c>
      <c r="AB40" s="14">
        <f>IF(AB39&gt;=99.95,100,100*POISSON($A40,AB$2,TRUE))</f>
        <v>97.36690030543159</v>
      </c>
      <c r="AC40" s="14">
        <f>IF(AC39&gt;=99.95,100,100*POISSON($A40,AC$2,TRUE))</f>
        <v>95.87154359343873</v>
      </c>
      <c r="AD40" s="14">
        <f>IF(AD39&gt;=99.95,100,100*POISSON($A40,AD$2,TRUE))</f>
        <v>93.81132498425454</v>
      </c>
      <c r="AE40" s="14">
        <f>IF(AE39&gt;=99.95,100,100*POISSON($A40,AE$2,TRUE))</f>
        <v>91.09870076821579</v>
      </c>
      <c r="AF40" s="14">
        <f>IF(AF39&gt;=99.95,100,100*POISSON($A40,AF$2,TRUE))</f>
        <v>87.67514716792317</v>
      </c>
      <c r="AG40" s="14">
        <f>IF(AG39&gt;=99.95,100,100*POISSON($A40,AG$2,TRUE))</f>
        <v>83.52222057757621</v>
      </c>
      <c r="AH40" s="14">
        <f>IF(AH39&gt;=99.95,100,100*POISSON($A40,AH$2,TRUE))</f>
        <v>78.66832984240261</v>
      </c>
      <c r="AI40" s="14">
        <f>IF(AI39&gt;=99.95,100,100*POISSON($A40,AI$2,TRUE))</f>
        <v>73.18988865865327</v>
      </c>
      <c r="AJ40" s="14">
        <f>IF(AJ39&gt;=99.95,100,100*POISSON($A40,AJ$2,TRUE))</f>
        <v>67.20656092122248</v>
      </c>
      <c r="AK40" s="14">
        <f>IF(AK39&gt;=99.95,100,100*POISSON($A40,AK$2,TRUE))</f>
        <v>60.87137484475274</v>
      </c>
      <c r="AL40" s="14">
        <f>IF(AL39&gt;=99.95,100,100*POISSON($A40,AL$2,TRUE))</f>
        <v>54.3573175121367</v>
      </c>
      <c r="AM40" s="14">
        <f>IF(AM39&gt;=99.95,100,100*POISSON($A40,AM$2,TRUE))</f>
        <v>47.84247042568619</v>
      </c>
      <c r="AN40" s="14">
        <f>IF(AN39&gt;=99.95,100,100*POISSON($A40,AN$2,TRUE))</f>
        <v>41.4957637563692</v>
      </c>
      <c r="AO40" s="14">
        <f>IF(AO39&gt;=99.95,100,100*POISSON($A40,AO$2,TRUE))</f>
        <v>35.46507360773455</v>
      </c>
      <c r="AP40" s="14">
        <f>IF(AP39&gt;=99.95,100,100*POISSON($A40,AP$2,TRUE))</f>
        <v>29.86879459410697</v>
      </c>
      <c r="AQ40" s="14">
        <f>IF(AQ39&gt;=99.95,100,100*POISSON($A40,AQ$2,TRUE))</f>
        <v>24.79134568192682</v>
      </c>
      <c r="AR40" s="14">
        <f>IF(AR39&gt;=99.95,100,100*POISSON($A40,AR$2,TRUE))</f>
        <v>20.2824500430975</v>
      </c>
      <c r="AS40" s="14">
        <f>IF(AS39&gt;=99.95,100,100*POISSON($A40,AS$2,TRUE))</f>
        <v>16.35956556866505</v>
      </c>
      <c r="AT40" s="14">
        <f>IF(AT39&gt;=99.95,100,100*POISSON($A40,AT$2,TRUE))</f>
        <v>13.01257476725879</v>
      </c>
      <c r="AU40" s="14">
        <f>IF(AU39&gt;=99.95,100,100*POISSON($A40,AU$2,TRUE))</f>
        <v>10.20976655266292</v>
      </c>
      <c r="AV40" s="14">
        <f>IF(AV39&gt;=99.95,100,100*POISSON($A40,AV$2,TRUE))</f>
        <v>7.904220153827798</v>
      </c>
      <c r="AW40" s="14">
        <f>IF(AW39&gt;=99.95,100,100*POISSON($A40,AW$2,TRUE))</f>
        <v>6.039879096520775</v>
      </c>
      <c r="AX40" s="14">
        <f>IF(AX39&gt;=99.95,100,100*POISSON($A40,AX$2,TRUE))</f>
        <v>4.556825834789227</v>
      </c>
      <c r="AY40" s="14">
        <f>IF(AY39&gt;=99.95,100,100*POISSON($A40,AY$2,TRUE))</f>
        <v>3.395489409684925</v>
      </c>
      <c r="AZ40" s="14">
        <f>IF(AZ39&gt;=99.95,100,100*POISSON($A40,AZ$2,TRUE))</f>
        <v>2.499708210197859</v>
      </c>
    </row>
    <row r="41" ht="20.05" customHeight="1">
      <c r="A41" s="14">
        <v>38</v>
      </c>
      <c r="B41" s="14">
        <f>IF(B40&gt;=99.95,100,100*POISSON($A41,B$2,TRUE))</f>
        <v>100</v>
      </c>
      <c r="C41" s="14">
        <f>IF(C40&gt;=99.95,100,100*POISSON($A41,C$2,TRUE))</f>
        <v>100</v>
      </c>
      <c r="D41" s="14">
        <f>IF(D40&gt;=99.95,100,100*POISSON($A41,D$2,TRUE))</f>
        <v>100</v>
      </c>
      <c r="E41" s="14">
        <f>IF(E40&gt;=99.95,100,100*POISSON($A41,E$2,TRUE))</f>
        <v>100</v>
      </c>
      <c r="F41" s="14">
        <f>IF(F40&gt;=99.95,100,100*POISSON($A41,F$2,TRUE))</f>
        <v>100</v>
      </c>
      <c r="G41" s="14">
        <f>IF(G40&gt;=99.95,100,100*POISSON($A41,G$2,TRUE))</f>
        <v>100</v>
      </c>
      <c r="H41" s="14">
        <f>IF(H40&gt;=99.95,100,100*POISSON($A41,H$2,TRUE))</f>
        <v>100</v>
      </c>
      <c r="I41" s="14">
        <f>IF(I40&gt;=99.95,100,100*POISSON($A41,I$2,TRUE))</f>
        <v>100</v>
      </c>
      <c r="J41" s="14">
        <f>IF(J40&gt;=99.95,100,100*POISSON($A41,J$2,TRUE))</f>
        <v>100</v>
      </c>
      <c r="K41" s="14">
        <f>IF(K40&gt;=99.95,100,100*POISSON($A41,K$2,TRUE))</f>
        <v>100</v>
      </c>
      <c r="L41" s="14">
        <f>IF(L40&gt;=99.95,100,100*POISSON($A41,L$2,TRUE))</f>
        <v>100</v>
      </c>
      <c r="M41" s="14">
        <f>IF(M40&gt;=99.95,100,100*POISSON($A41,M$2,TRUE))</f>
        <v>100</v>
      </c>
      <c r="N41" s="14">
        <f>IF(N40&gt;=99.95,100,100*POISSON($A41,N$2,TRUE))</f>
        <v>100</v>
      </c>
      <c r="O41" s="14">
        <f>IF(O40&gt;=99.95,100,100*POISSON($A41,O$2,TRUE))</f>
        <v>100</v>
      </c>
      <c r="P41" s="14">
        <f>IF(P40&gt;=99.95,100,100*POISSON($A41,P$2,TRUE))</f>
        <v>100</v>
      </c>
      <c r="Q41" s="14">
        <f>IF(Q40&gt;=99.95,100,100*POISSON($A41,Q$2,TRUE))</f>
        <v>100</v>
      </c>
      <c r="R41" s="14">
        <f>IF(R40&gt;=99.95,100,100*POISSON($A41,R$2,TRUE))</f>
        <v>100</v>
      </c>
      <c r="S41" s="14">
        <f>IF(S40&gt;=99.95,100,100*POISSON($A41,S$2,TRUE))</f>
        <v>100</v>
      </c>
      <c r="T41" s="14">
        <f>IF(T40&gt;=99.95,100,100*POISSON($A41,T$2,TRUE))</f>
        <v>100</v>
      </c>
      <c r="U41" s="14">
        <f>IF(U40&gt;=99.95,100,100*POISSON($A41,U$2,TRUE))</f>
        <v>100</v>
      </c>
      <c r="V41" s="14">
        <f>IF(V40&gt;=99.95,100,100*POISSON($A41,V$2,TRUE))</f>
        <v>99.97188491724913</v>
      </c>
      <c r="W41" s="14">
        <f>IF(W40&gt;=99.95,100,100*POISSON($A41,W$2,TRUE))</f>
        <v>99.93334540380118</v>
      </c>
      <c r="X41" s="14">
        <f>IF(X40&gt;=99.95,100,100*POISSON($A41,X$2,TRUE))</f>
        <v>99.85391818418114</v>
      </c>
      <c r="Y41" s="14">
        <f>IF(Y40&gt;=99.95,100,100*POISSON($A41,Y$2,TRUE))</f>
        <v>99.70195120358603</v>
      </c>
      <c r="Z41" s="14">
        <f>IF(Z40&gt;=99.95,100,100*POISSON($A41,Z$2,TRUE))</f>
        <v>99.43036801391632</v>
      </c>
      <c r="AA41" s="14">
        <f>IF(AA40&gt;=99.95,100,100*POISSON($A41,AA$2,TRUE))</f>
        <v>98.97456868881052</v>
      </c>
      <c r="AB41" s="14">
        <f>IF(AB40&gt;=99.95,100,100*POISSON($A41,AB$2,TRUE))</f>
        <v>98.25273269718919</v>
      </c>
      <c r="AC41" s="14">
        <f>IF(AC40&gt;=99.95,100,100*POISSON($A41,AC$2,TRUE))</f>
        <v>97.16943760289183</v>
      </c>
      <c r="AD41" s="14">
        <f>IF(AD40&gt;=99.95,100,100*POISSON($A41,AD$2,TRUE))</f>
        <v>95.62292983619751</v>
      </c>
      <c r="AE41" s="14">
        <f>IF(AE40&gt;=99.95,100,100*POISSON($A41,AE$2,TRUE))</f>
        <v>93.51556777141018</v>
      </c>
      <c r="AF41" s="14">
        <f>IF(AF40&gt;=99.95,100,100*POISSON($A41,AF$2,TRUE))</f>
        <v>90.7661183561041</v>
      </c>
      <c r="AG41" s="14">
        <f>IF(AG40&gt;=99.95,100,100*POISSON($A41,AG$2,TRUE))</f>
        <v>87.32197286795014</v>
      </c>
      <c r="AH41" s="14">
        <f>IF(AH40&gt;=99.95,100,100*POISSON($A41,AH$2,TRUE))</f>
        <v>83.16914671344475</v>
      </c>
      <c r="AI41" s="14">
        <f>IF(AI40&gt;=99.95,100,100*POISSON($A41,AI$2,TRUE))</f>
        <v>78.33821411085174</v>
      </c>
      <c r="AJ41" s="14">
        <f>IF(AJ40&gt;=99.95,100,100*POISSON($A41,AJ$2,TRUE))</f>
        <v>72.90503200572967</v>
      </c>
      <c r="AK41" s="14">
        <f>IF(AK40&gt;=99.95,100,100*POISSON($A41,AK$2,TRUE))</f>
        <v>66.98604747884136</v>
      </c>
      <c r="AL41" s="14">
        <f>IF(AL40&gt;=99.95,100,100*POISSON($A41,AL$2,TRUE))</f>
        <v>60.72892793937338</v>
      </c>
      <c r="AM41" s="14">
        <f>IF(AM40&gt;=99.95,100,100*POISSON($A41,AM$2,TRUE))</f>
        <v>54.29999234951109</v>
      </c>
      <c r="AN41" s="14">
        <f>IF(AN40&gt;=99.95,100,100*POISSON($A41,AN$2,TRUE))</f>
        <v>47.87031773461934</v>
      </c>
      <c r="AO41" s="14">
        <f>IF(AO40&gt;=99.95,100,100*POISSON($A41,AO$2,TRUE))</f>
        <v>41.60240995153476</v>
      </c>
      <c r="AP41" s="14">
        <f>IF(AP40&gt;=99.95,100,100*POISSON($A41,AP$2,TRUE))</f>
        <v>35.63901400667119</v>
      </c>
      <c r="AQ41" s="14">
        <f>IF(AQ40&gt;=99.95,100,100*POISSON($A41,AQ$2,TRUE))</f>
        <v>30.09511132115928</v>
      </c>
      <c r="AR41" s="14">
        <f>IF(AR40&gt;=99.95,100,100*POISSON($A41,AR$2,TRUE))</f>
        <v>25.05354566107728</v>
      </c>
      <c r="AS41" s="14">
        <f>IF(AS40&gt;=99.95,100,100*POISSON($A41,AS$2,TRUE))</f>
        <v>20.56415924629395</v>
      </c>
      <c r="AT41" s="14">
        <f>IF(AT40&gt;=99.95,100,100*POISSON($A41,AT$2,TRUE))</f>
        <v>16.64589241254454</v>
      </c>
      <c r="AU41" s="14">
        <f>IF(AU40&gt;=99.95,100,100*POISSON($A41,AU$2,TRUE))</f>
        <v>13.29104514448776</v>
      </c>
      <c r="AV41" s="14">
        <f>IF(AV40&gt;=99.95,100,100*POISSON($A41,AV$2,TRUE))</f>
        <v>10.4708159718857</v>
      </c>
      <c r="AW41" s="14">
        <f>IF(AW40&gt;=99.95,100,100*POISSON($A41,AW$2,TRUE))</f>
        <v>8.141292118309822</v>
      </c>
      <c r="AX41" s="14">
        <f>IF(AX40&gt;=99.95,100,100*POISSON($A41,AX$2,TRUE))</f>
        <v>6.249217812517975</v>
      </c>
      <c r="AY41" s="14">
        <f>IF(AY40&gt;=99.95,100,100*POISSON($A41,AY$2,TRUE))</f>
        <v>4.737066396366975</v>
      </c>
      <c r="AZ41" s="14">
        <f>IF(AZ40&gt;=99.95,100,100*POISSON($A41,AZ$2,TRUE))</f>
        <v>3.54714456831949</v>
      </c>
    </row>
    <row r="42" ht="20.05" customHeight="1">
      <c r="A42" s="14">
        <v>39</v>
      </c>
      <c r="B42" s="14">
        <f>IF(B41&gt;=99.95,100,100*POISSON($A42,B$2,TRUE))</f>
        <v>100</v>
      </c>
      <c r="C42" s="14">
        <f>IF(C41&gt;=99.95,100,100*POISSON($A42,C$2,TRUE))</f>
        <v>100</v>
      </c>
      <c r="D42" s="14">
        <f>IF(D41&gt;=99.95,100,100*POISSON($A42,D$2,TRUE))</f>
        <v>100</v>
      </c>
      <c r="E42" s="14">
        <f>IF(E41&gt;=99.95,100,100*POISSON($A42,E$2,TRUE))</f>
        <v>100</v>
      </c>
      <c r="F42" s="14">
        <f>IF(F41&gt;=99.95,100,100*POISSON($A42,F$2,TRUE))</f>
        <v>100</v>
      </c>
      <c r="G42" s="14">
        <f>IF(G41&gt;=99.95,100,100*POISSON($A42,G$2,TRUE))</f>
        <v>100</v>
      </c>
      <c r="H42" s="14">
        <f>IF(H41&gt;=99.95,100,100*POISSON($A42,H$2,TRUE))</f>
        <v>100</v>
      </c>
      <c r="I42" s="14">
        <f>IF(I41&gt;=99.95,100,100*POISSON($A42,I$2,TRUE))</f>
        <v>100</v>
      </c>
      <c r="J42" s="14">
        <f>IF(J41&gt;=99.95,100,100*POISSON($A42,J$2,TRUE))</f>
        <v>100</v>
      </c>
      <c r="K42" s="14">
        <f>IF(K41&gt;=99.95,100,100*POISSON($A42,K$2,TRUE))</f>
        <v>100</v>
      </c>
      <c r="L42" s="14">
        <f>IF(L41&gt;=99.95,100,100*POISSON($A42,L$2,TRUE))</f>
        <v>100</v>
      </c>
      <c r="M42" s="14">
        <f>IF(M41&gt;=99.95,100,100*POISSON($A42,M$2,TRUE))</f>
        <v>100</v>
      </c>
      <c r="N42" s="14">
        <f>IF(N41&gt;=99.95,100,100*POISSON($A42,N$2,TRUE))</f>
        <v>100</v>
      </c>
      <c r="O42" s="14">
        <f>IF(O41&gt;=99.95,100,100*POISSON($A42,O$2,TRUE))</f>
        <v>100</v>
      </c>
      <c r="P42" s="14">
        <f>IF(P41&gt;=99.95,100,100*POISSON($A42,P$2,TRUE))</f>
        <v>100</v>
      </c>
      <c r="Q42" s="14">
        <f>IF(Q41&gt;=99.95,100,100*POISSON($A42,Q$2,TRUE))</f>
        <v>100</v>
      </c>
      <c r="R42" s="14">
        <f>IF(R41&gt;=99.95,100,100*POISSON($A42,R$2,TRUE))</f>
        <v>100</v>
      </c>
      <c r="S42" s="14">
        <f>IF(S41&gt;=99.95,100,100*POISSON($A42,S$2,TRUE))</f>
        <v>100</v>
      </c>
      <c r="T42" s="14">
        <f>IF(T41&gt;=99.95,100,100*POISSON($A42,T$2,TRUE))</f>
        <v>100</v>
      </c>
      <c r="U42" s="14">
        <f>IF(U41&gt;=99.95,100,100*POISSON($A42,U$2,TRUE))</f>
        <v>100</v>
      </c>
      <c r="V42" s="14">
        <f>IF(V41&gt;=99.95,100,100*POISSON($A42,V$2,TRUE))</f>
        <v>100</v>
      </c>
      <c r="W42" s="14">
        <f>IF(W41&gt;=99.95,100,100*POISSON($A42,W$2,TRUE))</f>
        <v>99.96427832059453</v>
      </c>
      <c r="X42" s="14">
        <f>IF(X41&gt;=99.95,100,100*POISSON($A42,X$2,TRUE))</f>
        <v>99.91833918151742</v>
      </c>
      <c r="Y42" s="14">
        <f>IF(Y41&gt;=99.95,100,100*POISSON($A42,Y$2,TRUE))</f>
        <v>99.82657064040218</v>
      </c>
      <c r="Z42" s="14">
        <f>IF(Z41&gt;=99.95,100,100*POISSON($A42,Z$2,TRUE))</f>
        <v>99.65564312566751</v>
      </c>
      <c r="AA42" s="14">
        <f>IF(AA41&gt;=99.95,100,100*POISSON($A42,AA$2,TRUE))</f>
        <v>99.35714578329483</v>
      </c>
      <c r="AB42" s="14">
        <f>IF(AB41&gt;=99.95,100,100*POISSON($A42,AB$2,TRUE))</f>
        <v>98.86600127609829</v>
      </c>
      <c r="AC42" s="14">
        <f>IF(AC41&gt;=99.95,100,100*POISSON($A42,AC$2,TRUE))</f>
        <v>98.101258943012</v>
      </c>
      <c r="AD42" s="14">
        <f>IF(AD41&gt;=99.95,100,100*POISSON($A42,AD$2,TRUE))</f>
        <v>96.97002062353972</v>
      </c>
      <c r="AE42" s="14">
        <f>IF(AE41&gt;=99.95,100,100*POISSON($A42,AE$2,TRUE))</f>
        <v>95.37469623540584</v>
      </c>
      <c r="AF42" s="14">
        <f>IF(AF41&gt;=99.95,100,100*POISSON($A42,AF$2,TRUE))</f>
        <v>93.22304417235051</v>
      </c>
      <c r="AG42" s="14">
        <f>IF(AG41&gt;=99.95,100,100*POISSON($A42,AG$2,TRUE))</f>
        <v>90.43971833697483</v>
      </c>
      <c r="AH42" s="14">
        <f>IF(AH41&gt;=99.95,100,100*POISSON($A42,AH$2,TRUE))</f>
        <v>86.97753021971111</v>
      </c>
      <c r="AI42" s="14">
        <f>IF(AI41&gt;=99.95,100,100*POISSON($A42,AI$2,TRUE))</f>
        <v>82.82649783840938</v>
      </c>
      <c r="AJ42" s="14">
        <f>IF(AJ41&gt;=99.95,100,100*POISSON($A42,AJ$2,TRUE))</f>
        <v>78.01904451746687</v>
      </c>
      <c r="AK42" s="14">
        <f>IF(AK41&gt;=99.95,100,100*POISSON($A42,AK$2,TRUE))</f>
        <v>72.63036067953851</v>
      </c>
      <c r="AL42" s="14">
        <f>IF(AL41&gt;=99.95,100,100*POISSON($A42,AL$2,TRUE))</f>
        <v>66.77378911393123</v>
      </c>
      <c r="AM42" s="14">
        <f>IF(AM41&gt;=99.95,100,100*POISSON($A42,AM$2,TRUE))</f>
        <v>60.59193678810956</v>
      </c>
      <c r="AN42" s="14">
        <f>IF(AN41&gt;=99.95,100,100*POISSON($A42,AN$2,TRUE))</f>
        <v>54.24487171286939</v>
      </c>
      <c r="AO42" s="14">
        <f>IF(AO41&gt;=99.95,100,100*POISSON($A42,AO$2,TRUE))</f>
        <v>47.89711389389388</v>
      </c>
      <c r="AP42" s="14">
        <f>IF(AP41&gt;=99.95,100,100*POISSON($A42,AP$2,TRUE))</f>
        <v>41.70514210705932</v>
      </c>
      <c r="AQ42" s="14">
        <f>IF(AQ41&gt;=99.95,100,100*POISSON($A42,AQ$2,TRUE))</f>
        <v>35.80685893264025</v>
      </c>
      <c r="AR42" s="14">
        <f>IF(AR41&gt;=99.95,100,100*POISSON($A42,AR$2,TRUE))</f>
        <v>30.3139844193626</v>
      </c>
      <c r="AS42" s="14">
        <f>IF(AS41&gt;=99.95,100,100*POISSON($A42,AS$2,TRUE))</f>
        <v>25.30780339541371</v>
      </c>
      <c r="AT42" s="14">
        <f>IF(AT41&gt;=99.95,100,100*POISSON($A42,AT$2,TRUE))</f>
        <v>20.83818200325888</v>
      </c>
      <c r="AU42" s="14">
        <f>IF(AU41&gt;=99.95,100,100*POISSON($A42,AU$2,TRUE))</f>
        <v>16.92537373997348</v>
      </c>
      <c r="AV42" s="14">
        <f>IF(AV41&gt;=99.95,100,100*POISSON($A42,AV$2,TRUE))</f>
        <v>13.56389298339139</v>
      </c>
      <c r="AW42" s="14">
        <f>IF(AW41&gt;=99.95,100,100*POISSON($A42,AW$2,TRUE))</f>
        <v>10.72764660666557</v>
      </c>
      <c r="AX42" s="14">
        <f>IF(AX41&gt;=99.95,100,100*POISSON($A42,AX$2,TRUE))</f>
        <v>8.37555645120278</v>
      </c>
      <c r="AY42" s="14">
        <f>IF(AY41&gt;=99.95,100,100*POISSON($A42,AY$2,TRUE))</f>
        <v>6.457036892113198</v>
      </c>
      <c r="AZ42" s="14">
        <f>IF(AZ41&gt;=99.95,100,100*POISSON($A42,AZ$2,TRUE))</f>
        <v>4.916869036632386</v>
      </c>
    </row>
    <row r="43" ht="20.05" customHeight="1">
      <c r="A43" s="14">
        <v>40</v>
      </c>
      <c r="B43" s="14">
        <f>IF(B42&gt;=99.95,100,100*POISSON($A43,B$2,TRUE))</f>
        <v>100</v>
      </c>
      <c r="C43" s="14">
        <f>IF(C42&gt;=99.95,100,100*POISSON($A43,C$2,TRUE))</f>
        <v>100</v>
      </c>
      <c r="D43" s="14">
        <f>IF(D42&gt;=99.95,100,100*POISSON($A43,D$2,TRUE))</f>
        <v>100</v>
      </c>
      <c r="E43" s="14">
        <f>IF(E42&gt;=99.95,100,100*POISSON($A43,E$2,TRUE))</f>
        <v>100</v>
      </c>
      <c r="F43" s="14">
        <f>IF(F42&gt;=99.95,100,100*POISSON($A43,F$2,TRUE))</f>
        <v>100</v>
      </c>
      <c r="G43" s="14">
        <f>IF(G42&gt;=99.95,100,100*POISSON($A43,G$2,TRUE))</f>
        <v>100</v>
      </c>
      <c r="H43" s="14">
        <f>IF(H42&gt;=99.95,100,100*POISSON($A43,H$2,TRUE))</f>
        <v>100</v>
      </c>
      <c r="I43" s="14">
        <f>IF(I42&gt;=99.95,100,100*POISSON($A43,I$2,TRUE))</f>
        <v>100</v>
      </c>
      <c r="J43" s="14">
        <f>IF(J42&gt;=99.95,100,100*POISSON($A43,J$2,TRUE))</f>
        <v>100</v>
      </c>
      <c r="K43" s="14">
        <f>IF(K42&gt;=99.95,100,100*POISSON($A43,K$2,TRUE))</f>
        <v>100</v>
      </c>
      <c r="L43" s="14">
        <f>IF(L42&gt;=99.95,100,100*POISSON($A43,L$2,TRUE))</f>
        <v>100</v>
      </c>
      <c r="M43" s="14">
        <f>IF(M42&gt;=99.95,100,100*POISSON($A43,M$2,TRUE))</f>
        <v>100</v>
      </c>
      <c r="N43" s="14">
        <f>IF(N42&gt;=99.95,100,100*POISSON($A43,N$2,TRUE))</f>
        <v>100</v>
      </c>
      <c r="O43" s="14">
        <f>IF(O42&gt;=99.95,100,100*POISSON($A43,O$2,TRUE))</f>
        <v>100</v>
      </c>
      <c r="P43" s="14">
        <f>IF(P42&gt;=99.95,100,100*POISSON($A43,P$2,TRUE))</f>
        <v>100</v>
      </c>
      <c r="Q43" s="14">
        <f>IF(Q42&gt;=99.95,100,100*POISSON($A43,Q$2,TRUE))</f>
        <v>100</v>
      </c>
      <c r="R43" s="14">
        <f>IF(R42&gt;=99.95,100,100*POISSON($A43,R$2,TRUE))</f>
        <v>100</v>
      </c>
      <c r="S43" s="14">
        <f>IF(S42&gt;=99.95,100,100*POISSON($A43,S$2,TRUE))</f>
        <v>100</v>
      </c>
      <c r="T43" s="14">
        <f>IF(T42&gt;=99.95,100,100*POISSON($A43,T$2,TRUE))</f>
        <v>100</v>
      </c>
      <c r="U43" s="14">
        <f>IF(U42&gt;=99.95,100,100*POISSON($A43,U$2,TRUE))</f>
        <v>100</v>
      </c>
      <c r="V43" s="14">
        <f>IF(V42&gt;=99.95,100,100*POISSON($A43,V$2,TRUE))</f>
        <v>100</v>
      </c>
      <c r="W43" s="14">
        <f>IF(W42&gt;=99.95,100,100*POISSON($A43,W$2,TRUE))</f>
        <v>100</v>
      </c>
      <c r="X43" s="14">
        <f>IF(X42&gt;=99.95,100,100*POISSON($A43,X$2,TRUE))</f>
        <v>99.9553812549858</v>
      </c>
      <c r="Y43" s="14">
        <f>IF(Y42&gt;=99.95,100,100*POISSON($A43,Y$2,TRUE))</f>
        <v>99.90134230249187</v>
      </c>
      <c r="Z43" s="14">
        <f>IF(Z42&gt;=99.95,100,100*POISSON($A43,Z$2,TRUE))</f>
        <v>99.79644007051199</v>
      </c>
      <c r="AA43" s="14">
        <f>IF(AA42&gt;=99.95,100,100*POISSON($A43,AA$2,TRUE))</f>
        <v>99.60582089470961</v>
      </c>
      <c r="AB43" s="14">
        <f>IF(AB42&gt;=99.95,100,100*POISSON($A43,AB$2,TRUE))</f>
        <v>99.27995756686194</v>
      </c>
      <c r="AC43" s="14">
        <f>IF(AC42&gt;=99.95,100,100*POISSON($A43,AC$2,TRUE))</f>
        <v>98.75353388109613</v>
      </c>
      <c r="AD43" s="14">
        <f>IF(AD42&gt;=99.95,100,100*POISSON($A43,AD$2,TRUE))</f>
        <v>97.94666144436282</v>
      </c>
      <c r="AE43" s="14">
        <f>IF(AE42&gt;=99.95,100,100*POISSON($A43,AE$2,TRUE))</f>
        <v>96.76904258340259</v>
      </c>
      <c r="AF43" s="14">
        <f>IF(AF42&gt;=99.95,100,100*POISSON($A43,AF$2,TRUE))</f>
        <v>95.12716167994147</v>
      </c>
      <c r="AG43" s="14">
        <f>IF(AG42&gt;=99.95,100,100*POISSON($A43,AG$2,TRUE))</f>
        <v>92.93391471219462</v>
      </c>
      <c r="AH43" s="14">
        <f>IF(AH42&gt;=99.95,100,100*POISSON($A43,AH$2,TRUE))</f>
        <v>90.11944661238097</v>
      </c>
      <c r="AI43" s="14">
        <f>IF(AI42&gt;=99.95,100,100*POISSON($A43,AI$2,TRUE))</f>
        <v>86.6415390068334</v>
      </c>
      <c r="AJ43" s="14">
        <f>IF(AJ42&gt;=99.95,100,100*POISSON($A43,AJ$2,TRUE))</f>
        <v>82.49380546523693</v>
      </c>
      <c r="AK43" s="14">
        <f>IF(AK42&gt;=99.95,100,100*POISSON($A43,AK$2,TRUE))</f>
        <v>77.71024256016599</v>
      </c>
      <c r="AL43" s="14">
        <f>IF(AL42&gt;=99.95,100,100*POISSON($A43,AL$2,TRUE))</f>
        <v>72.36528570039729</v>
      </c>
      <c r="AM43" s="14">
        <f>IF(AM42&gt;=99.95,100,100*POISSON($A43,AM$2,TRUE))</f>
        <v>66.56928400477821</v>
      </c>
      <c r="AN43" s="14">
        <f>IF(AN42&gt;=99.95,100,100*POISSON($A43,AN$2,TRUE))</f>
        <v>60.46006184166334</v>
      </c>
      <c r="AO43" s="14">
        <f>IF(AO42&gt;=99.95,100,100*POISSON($A43,AO$2,TRUE))</f>
        <v>54.19181783625301</v>
      </c>
      <c r="AP43" s="14">
        <f>IF(AP42&gt;=99.95,100,100*POISSON($A43,AP$2,TRUE))</f>
        <v>47.92292340995716</v>
      </c>
      <c r="AQ43" s="14">
        <f>IF(AQ42&gt;=99.95,100,100*POISSON($A43,AQ$2,TRUE))</f>
        <v>41.80419392469537</v>
      </c>
      <c r="AR43" s="14">
        <f>IF(AR42&gt;=99.95,100,100*POISSON($A43,AR$2,TRUE))</f>
        <v>35.96895608451948</v>
      </c>
      <c r="AS43" s="14">
        <f>IF(AS42&gt;=99.95,100,100*POISSON($A43,AS$2,TRUE))</f>
        <v>30.52581195944547</v>
      </c>
      <c r="AT43" s="14">
        <f>IF(AT42&gt;=99.95,100,100*POISSON($A43,AT$2,TRUE))</f>
        <v>25.55450779281248</v>
      </c>
      <c r="AU43" s="14">
        <f>IF(AU42&gt;=99.95,100,100*POISSON($A43,AU$2,TRUE))</f>
        <v>21.10485162478213</v>
      </c>
      <c r="AV43" s="14">
        <f>IF(AV42&gt;=99.95,100,100*POISSON($A43,AV$2,TRUE))</f>
        <v>17.1982584719106</v>
      </c>
      <c r="AW43" s="14">
        <f>IF(AW42&gt;=99.95,100,100*POISSON($A43,AW$2,TRUE))</f>
        <v>13.83127199269251</v>
      </c>
      <c r="AX43" s="14">
        <f>IF(AX42&gt;=99.95,100,100*POISSON($A43,AX$2,TRUE))</f>
        <v>10.98032128359165</v>
      </c>
      <c r="AY43" s="14">
        <f>IF(AY42&gt;=99.95,100,100*POISSON($A43,AY$2,TRUE))</f>
        <v>8.607000011795945</v>
      </c>
      <c r="AZ43" s="14">
        <f>IF(AZ42&gt;=99.95,100,100*POISSON($A43,AZ$2,TRUE))</f>
        <v>6.66326773373134</v>
      </c>
    </row>
    <row r="44" ht="20.05" customHeight="1">
      <c r="A44" s="14">
        <v>41</v>
      </c>
      <c r="B44" s="14">
        <f>IF(B43&gt;=99.95,100,100*POISSON($A44,B$2,TRUE))</f>
        <v>100</v>
      </c>
      <c r="C44" s="14">
        <f>IF(C43&gt;=99.95,100,100*POISSON($A44,C$2,TRUE))</f>
        <v>100</v>
      </c>
      <c r="D44" s="14">
        <f>IF(D43&gt;=99.95,100,100*POISSON($A44,D$2,TRUE))</f>
        <v>100</v>
      </c>
      <c r="E44" s="14">
        <f>IF(E43&gt;=99.95,100,100*POISSON($A44,E$2,TRUE))</f>
        <v>100</v>
      </c>
      <c r="F44" s="14">
        <f>IF(F43&gt;=99.95,100,100*POISSON($A44,F$2,TRUE))</f>
        <v>100</v>
      </c>
      <c r="G44" s="14">
        <f>IF(G43&gt;=99.95,100,100*POISSON($A44,G$2,TRUE))</f>
        <v>100</v>
      </c>
      <c r="H44" s="14">
        <f>IF(H43&gt;=99.95,100,100*POISSON($A44,H$2,TRUE))</f>
        <v>100</v>
      </c>
      <c r="I44" s="14">
        <f>IF(I43&gt;=99.95,100,100*POISSON($A44,I$2,TRUE))</f>
        <v>100</v>
      </c>
      <c r="J44" s="14">
        <f>IF(J43&gt;=99.95,100,100*POISSON($A44,J$2,TRUE))</f>
        <v>100</v>
      </c>
      <c r="K44" s="14">
        <f>IF(K43&gt;=99.95,100,100*POISSON($A44,K$2,TRUE))</f>
        <v>100</v>
      </c>
      <c r="L44" s="14">
        <f>IF(L43&gt;=99.95,100,100*POISSON($A44,L$2,TRUE))</f>
        <v>100</v>
      </c>
      <c r="M44" s="14">
        <f>IF(M43&gt;=99.95,100,100*POISSON($A44,M$2,TRUE))</f>
        <v>100</v>
      </c>
      <c r="N44" s="14">
        <f>IF(N43&gt;=99.95,100,100*POISSON($A44,N$2,TRUE))</f>
        <v>100</v>
      </c>
      <c r="O44" s="14">
        <f>IF(O43&gt;=99.95,100,100*POISSON($A44,O$2,TRUE))</f>
        <v>100</v>
      </c>
      <c r="P44" s="14">
        <f>IF(P43&gt;=99.95,100,100*POISSON($A44,P$2,TRUE))</f>
        <v>100</v>
      </c>
      <c r="Q44" s="14">
        <f>IF(Q43&gt;=99.95,100,100*POISSON($A44,Q$2,TRUE))</f>
        <v>100</v>
      </c>
      <c r="R44" s="14">
        <f>IF(R43&gt;=99.95,100,100*POISSON($A44,R$2,TRUE))</f>
        <v>100</v>
      </c>
      <c r="S44" s="14">
        <f>IF(S43&gt;=99.95,100,100*POISSON($A44,S$2,TRUE))</f>
        <v>100</v>
      </c>
      <c r="T44" s="14">
        <f>IF(T43&gt;=99.95,100,100*POISSON($A44,T$2,TRUE))</f>
        <v>100</v>
      </c>
      <c r="U44" s="14">
        <f>IF(U43&gt;=99.95,100,100*POISSON($A44,U$2,TRUE))</f>
        <v>100</v>
      </c>
      <c r="V44" s="14">
        <f>IF(V43&gt;=99.95,100,100*POISSON($A44,V$2,TRUE))</f>
        <v>100</v>
      </c>
      <c r="W44" s="14">
        <f>IF(W43&gt;=99.95,100,100*POISSON($A44,W$2,TRUE))</f>
        <v>100</v>
      </c>
      <c r="X44" s="14">
        <f>IF(X43&gt;=99.95,100,100*POISSON($A44,X$2,TRUE))</f>
        <v>100</v>
      </c>
      <c r="Y44" s="14">
        <f>IF(Y43&gt;=99.95,100,100*POISSON($A44,Y$2,TRUE))</f>
        <v>99.94511108030046</v>
      </c>
      <c r="Z44" s="14">
        <f>IF(Z43&gt;=99.95,100,100*POISSON($A44,Z$2,TRUE))</f>
        <v>99.88229186614888</v>
      </c>
      <c r="AA44" s="14">
        <f>IF(AA43&gt;=99.95,100,100*POISSON($A44,AA$2,TRUE))</f>
        <v>99.7635173068263</v>
      </c>
      <c r="AB44" s="14">
        <f>IF(AB43&gt;=99.95,100,100*POISSON($A44,AB$2,TRUE))</f>
        <v>99.55256292907215</v>
      </c>
      <c r="AC44" s="14">
        <f>IF(AC43&gt;=99.95,100,100*POISSON($A44,AC$2,TRUE))</f>
        <v>99.1989899363731</v>
      </c>
      <c r="AD44" s="14">
        <f>IF(AD43&gt;=99.95,100,100*POISSON($A44,AD$2,TRUE))</f>
        <v>98.63745617128647</v>
      </c>
      <c r="AE44" s="14">
        <f>IF(AE43&gt;=99.95,100,100*POISSON($A44,AE$2,TRUE))</f>
        <v>97.78929600876609</v>
      </c>
      <c r="AF44" s="14">
        <f>IF(AF43&gt;=99.95,100,100*POISSON($A44,AF$2,TRUE))</f>
        <v>96.56686028324198</v>
      </c>
      <c r="AG44" s="14">
        <f>IF(AG43&gt;=99.95,100,100*POISSON($A44,AG$2,TRUE))</f>
        <v>94.88060456602473</v>
      </c>
      <c r="AH44" s="14">
        <f>IF(AH43&gt;=99.95,100,100*POISSON($A44,AH$2,TRUE))</f>
        <v>92.64830614794451</v>
      </c>
      <c r="AI44" s="14">
        <f>IF(AI43&gt;=99.95,100,100*POISSON($A44,AI$2,TRUE))</f>
        <v>89.80523168308751</v>
      </c>
      <c r="AJ44" s="14">
        <f>IF(AJ43&gt;=99.95,100,100*POISSON($A44,AJ$2,TRUE))</f>
        <v>86.31372334747968</v>
      </c>
      <c r="AK44" s="14">
        <f>IF(AK43&gt;=99.95,100,100*POISSON($A44,AK$2,TRUE))</f>
        <v>82.17062665047305</v>
      </c>
      <c r="AL44" s="14">
        <f>IF(AL43&gt;=99.95,100,100*POISSON($A44,AL$2,TRUE))</f>
        <v>77.41127042476914</v>
      </c>
      <c r="AM44" s="14">
        <f>IF(AM43&gt;=99.95,100,100*POISSON($A44,AM$2,TRUE))</f>
        <v>72.10926435193461</v>
      </c>
      <c r="AN44" s="14">
        <f>IF(AN43&gt;=99.95,100,100*POISSON($A44,AN$2,TRUE))</f>
        <v>66.37207196417462</v>
      </c>
      <c r="AO44" s="14">
        <f>IF(AO43&gt;=99.95,100,100*POISSON($A44,AO$2,TRUE))</f>
        <v>60.33299241416435</v>
      </c>
      <c r="AP44" s="14">
        <f>IF(AP43&gt;=99.95,100,100*POISSON($A44,AP$2,TRUE))</f>
        <v>54.14070471285499</v>
      </c>
      <c r="AQ44" s="14">
        <f>IF(AQ43&gt;=99.95,100,100*POISSON($A44,AQ$2,TRUE))</f>
        <v>47.94780537997142</v>
      </c>
      <c r="AR44" s="14">
        <f>IF(AR43&gt;=99.95,100,100*POISSON($A44,AR$2,TRUE))</f>
        <v>41.89978002602545</v>
      </c>
      <c r="AS44" s="14">
        <f>IF(AS43&gt;=99.95,100,100*POISSON($A44,AS$2,TRUE))</f>
        <v>36.12562602816249</v>
      </c>
      <c r="AT44" s="14">
        <f>IF(AT43&gt;=99.95,100,100*POISSON($A44,AT$2,TRUE))</f>
        <v>30.73096292768847</v>
      </c>
      <c r="AU44" s="14">
        <f>IF(AU43&gt;=99.95,100,100*POISSON($A44,AU$2,TRUE))</f>
        <v>25.79402193456738</v>
      </c>
      <c r="AV44" s="14">
        <f>IF(AV43&gt;=99.95,100,100*POISSON($A44,AV$2,TRUE))</f>
        <v>21.36448232460339</v>
      </c>
      <c r="AW44" s="14">
        <f>IF(AW43&gt;=99.95,100,100*POISSON($A44,AW$2,TRUE))</f>
        <v>17.46478463974847</v>
      </c>
      <c r="AX44" s="14">
        <f>IF(AX43&gt;=99.95,100,100*POISSON($A44,AX$2,TRUE))</f>
        <v>14.09333291254429</v>
      </c>
      <c r="AY44" s="14">
        <f>IF(AY43&gt;=99.95,100,100*POISSON($A44,AY$2,TRUE))</f>
        <v>11.22890625531152</v>
      </c>
      <c r="AZ44" s="14">
        <f>IF(AZ43&gt;=99.95,100,100*POISSON($A44,AZ$2,TRUE))</f>
        <v>8.83561733256176</v>
      </c>
    </row>
    <row r="45" ht="20.05" customHeight="1">
      <c r="A45" s="14">
        <v>42</v>
      </c>
      <c r="B45" s="14">
        <f>IF(B44&gt;=99.95,100,100*POISSON($A45,B$2,TRUE))</f>
        <v>100</v>
      </c>
      <c r="C45" s="14">
        <f>IF(C44&gt;=99.95,100,100*POISSON($A45,C$2,TRUE))</f>
        <v>100</v>
      </c>
      <c r="D45" s="14">
        <f>IF(D44&gt;=99.95,100,100*POISSON($A45,D$2,TRUE))</f>
        <v>100</v>
      </c>
      <c r="E45" s="14">
        <f>IF(E44&gt;=99.95,100,100*POISSON($A45,E$2,TRUE))</f>
        <v>100</v>
      </c>
      <c r="F45" s="14">
        <f>IF(F44&gt;=99.95,100,100*POISSON($A45,F$2,TRUE))</f>
        <v>100</v>
      </c>
      <c r="G45" s="14">
        <f>IF(G44&gt;=99.95,100,100*POISSON($A45,G$2,TRUE))</f>
        <v>100</v>
      </c>
      <c r="H45" s="14">
        <f>IF(H44&gt;=99.95,100,100*POISSON($A45,H$2,TRUE))</f>
        <v>100</v>
      </c>
      <c r="I45" s="14">
        <f>IF(I44&gt;=99.95,100,100*POISSON($A45,I$2,TRUE))</f>
        <v>100</v>
      </c>
      <c r="J45" s="14">
        <f>IF(J44&gt;=99.95,100,100*POISSON($A45,J$2,TRUE))</f>
        <v>100</v>
      </c>
      <c r="K45" s="14">
        <f>IF(K44&gt;=99.95,100,100*POISSON($A45,K$2,TRUE))</f>
        <v>100</v>
      </c>
      <c r="L45" s="14">
        <f>IF(L44&gt;=99.95,100,100*POISSON($A45,L$2,TRUE))</f>
        <v>100</v>
      </c>
      <c r="M45" s="14">
        <f>IF(M44&gt;=99.95,100,100*POISSON($A45,M$2,TRUE))</f>
        <v>100</v>
      </c>
      <c r="N45" s="14">
        <f>IF(N44&gt;=99.95,100,100*POISSON($A45,N$2,TRUE))</f>
        <v>100</v>
      </c>
      <c r="O45" s="14">
        <f>IF(O44&gt;=99.95,100,100*POISSON($A45,O$2,TRUE))</f>
        <v>100</v>
      </c>
      <c r="P45" s="14">
        <f>IF(P44&gt;=99.95,100,100*POISSON($A45,P$2,TRUE))</f>
        <v>100</v>
      </c>
      <c r="Q45" s="14">
        <f>IF(Q44&gt;=99.95,100,100*POISSON($A45,Q$2,TRUE))</f>
        <v>100</v>
      </c>
      <c r="R45" s="14">
        <f>IF(R44&gt;=99.95,100,100*POISSON($A45,R$2,TRUE))</f>
        <v>100</v>
      </c>
      <c r="S45" s="14">
        <f>IF(S44&gt;=99.95,100,100*POISSON($A45,S$2,TRUE))</f>
        <v>100</v>
      </c>
      <c r="T45" s="14">
        <f>IF(T44&gt;=99.95,100,100*POISSON($A45,T$2,TRUE))</f>
        <v>100</v>
      </c>
      <c r="U45" s="14">
        <f>IF(U44&gt;=99.95,100,100*POISSON($A45,U$2,TRUE))</f>
        <v>100</v>
      </c>
      <c r="V45" s="14">
        <f>IF(V44&gt;=99.95,100,100*POISSON($A45,V$2,TRUE))</f>
        <v>100</v>
      </c>
      <c r="W45" s="14">
        <f>IF(W44&gt;=99.95,100,100*POISSON($A45,W$2,TRUE))</f>
        <v>100</v>
      </c>
      <c r="X45" s="14">
        <f>IF(X44&gt;=99.95,100,100*POISSON($A45,X$2,TRUE))</f>
        <v>100</v>
      </c>
      <c r="Y45" s="14">
        <f>IF(Y44&gt;=99.95,100,100*POISSON($A45,Y$2,TRUE))</f>
        <v>99.97012181047681</v>
      </c>
      <c r="Z45" s="14">
        <f>IF(Z44&gt;=99.95,100,100*POISSON($A45,Z$2,TRUE))</f>
        <v>99.93339412545654</v>
      </c>
      <c r="AA45" s="14">
        <f>IF(AA44&gt;=99.95,100,100*POISSON($A45,AA$2,TRUE))</f>
        <v>99.8611388952795</v>
      </c>
      <c r="AB45" s="14">
        <f>IF(AB44&gt;=99.95,100,100*POISSON($A45,AB$2,TRUE))</f>
        <v>99.72780923335014</v>
      </c>
      <c r="AC45" s="14">
        <f>IF(AC44&gt;=99.95,100,100*POISSON($A45,AC$2,TRUE))</f>
        <v>99.49596063989108</v>
      </c>
      <c r="AD45" s="14">
        <f>IF(AD44&gt;=99.95,100,100*POISSON($A45,AD$2,TRUE))</f>
        <v>99.11443348273377</v>
      </c>
      <c r="AE45" s="14">
        <f>IF(AE44&gt;=99.95,100,100*POISSON($A45,AE$2,TRUE))</f>
        <v>98.51804845545431</v>
      </c>
      <c r="AF45" s="14">
        <f>IF(AF44&gt;=99.95,100,100*POISSON($A45,AF$2,TRUE))</f>
        <v>97.62949496663043</v>
      </c>
      <c r="AG45" s="14">
        <f>IF(AG44&gt;=99.95,100,100*POISSON($A45,AG$2,TRUE))</f>
        <v>96.36379683560955</v>
      </c>
      <c r="AH45" s="14">
        <f>IF(AH44&gt;=99.95,100,100*POISSON($A45,AH$2,TRUE))</f>
        <v>94.63526721160156</v>
      </c>
      <c r="AI45" s="14">
        <f>IF(AI44&gt;=99.95,100,100*POISSON($A45,AI$2,TRUE))</f>
        <v>92.36631623053128</v>
      </c>
      <c r="AJ45" s="14">
        <f>IF(AJ44&gt;=99.95,100,100*POISSON($A45,AJ$2,TRUE))</f>
        <v>89.49698824934865</v>
      </c>
      <c r="AK45" s="14">
        <f>IF(AK44&gt;=99.95,100,100*POISSON($A45,AK$2,TRUE))</f>
        <v>85.99381301359341</v>
      </c>
      <c r="AL45" s="14">
        <f>IF(AL44&gt;=99.95,100,100*POISSON($A45,AL$2,TRUE))</f>
        <v>81.8565426819539</v>
      </c>
      <c r="AM45" s="14">
        <f>IF(AM44&gt;=99.95,100,100*POISSON($A45,AM$2,TRUE))</f>
        <v>77.12162752317128</v>
      </c>
      <c r="AN45" s="14">
        <f>IF(AN44&gt;=99.95,100,100*POISSON($A45,AN$2,TRUE))</f>
        <v>71.86179564936367</v>
      </c>
      <c r="AO45" s="14">
        <f>IF(AO44&gt;=99.95,100,100*POISSON($A45,AO$2,TRUE))</f>
        <v>66.18173010741341</v>
      </c>
      <c r="AP45" s="14">
        <f>IF(AP44&gt;=99.95,100,100*POISSON($A45,AP$2,TRUE))</f>
        <v>60.21044360377908</v>
      </c>
      <c r="AQ45" s="14">
        <f>IF(AQ44&gt;=99.95,100,100*POISSON($A45,AQ$2,TRUE))</f>
        <v>54.09141683524756</v>
      </c>
      <c r="AR45" s="14">
        <f>IF(AR44&gt;=99.95,100,100*POISSON($A45,AR$2,TRUE))</f>
        <v>47.97181406137681</v>
      </c>
      <c r="AS45" s="14">
        <f>IF(AS44&gt;=99.95,100,100*POISSON($A45,AS$2,TRUE))</f>
        <v>41.99209790967559</v>
      </c>
      <c r="AT45" s="14">
        <f>IF(AT44&gt;=99.95,100,100*POISSON($A45,AT$2,TRUE))</f>
        <v>36.27716485791284</v>
      </c>
      <c r="AU45" s="14">
        <f>IF(AU44&gt;=99.95,100,100*POISSON($A45,AU$2,TRUE))</f>
        <v>30.92977989290368</v>
      </c>
      <c r="AV45" s="14">
        <f>IF(AV44&gt;=99.95,100,100*POISSON($A45,AV$2,TRUE))</f>
        <v>26.02668520737858</v>
      </c>
      <c r="AW45" s="14">
        <f>IF(AW44&gt;=99.95,100,100*POISSON($A45,AW$2,TRUE))</f>
        <v>21.61737052209819</v>
      </c>
      <c r="AX45" s="14">
        <f>IF(AX44&gt;=99.95,100,100*POISSON($A45,AX$2,TRUE))</f>
        <v>17.72517981298901</v>
      </c>
      <c r="AY45" s="14">
        <f>IF(AY44&gt;=99.95,100,100*POISSON($A45,AY$2,TRUE))</f>
        <v>14.35022321187773</v>
      </c>
      <c r="AZ45" s="14">
        <f>IF(AZ44&gt;=99.95,100,100*POISSON($A45,AZ$2,TRUE))</f>
        <v>11.47347041685586</v>
      </c>
    </row>
    <row r="46" ht="20.05" customHeight="1">
      <c r="A46" s="14">
        <v>43</v>
      </c>
      <c r="B46" s="14">
        <f>IF(B45&gt;=99.95,100,100*POISSON($A46,B$2,TRUE))</f>
        <v>100</v>
      </c>
      <c r="C46" s="14">
        <f>IF(C45&gt;=99.95,100,100*POISSON($A46,C$2,TRUE))</f>
        <v>100</v>
      </c>
      <c r="D46" s="14">
        <f>IF(D45&gt;=99.95,100,100*POISSON($A46,D$2,TRUE))</f>
        <v>100</v>
      </c>
      <c r="E46" s="14">
        <f>IF(E45&gt;=99.95,100,100*POISSON($A46,E$2,TRUE))</f>
        <v>100</v>
      </c>
      <c r="F46" s="14">
        <f>IF(F45&gt;=99.95,100,100*POISSON($A46,F$2,TRUE))</f>
        <v>100</v>
      </c>
      <c r="G46" s="14">
        <f>IF(G45&gt;=99.95,100,100*POISSON($A46,G$2,TRUE))</f>
        <v>100</v>
      </c>
      <c r="H46" s="14">
        <f>IF(H45&gt;=99.95,100,100*POISSON($A46,H$2,TRUE))</f>
        <v>100</v>
      </c>
      <c r="I46" s="14">
        <f>IF(I45&gt;=99.95,100,100*POISSON($A46,I$2,TRUE))</f>
        <v>100</v>
      </c>
      <c r="J46" s="14">
        <f>IF(J45&gt;=99.95,100,100*POISSON($A46,J$2,TRUE))</f>
        <v>100</v>
      </c>
      <c r="K46" s="14">
        <f>IF(K45&gt;=99.95,100,100*POISSON($A46,K$2,TRUE))</f>
        <v>100</v>
      </c>
      <c r="L46" s="14">
        <f>IF(L45&gt;=99.95,100,100*POISSON($A46,L$2,TRUE))</f>
        <v>100</v>
      </c>
      <c r="M46" s="14">
        <f>IF(M45&gt;=99.95,100,100*POISSON($A46,M$2,TRUE))</f>
        <v>100</v>
      </c>
      <c r="N46" s="14">
        <f>IF(N45&gt;=99.95,100,100*POISSON($A46,N$2,TRUE))</f>
        <v>100</v>
      </c>
      <c r="O46" s="14">
        <f>IF(O45&gt;=99.95,100,100*POISSON($A46,O$2,TRUE))</f>
        <v>100</v>
      </c>
      <c r="P46" s="14">
        <f>IF(P45&gt;=99.95,100,100*POISSON($A46,P$2,TRUE))</f>
        <v>100</v>
      </c>
      <c r="Q46" s="14">
        <f>IF(Q45&gt;=99.95,100,100*POISSON($A46,Q$2,TRUE))</f>
        <v>100</v>
      </c>
      <c r="R46" s="14">
        <f>IF(R45&gt;=99.95,100,100*POISSON($A46,R$2,TRUE))</f>
        <v>100</v>
      </c>
      <c r="S46" s="14">
        <f>IF(S45&gt;=99.95,100,100*POISSON($A46,S$2,TRUE))</f>
        <v>100</v>
      </c>
      <c r="T46" s="14">
        <f>IF(T45&gt;=99.95,100,100*POISSON($A46,T$2,TRUE))</f>
        <v>100</v>
      </c>
      <c r="U46" s="14">
        <f>IF(U45&gt;=99.95,100,100*POISSON($A46,U$2,TRUE))</f>
        <v>100</v>
      </c>
      <c r="V46" s="14">
        <f>IF(V45&gt;=99.95,100,100*POISSON($A46,V$2,TRUE))</f>
        <v>100</v>
      </c>
      <c r="W46" s="14">
        <f>IF(W45&gt;=99.95,100,100*POISSON($A46,W$2,TRUE))</f>
        <v>100</v>
      </c>
      <c r="X46" s="14">
        <f>IF(X45&gt;=99.95,100,100*POISSON($A46,X$2,TRUE))</f>
        <v>100</v>
      </c>
      <c r="Y46" s="14">
        <f>IF(Y45&gt;=99.95,100,100*POISSON($A46,Y$2,TRUE))</f>
        <v>100</v>
      </c>
      <c r="Z46" s="14">
        <f>IF(Z45&gt;=99.95,100,100*POISSON($A46,Z$2,TRUE))</f>
        <v>99.9631047413331</v>
      </c>
      <c r="AA46" s="14">
        <f>IF(AA45&gt;=99.95,100,100*POISSON($A46,AA$2,TRUE))</f>
        <v>99.92016590225118</v>
      </c>
      <c r="AB46" s="14">
        <f>IF(AB45&gt;=99.95,100,100*POISSON($A46,AB$2,TRUE))</f>
        <v>99.83784761045492</v>
      </c>
      <c r="AC46" s="14">
        <f>IF(AC45&gt;=99.95,100,100*POISSON($A46,AC$2,TRUE))</f>
        <v>99.6893369119493</v>
      </c>
      <c r="AD46" s="14">
        <f>IF(AD45&gt;=99.95,100,100*POISSON($A46,AD$2,TRUE))</f>
        <v>99.43611585557032</v>
      </c>
      <c r="AE46" s="14">
        <f>IF(AE45&gt;=99.95,100,100*POISSON($A46,AE$2,TRUE))</f>
        <v>99.02648039500421</v>
      </c>
      <c r="AF46" s="14">
        <f>IF(AF45&gt;=99.95,100,100*POISSON($A46,AF$2,TRUE))</f>
        <v>98.39558043605001</v>
      </c>
      <c r="AG46" s="14">
        <f>IF(AG45&gt;=99.95,100,100*POISSON($A46,AG$2,TRUE))</f>
        <v>97.46756782692849</v>
      </c>
      <c r="AH46" s="14">
        <f>IF(AH45&gt;=99.95,100,100*POISSON($A46,AH$2,TRUE))</f>
        <v>96.16014430696626</v>
      </c>
      <c r="AI46" s="14">
        <f>IF(AI45&gt;=99.95,100,100*POISSON($A46,AI$2,TRUE))</f>
        <v>94.39135982618447</v>
      </c>
      <c r="AJ46" s="14">
        <f>IF(AJ45&gt;=99.95,100,100*POISSON($A46,AJ$2,TRUE))</f>
        <v>92.08801782063732</v>
      </c>
      <c r="AK46" s="14">
        <f>IF(AK45&gt;=99.95,100,100*POISSON($A46,AK$2,TRUE))</f>
        <v>89.19462020132207</v>
      </c>
      <c r="AL46" s="14">
        <f>IF(AL45&gt;=99.95,100,100*POISSON($A46,AL$2,TRUE))</f>
        <v>85.68154439162447</v>
      </c>
      <c r="AM46" s="14">
        <f>IF(AM45&gt;=99.95,100,100*POISSON($A46,AM$2,TRUE))</f>
        <v>81.551157767520</v>
      </c>
      <c r="AN46" s="14">
        <f>IF(AN45&gt;=99.95,100,100*POISSON($A46,AN$2,TRUE))</f>
        <v>76.84084736383751</v>
      </c>
      <c r="AO46" s="14">
        <f>IF(AO45&gt;=99.95,100,100*POISSON($A46,AO$2,TRUE))</f>
        <v>71.62241633369155</v>
      </c>
      <c r="AP46" s="14">
        <f>IF(AP45&gt;=99.95,100,100*POISSON($A46,AP$2,TRUE))</f>
        <v>65.99786905791592</v>
      </c>
      <c r="AQ46" s="14">
        <f>IF(AQ45&gt;=99.95,100,100*POISSON($A46,AQ$2,TRUE))</f>
        <v>60.09215360551713</v>
      </c>
      <c r="AR46" s="14">
        <f>IF(AR45&gt;=99.95,100,100*POISSON($A46,AR$2,TRUE))</f>
        <v>54.04384809672808</v>
      </c>
      <c r="AS46" s="14">
        <f>IF(AS45&gt;=99.95,100,100*POISSON($A46,AS$2,TRUE))</f>
        <v>47.99499936982849</v>
      </c>
      <c r="AT46" s="14">
        <f>IF(AT45&gt;=99.95,100,100*POISSON($A46,AT$2,TRUE))</f>
        <v>42.08132966861265</v>
      </c>
      <c r="AU46" s="14">
        <f>IF(AU45&gt;=99.95,100,100*POISSON($A46,AU$2,TRUE))</f>
        <v>36.42384654600765</v>
      </c>
      <c r="AV46" s="14">
        <f>IF(AV45&gt;=99.95,100,100*POISSON($A46,AV$2,TRUE))</f>
        <v>31.12258138157471</v>
      </c>
      <c r="AW46" s="14">
        <f>IF(AW45&gt;=99.95,100,100*POISSON($A46,AW$2,TRUE))</f>
        <v>26.25281522797694</v>
      </c>
      <c r="AX46" s="14">
        <f>IF(AX45&gt;=99.95,100,100*POISSON($A46,AX$2,TRUE))</f>
        <v>21.86379604837943</v>
      </c>
      <c r="AY46" s="14">
        <f>IF(AY45&gt;=99.95,100,100*POISSON($A46,AY$2,TRUE))</f>
        <v>17.97966153346634</v>
      </c>
      <c r="AZ46" s="14">
        <f>IF(AZ45&gt;=99.95,100,100*POISSON($A46,AZ$2,TRUE))</f>
        <v>14.60208686566977</v>
      </c>
    </row>
    <row r="47" ht="20.05" customHeight="1">
      <c r="A47" s="14">
        <v>44</v>
      </c>
      <c r="B47" s="14">
        <f>IF(B46&gt;=99.95,100,100*POISSON($A47,B$2,TRUE))</f>
        <v>100</v>
      </c>
      <c r="C47" s="14">
        <f>IF(C46&gt;=99.95,100,100*POISSON($A47,C$2,TRUE))</f>
        <v>100</v>
      </c>
      <c r="D47" s="14">
        <f>IF(D46&gt;=99.95,100,100*POISSON($A47,D$2,TRUE))</f>
        <v>100</v>
      </c>
      <c r="E47" s="14">
        <f>IF(E46&gt;=99.95,100,100*POISSON($A47,E$2,TRUE))</f>
        <v>100</v>
      </c>
      <c r="F47" s="14">
        <f>IF(F46&gt;=99.95,100,100*POISSON($A47,F$2,TRUE))</f>
        <v>100</v>
      </c>
      <c r="G47" s="14">
        <f>IF(G46&gt;=99.95,100,100*POISSON($A47,G$2,TRUE))</f>
        <v>100</v>
      </c>
      <c r="H47" s="14">
        <f>IF(H46&gt;=99.95,100,100*POISSON($A47,H$2,TRUE))</f>
        <v>100</v>
      </c>
      <c r="I47" s="14">
        <f>IF(I46&gt;=99.95,100,100*POISSON($A47,I$2,TRUE))</f>
        <v>100</v>
      </c>
      <c r="J47" s="14">
        <f>IF(J46&gt;=99.95,100,100*POISSON($A47,J$2,TRUE))</f>
        <v>100</v>
      </c>
      <c r="K47" s="14">
        <f>IF(K46&gt;=99.95,100,100*POISSON($A47,K$2,TRUE))</f>
        <v>100</v>
      </c>
      <c r="L47" s="14">
        <f>IF(L46&gt;=99.95,100,100*POISSON($A47,L$2,TRUE))</f>
        <v>100</v>
      </c>
      <c r="M47" s="14">
        <f>IF(M46&gt;=99.95,100,100*POISSON($A47,M$2,TRUE))</f>
        <v>100</v>
      </c>
      <c r="N47" s="14">
        <f>IF(N46&gt;=99.95,100,100*POISSON($A47,N$2,TRUE))</f>
        <v>100</v>
      </c>
      <c r="O47" s="14">
        <f>IF(O46&gt;=99.95,100,100*POISSON($A47,O$2,TRUE))</f>
        <v>100</v>
      </c>
      <c r="P47" s="14">
        <f>IF(P46&gt;=99.95,100,100*POISSON($A47,P$2,TRUE))</f>
        <v>100</v>
      </c>
      <c r="Q47" s="14">
        <f>IF(Q46&gt;=99.95,100,100*POISSON($A47,Q$2,TRUE))</f>
        <v>100</v>
      </c>
      <c r="R47" s="14">
        <f>IF(R46&gt;=99.95,100,100*POISSON($A47,R$2,TRUE))</f>
        <v>100</v>
      </c>
      <c r="S47" s="14">
        <f>IF(S46&gt;=99.95,100,100*POISSON($A47,S$2,TRUE))</f>
        <v>100</v>
      </c>
      <c r="T47" s="14">
        <f>IF(T46&gt;=99.95,100,100*POISSON($A47,T$2,TRUE))</f>
        <v>100</v>
      </c>
      <c r="U47" s="14">
        <f>IF(U46&gt;=99.95,100,100*POISSON($A47,U$2,TRUE))</f>
        <v>100</v>
      </c>
      <c r="V47" s="14">
        <f>IF(V46&gt;=99.95,100,100*POISSON($A47,V$2,TRUE))</f>
        <v>100</v>
      </c>
      <c r="W47" s="14">
        <f>IF(W46&gt;=99.95,100,100*POISSON($A47,W$2,TRUE))</f>
        <v>100</v>
      </c>
      <c r="X47" s="14">
        <f>IF(X46&gt;=99.95,100,100*POISSON($A47,X$2,TRUE))</f>
        <v>100</v>
      </c>
      <c r="Y47" s="14">
        <f>IF(Y46&gt;=99.95,100,100*POISSON($A47,Y$2,TRUE))</f>
        <v>100</v>
      </c>
      <c r="Z47" s="14">
        <f>IF(Z46&gt;=99.95,100,100*POISSON($A47,Z$2,TRUE))</f>
        <v>100</v>
      </c>
      <c r="AA47" s="14">
        <f>IF(AA46&gt;=99.95,100,100*POISSON($A47,AA$2,TRUE))</f>
        <v>99.95504549727993</v>
      </c>
      <c r="AB47" s="14">
        <f>IF(AB46&gt;=99.95,100,100*POISSON($A47,AB$2,TRUE))</f>
        <v>99.90537116004194</v>
      </c>
      <c r="AC47" s="14">
        <f>IF(AC46&gt;=99.95,100,100*POISSON($A47,AC$2,TRUE))</f>
        <v>99.8123945396227</v>
      </c>
      <c r="AD47" s="14">
        <f>IF(AD46&gt;=99.95,100,100*POISSON($A47,AD$2,TRUE))</f>
        <v>99.64813378312168</v>
      </c>
      <c r="AE47" s="14">
        <f>IF(AE46&gt;=99.95,100,100*POISSON($A47,AE$2,TRUE))</f>
        <v>99.37313853560643</v>
      </c>
      <c r="AF47" s="14">
        <f>IF(AF46&gt;=99.95,100,100*POISSON($A47,AF$2,TRUE))</f>
        <v>98.93532247132291</v>
      </c>
      <c r="AG47" s="14">
        <f>IF(AG46&gt;=99.95,100,100*POISSON($A47,AG$2,TRUE))</f>
        <v>98.27031036606955</v>
      </c>
      <c r="AH47" s="14">
        <f>IF(AH46&gt;=99.95,100,100*POISSON($A47,AH$2,TRUE))</f>
        <v>97.30380212848981</v>
      </c>
      <c r="AI47" s="14">
        <f>IF(AI46&gt;=99.95,100,100*POISSON($A47,AI$2,TRUE))</f>
        <v>95.95616624100741</v>
      </c>
      <c r="AJ47" s="14">
        <f>IF(AJ46&gt;=99.95,100,100*POISSON($A47,AJ$2,TRUE))</f>
        <v>94.14906407052602</v>
      </c>
      <c r="AK47" s="14">
        <f>IF(AK46&gt;=99.95,100,100*POISSON($A47,AK$2,TRUE))</f>
        <v>91.81346244582733</v>
      </c>
      <c r="AL47" s="14">
        <f>IF(AL46&gt;=99.95,100,100*POISSON($A47,AL$2,TRUE))</f>
        <v>88.89802310202928</v>
      </c>
      <c r="AM47" s="14">
        <f>IF(AM46&gt;=99.95,100,100*POISSON($A47,AM$2,TRUE))</f>
        <v>85.37666116036667</v>
      </c>
      <c r="AN47" s="14">
        <f>IF(AN46&gt;=99.95,100,100*POISSON($A47,AN$2,TRUE))</f>
        <v>81.25409774712111</v>
      </c>
      <c r="AO47" s="14">
        <f>IF(AO46&gt;=99.95,100,100*POISSON($A47,AO$2,TRUE))</f>
        <v>76.56849472121711</v>
      </c>
      <c r="AP47" s="14">
        <f>IF(AP46&gt;=99.95,100,100*POISSON($A47,AP$2,TRUE))</f>
        <v>71.3906973219981</v>
      </c>
      <c r="AQ47" s="14">
        <f>IF(AQ46&gt;=99.95,100,100*POISSON($A47,AQ$2,TRUE))</f>
        <v>65.82012961350176</v>
      </c>
      <c r="AR47" s="14">
        <f>IF(AR46&gt;=99.95,100,100*POISSON($A47,AR$2,TRUE))</f>
        <v>59.97788135854876</v>
      </c>
      <c r="AS47" s="14">
        <f>IF(AS46&gt;=99.95,100,100*POISSON($A47,AS$2,TRUE))</f>
        <v>53.99790082998139</v>
      </c>
      <c r="AT47" s="14">
        <f>IF(AT46&gt;=99.95,100,100*POISSON($A47,AT$2,TRUE))</f>
        <v>48.01740731591934</v>
      </c>
      <c r="AU47" s="14">
        <f>IF(AU46&gt;=99.95,100,100*POISSON($A47,AU$2,TRUE))</f>
        <v>42.16764350152531</v>
      </c>
      <c r="AV47" s="14">
        <f>IF(AV46&gt;=99.95,100,100*POISSON($A47,AV$2,TRUE))</f>
        <v>36.56592502219333</v>
      </c>
      <c r="AW47" s="14">
        <f>IF(AW46&gt;=99.95,100,100*POISSON($A47,AW$2,TRUE))</f>
        <v>31.30966399802637</v>
      </c>
      <c r="AX47" s="14">
        <f>IF(AX46&gt;=99.95,100,100*POISSON($A47,AX$2,TRUE))</f>
        <v>26.47270958324614</v>
      </c>
      <c r="AY47" s="14">
        <f>IF(AY46&gt;=99.95,100,100*POISSON($A47,AY$2,TRUE))</f>
        <v>22.10402326254424</v>
      </c>
      <c r="AZ47" s="14">
        <f>IF(AZ46&gt;=99.95,100,100*POISSON($A47,AZ$2,TRUE))</f>
        <v>18.22843774952226</v>
      </c>
    </row>
    <row r="48" ht="20.05" customHeight="1">
      <c r="A48" s="14">
        <v>45</v>
      </c>
      <c r="B48" s="14">
        <f>IF(B47&gt;=99.95,100,100*POISSON($A48,B$2,TRUE))</f>
        <v>100</v>
      </c>
      <c r="C48" s="14">
        <f>IF(C47&gt;=99.95,100,100*POISSON($A48,C$2,TRUE))</f>
        <v>100</v>
      </c>
      <c r="D48" s="14">
        <f>IF(D47&gt;=99.95,100,100*POISSON($A48,D$2,TRUE))</f>
        <v>100</v>
      </c>
      <c r="E48" s="14">
        <f>IF(E47&gt;=99.95,100,100*POISSON($A48,E$2,TRUE))</f>
        <v>100</v>
      </c>
      <c r="F48" s="14">
        <f>IF(F47&gt;=99.95,100,100*POISSON($A48,F$2,TRUE))</f>
        <v>100</v>
      </c>
      <c r="G48" s="14">
        <f>IF(G47&gt;=99.95,100,100*POISSON($A48,G$2,TRUE))</f>
        <v>100</v>
      </c>
      <c r="H48" s="14">
        <f>IF(H47&gt;=99.95,100,100*POISSON($A48,H$2,TRUE))</f>
        <v>100</v>
      </c>
      <c r="I48" s="14">
        <f>IF(I47&gt;=99.95,100,100*POISSON($A48,I$2,TRUE))</f>
        <v>100</v>
      </c>
      <c r="J48" s="14">
        <f>IF(J47&gt;=99.95,100,100*POISSON($A48,J$2,TRUE))</f>
        <v>100</v>
      </c>
      <c r="K48" s="14">
        <f>IF(K47&gt;=99.95,100,100*POISSON($A48,K$2,TRUE))</f>
        <v>100</v>
      </c>
      <c r="L48" s="14">
        <f>IF(L47&gt;=99.95,100,100*POISSON($A48,L$2,TRUE))</f>
        <v>100</v>
      </c>
      <c r="M48" s="14">
        <f>IF(M47&gt;=99.95,100,100*POISSON($A48,M$2,TRUE))</f>
        <v>100</v>
      </c>
      <c r="N48" s="14">
        <f>IF(N47&gt;=99.95,100,100*POISSON($A48,N$2,TRUE))</f>
        <v>100</v>
      </c>
      <c r="O48" s="14">
        <f>IF(O47&gt;=99.95,100,100*POISSON($A48,O$2,TRUE))</f>
        <v>100</v>
      </c>
      <c r="P48" s="14">
        <f>IF(P47&gt;=99.95,100,100*POISSON($A48,P$2,TRUE))</f>
        <v>100</v>
      </c>
      <c r="Q48" s="14">
        <f>IF(Q47&gt;=99.95,100,100*POISSON($A48,Q$2,TRUE))</f>
        <v>100</v>
      </c>
      <c r="R48" s="14">
        <f>IF(R47&gt;=99.95,100,100*POISSON($A48,R$2,TRUE))</f>
        <v>100</v>
      </c>
      <c r="S48" s="14">
        <f>IF(S47&gt;=99.95,100,100*POISSON($A48,S$2,TRUE))</f>
        <v>100</v>
      </c>
      <c r="T48" s="14">
        <f>IF(T47&gt;=99.95,100,100*POISSON($A48,T$2,TRUE))</f>
        <v>100</v>
      </c>
      <c r="U48" s="14">
        <f>IF(U47&gt;=99.95,100,100*POISSON($A48,U$2,TRUE))</f>
        <v>100</v>
      </c>
      <c r="V48" s="14">
        <f>IF(V47&gt;=99.95,100,100*POISSON($A48,V$2,TRUE))</f>
        <v>100</v>
      </c>
      <c r="W48" s="14">
        <f>IF(W47&gt;=99.95,100,100*POISSON($A48,W$2,TRUE))</f>
        <v>100</v>
      </c>
      <c r="X48" s="14">
        <f>IF(X47&gt;=99.95,100,100*POISSON($A48,X$2,TRUE))</f>
        <v>100</v>
      </c>
      <c r="Y48" s="14">
        <f>IF(Y47&gt;=99.95,100,100*POISSON($A48,Y$2,TRUE))</f>
        <v>100</v>
      </c>
      <c r="Z48" s="14">
        <f>IF(Z47&gt;=99.95,100,100*POISSON($A48,Z$2,TRUE))</f>
        <v>100</v>
      </c>
      <c r="AA48" s="14">
        <f>IF(AA47&gt;=99.95,100,100*POISSON($A48,AA$2,TRUE))</f>
        <v>100</v>
      </c>
      <c r="AB48" s="14">
        <f>IF(AB47&gt;=99.95,100,100*POISSON($A48,AB$2,TRUE))</f>
        <v>99.94588528979416</v>
      </c>
      <c r="AC48" s="14">
        <f>IF(AC47&gt;=99.95,100,100*POISSON($A48,AC$2,TRUE))</f>
        <v>99.88896373017505</v>
      </c>
      <c r="AD48" s="14">
        <f>IF(AD47&gt;=99.95,100,100*POISSON($A48,AD$2,TRUE))</f>
        <v>99.78476755865478</v>
      </c>
      <c r="AE48" s="14">
        <f>IF(AE47&gt;=99.95,100,100*POISSON($A48,AE$2,TRUE))</f>
        <v>99.60424396267457</v>
      </c>
      <c r="AF48" s="14">
        <f>IF(AF47&gt;=99.95,100,100*POISSON($A48,AF$2,TRUE))</f>
        <v>99.30714476228869</v>
      </c>
      <c r="AG48" s="14">
        <f>IF(AG47&gt;=99.95,100,100*POISSON($A48,AG$2,TRUE))</f>
        <v>98.84114950501429</v>
      </c>
      <c r="AH48" s="14">
        <f>IF(AH47&gt;=99.95,100,100*POISSON($A48,AH$2,TRUE))</f>
        <v>98.14248453094039</v>
      </c>
      <c r="AI48" s="14">
        <f>IF(AI47&gt;=99.95,100,100*POISSON($A48,AI$2,TRUE))</f>
        <v>97.13846442109586</v>
      </c>
      <c r="AJ48" s="14">
        <f>IF(AJ47&gt;=99.95,100,100*POISSON($A48,AJ$2,TRUE))</f>
        <v>95.75210004266174</v>
      </c>
      <c r="AK48" s="14">
        <f>IF(AK47&gt;=99.95,100,100*POISSON($A48,AK$2,TRUE))</f>
        <v>93.90853624143153</v>
      </c>
      <c r="AL48" s="14">
        <f>IF(AL47&gt;=99.95,100,100*POISSON($A48,AL$2,TRUE))</f>
        <v>91.54268337502882</v>
      </c>
      <c r="AM48" s="14">
        <f>IF(AM47&gt;=99.95,100,100*POISSON($A48,AM$2,TRUE))</f>
        <v>88.60708624765935</v>
      </c>
      <c r="AN48" s="14">
        <f>IF(AN47&gt;=99.95,100,100*POISSON($A48,AN$2,TRUE))</f>
        <v>85.07891474596686</v>
      </c>
      <c r="AO48" s="14">
        <f>IF(AO47&gt;=99.95,100,100*POISSON($A48,AO$2,TRUE))</f>
        <v>80.96500884346203</v>
      </c>
      <c r="AP48" s="14">
        <f>IF(AP47&gt;=99.95,100,100*POISSON($A48,AP$2,TRUE))</f>
        <v>76.3041630737174</v>
      </c>
      <c r="AQ48" s="14">
        <f>IF(AQ47&gt;=99.95,100,100*POISSON($A48,AQ$2,TRUE))</f>
        <v>71.16624055428748</v>
      </c>
      <c r="AR48" s="14">
        <f>IF(AR47&gt;=99.95,100,100*POISSON($A48,AR$2,TRUE))</f>
        <v>65.64817980873293</v>
      </c>
      <c r="AS48" s="14">
        <f>IF(AS47&gt;=99.95,100,100*POISSON($A48,AS$2,TRUE))</f>
        <v>59.86740447990867</v>
      </c>
      <c r="AT48" s="14">
        <f>IF(AT47&gt;=99.95,100,100*POISSON($A48,AT$2,TRUE))</f>
        <v>53.95348496322594</v>
      </c>
      <c r="AU48" s="14">
        <f>IF(AU47&gt;=99.95,100,100*POISSON($A48,AU$2,TRUE))</f>
        <v>48.03908038938789</v>
      </c>
      <c r="AV48" s="14">
        <f>IF(AV47&gt;=99.95,100,100*POISSON($A48,AV$2,TRUE))</f>
        <v>42.25119504683948</v>
      </c>
      <c r="AW48" s="14">
        <f>IF(AW47&gt;=99.95,100,100*POISSON($A48,AW$2,TRUE))</f>
        <v>36.70363601941247</v>
      </c>
      <c r="AX48" s="14">
        <f>IF(AX47&gt;=99.95,100,100*POISSON($A48,AX$2,TRUE))</f>
        <v>31.49130432121206</v>
      </c>
      <c r="AY48" s="14">
        <f>IF(AY47&gt;=99.95,100,100*POISSON($A48,AY$2,TRUE))</f>
        <v>26.68664740596416</v>
      </c>
      <c r="AZ48" s="14">
        <f>IF(AZ47&gt;=99.95,100,100*POISSON($A48,AZ$2,TRUE))</f>
        <v>22.3383020845551</v>
      </c>
    </row>
    <row r="49" ht="20.05" customHeight="1">
      <c r="A49" s="14">
        <v>46</v>
      </c>
      <c r="B49" s="14">
        <f>IF(B48&gt;=99.95,100,100*POISSON($A49,B$2,TRUE))</f>
        <v>100</v>
      </c>
      <c r="C49" s="14">
        <f>IF(C48&gt;=99.95,100,100*POISSON($A49,C$2,TRUE))</f>
        <v>100</v>
      </c>
      <c r="D49" s="14">
        <f>IF(D48&gt;=99.95,100,100*POISSON($A49,D$2,TRUE))</f>
        <v>100</v>
      </c>
      <c r="E49" s="14">
        <f>IF(E48&gt;=99.95,100,100*POISSON($A49,E$2,TRUE))</f>
        <v>100</v>
      </c>
      <c r="F49" s="14">
        <f>IF(F48&gt;=99.95,100,100*POISSON($A49,F$2,TRUE))</f>
        <v>100</v>
      </c>
      <c r="G49" s="14">
        <f>IF(G48&gt;=99.95,100,100*POISSON($A49,G$2,TRUE))</f>
        <v>100</v>
      </c>
      <c r="H49" s="14">
        <f>IF(H48&gt;=99.95,100,100*POISSON($A49,H$2,TRUE))</f>
        <v>100</v>
      </c>
      <c r="I49" s="14">
        <f>IF(I48&gt;=99.95,100,100*POISSON($A49,I$2,TRUE))</f>
        <v>100</v>
      </c>
      <c r="J49" s="14">
        <f>IF(J48&gt;=99.95,100,100*POISSON($A49,J$2,TRUE))</f>
        <v>100</v>
      </c>
      <c r="K49" s="14">
        <f>IF(K48&gt;=99.95,100,100*POISSON($A49,K$2,TRUE))</f>
        <v>100</v>
      </c>
      <c r="L49" s="14">
        <f>IF(L48&gt;=99.95,100,100*POISSON($A49,L$2,TRUE))</f>
        <v>100</v>
      </c>
      <c r="M49" s="14">
        <f>IF(M48&gt;=99.95,100,100*POISSON($A49,M$2,TRUE))</f>
        <v>100</v>
      </c>
      <c r="N49" s="14">
        <f>IF(N48&gt;=99.95,100,100*POISSON($A49,N$2,TRUE))</f>
        <v>100</v>
      </c>
      <c r="O49" s="14">
        <f>IF(O48&gt;=99.95,100,100*POISSON($A49,O$2,TRUE))</f>
        <v>100</v>
      </c>
      <c r="P49" s="14">
        <f>IF(P48&gt;=99.95,100,100*POISSON($A49,P$2,TRUE))</f>
        <v>100</v>
      </c>
      <c r="Q49" s="14">
        <f>IF(Q48&gt;=99.95,100,100*POISSON($A49,Q$2,TRUE))</f>
        <v>100</v>
      </c>
      <c r="R49" s="14">
        <f>IF(R48&gt;=99.95,100,100*POISSON($A49,R$2,TRUE))</f>
        <v>100</v>
      </c>
      <c r="S49" s="14">
        <f>IF(S48&gt;=99.95,100,100*POISSON($A49,S$2,TRUE))</f>
        <v>100</v>
      </c>
      <c r="T49" s="14">
        <f>IF(T48&gt;=99.95,100,100*POISSON($A49,T$2,TRUE))</f>
        <v>100</v>
      </c>
      <c r="U49" s="14">
        <f>IF(U48&gt;=99.95,100,100*POISSON($A49,U$2,TRUE))</f>
        <v>100</v>
      </c>
      <c r="V49" s="14">
        <f>IF(V48&gt;=99.95,100,100*POISSON($A49,V$2,TRUE))</f>
        <v>100</v>
      </c>
      <c r="W49" s="14">
        <f>IF(W48&gt;=99.95,100,100*POISSON($A49,W$2,TRUE))</f>
        <v>100</v>
      </c>
      <c r="X49" s="14">
        <f>IF(X48&gt;=99.95,100,100*POISSON($A49,X$2,TRUE))</f>
        <v>100</v>
      </c>
      <c r="Y49" s="14">
        <f>IF(Y48&gt;=99.95,100,100*POISSON($A49,Y$2,TRUE))</f>
        <v>100</v>
      </c>
      <c r="Z49" s="14">
        <f>IF(Z48&gt;=99.95,100,100*POISSON($A49,Z$2,TRUE))</f>
        <v>100</v>
      </c>
      <c r="AA49" s="14">
        <f>IF(AA48&gt;=99.95,100,100*POISSON($A49,AA$2,TRUE))</f>
        <v>100</v>
      </c>
      <c r="AB49" s="14">
        <f>IF(AB48&gt;=99.95,100,100*POISSON($A49,AB$2,TRUE))</f>
        <v>99.96966532247481</v>
      </c>
      <c r="AC49" s="14">
        <f>IF(AC48&gt;=99.95,100,100*POISSON($A49,AC$2,TRUE))</f>
        <v>99.93557106355475</v>
      </c>
      <c r="AD49" s="14">
        <f>IF(AD48&gt;=99.95,100,100*POISSON($A49,AD$2,TRUE))</f>
        <v>99.87090624322998</v>
      </c>
      <c r="AE49" s="14">
        <f>IF(AE48&gt;=99.95,100,100*POISSON($A49,AE$2,TRUE))</f>
        <v>99.75496489337119</v>
      </c>
      <c r="AF49" s="14">
        <f>IF(AF48&gt;=99.95,100,100*POISSON($A49,AF$2,TRUE))</f>
        <v>99.55772065402648</v>
      </c>
      <c r="AG49" s="14">
        <f>IF(AG48&gt;=99.95,100,100*POISSON($A49,AG$2,TRUE))</f>
        <v>99.23825499297585</v>
      </c>
      <c r="AH49" s="14">
        <f>IF(AH48&gt;=99.95,100,100*POISSON($A49,AH$2,TRUE))</f>
        <v>98.74414799356799</v>
      </c>
      <c r="AI49" s="14">
        <f>IF(AI48&gt;=99.95,100,100*POISSON($A49,AI$2,TRUE))</f>
        <v>98.01233698898731</v>
      </c>
      <c r="AJ49" s="14">
        <f>IF(AJ48&gt;=99.95,100,100*POISSON($A49,AJ$2,TRUE))</f>
        <v>96.97180132580846</v>
      </c>
      <c r="AK49" s="14">
        <f>IF(AK48&gt;=99.95,100,100*POISSON($A49,AK$2,TRUE))</f>
        <v>95.54815921190438</v>
      </c>
      <c r="AL49" s="14">
        <f>IF(AL48&gt;=99.95,100,100*POISSON($A49,AL$2,TRUE))</f>
        <v>93.66991011635449</v>
      </c>
      <c r="AM49" s="14">
        <f>IF(AM48&gt;=99.95,100,100*POISSON($A49,AM$2,TRUE))</f>
        <v>91.27569827629245</v>
      </c>
      <c r="AN49" s="14">
        <f>IF(AN48&gt;=99.95,100,100*POISSON($A49,AN$2,TRUE))</f>
        <v>88.32169437542305</v>
      </c>
      <c r="AO49" s="14">
        <f>IF(AO48&gt;=99.95,100,100*POISSON($A49,AO$2,TRUE))</f>
        <v>84.78806460193582</v>
      </c>
      <c r="AP49" s="14">
        <f>IF(AP48&gt;=99.95,100,100*POISSON($A49,AP$2,TRUE))</f>
        <v>80.68355646111932</v>
      </c>
      <c r="AQ49" s="14">
        <f>IF(AQ48&gt;=99.95,100,100*POISSON($A49,AQ$2,TRUE))</f>
        <v>76.04747228283082</v>
      </c>
      <c r="AR49" s="14">
        <f>IF(AR48&gt;=99.95,100,100*POISSON($A49,AR$2,TRUE))</f>
        <v>70.94867618607893</v>
      </c>
      <c r="AS49" s="14">
        <f>IF(AS48&gt;=99.95,100,100*POISSON($A49,AS$2,TRUE))</f>
        <v>65.48171231896949</v>
      </c>
      <c r="AT49" s="14">
        <f>IF(AT48&gt;=99.95,100,100*POISSON($A49,AT$2,TRUE))</f>
        <v>59.76051744428678</v>
      </c>
      <c r="AU49" s="14">
        <f>IF(AU48&gt;=99.95,100,100*POISSON($A49,AU$2,TRUE))</f>
        <v>53.91051727725047</v>
      </c>
      <c r="AV49" s="14">
        <f>IF(AV48&gt;=99.95,100,100*POISSON($A49,AV$2,TRUE))</f>
        <v>48.06005789810834</v>
      </c>
      <c r="AW49" s="14">
        <f>IF(AW48&gt;=99.95,100,100*POISSON($A49,AW$2,TRUE))</f>
        <v>42.33212856346751</v>
      </c>
      <c r="AX49" s="14">
        <f>IF(AX48&gt;=99.95,100,100*POISSON($A49,AX$2,TRUE))</f>
        <v>36.83719871600189</v>
      </c>
      <c r="AY49" s="14">
        <f>IF(AY48&gt;=99.95,100,100*POISSON($A49,AY$2,TRUE))</f>
        <v>31.66776060533363</v>
      </c>
      <c r="AZ49" s="14">
        <f>IF(AZ48&gt;=99.95,100,100*POISSON($A49,AZ$2,TRUE))</f>
        <v>26.89489080383059</v>
      </c>
    </row>
    <row r="50" ht="20.05" customHeight="1">
      <c r="A50" s="14">
        <v>47</v>
      </c>
      <c r="B50" s="14">
        <f>IF(B49&gt;=99.95,100,100*POISSON($A50,B$2,TRUE))</f>
        <v>100</v>
      </c>
      <c r="C50" s="14">
        <f>IF(C49&gt;=99.95,100,100*POISSON($A50,C$2,TRUE))</f>
        <v>100</v>
      </c>
      <c r="D50" s="14">
        <f>IF(D49&gt;=99.95,100,100*POISSON($A50,D$2,TRUE))</f>
        <v>100</v>
      </c>
      <c r="E50" s="14">
        <f>IF(E49&gt;=99.95,100,100*POISSON($A50,E$2,TRUE))</f>
        <v>100</v>
      </c>
      <c r="F50" s="14">
        <f>IF(F49&gt;=99.95,100,100*POISSON($A50,F$2,TRUE))</f>
        <v>100</v>
      </c>
      <c r="G50" s="14">
        <f>IF(G49&gt;=99.95,100,100*POISSON($A50,G$2,TRUE))</f>
        <v>100</v>
      </c>
      <c r="H50" s="14">
        <f>IF(H49&gt;=99.95,100,100*POISSON($A50,H$2,TRUE))</f>
        <v>100</v>
      </c>
      <c r="I50" s="14">
        <f>IF(I49&gt;=99.95,100,100*POISSON($A50,I$2,TRUE))</f>
        <v>100</v>
      </c>
      <c r="J50" s="14">
        <f>IF(J49&gt;=99.95,100,100*POISSON($A50,J$2,TRUE))</f>
        <v>100</v>
      </c>
      <c r="K50" s="14">
        <f>IF(K49&gt;=99.95,100,100*POISSON($A50,K$2,TRUE))</f>
        <v>100</v>
      </c>
      <c r="L50" s="14">
        <f>IF(L49&gt;=99.95,100,100*POISSON($A50,L$2,TRUE))</f>
        <v>100</v>
      </c>
      <c r="M50" s="14">
        <f>IF(M49&gt;=99.95,100,100*POISSON($A50,M$2,TRUE))</f>
        <v>100</v>
      </c>
      <c r="N50" s="14">
        <f>IF(N49&gt;=99.95,100,100*POISSON($A50,N$2,TRUE))</f>
        <v>100</v>
      </c>
      <c r="O50" s="14">
        <f>IF(O49&gt;=99.95,100,100*POISSON($A50,O$2,TRUE))</f>
        <v>100</v>
      </c>
      <c r="P50" s="14">
        <f>IF(P49&gt;=99.95,100,100*POISSON($A50,P$2,TRUE))</f>
        <v>100</v>
      </c>
      <c r="Q50" s="14">
        <f>IF(Q49&gt;=99.95,100,100*POISSON($A50,Q$2,TRUE))</f>
        <v>100</v>
      </c>
      <c r="R50" s="14">
        <f>IF(R49&gt;=99.95,100,100*POISSON($A50,R$2,TRUE))</f>
        <v>100</v>
      </c>
      <c r="S50" s="14">
        <f>IF(S49&gt;=99.95,100,100*POISSON($A50,S$2,TRUE))</f>
        <v>100</v>
      </c>
      <c r="T50" s="14">
        <f>IF(T49&gt;=99.95,100,100*POISSON($A50,T$2,TRUE))</f>
        <v>100</v>
      </c>
      <c r="U50" s="14">
        <f>IF(U49&gt;=99.95,100,100*POISSON($A50,U$2,TRUE))</f>
        <v>100</v>
      </c>
      <c r="V50" s="14">
        <f>IF(V49&gt;=99.95,100,100*POISSON($A50,V$2,TRUE))</f>
        <v>100</v>
      </c>
      <c r="W50" s="14">
        <f>IF(W49&gt;=99.95,100,100*POISSON($A50,W$2,TRUE))</f>
        <v>100</v>
      </c>
      <c r="X50" s="14">
        <f>IF(X49&gt;=99.95,100,100*POISSON($A50,X$2,TRUE))</f>
        <v>100</v>
      </c>
      <c r="Y50" s="14">
        <f>IF(Y49&gt;=99.95,100,100*POISSON($A50,Y$2,TRUE))</f>
        <v>100</v>
      </c>
      <c r="Z50" s="14">
        <f>IF(Z49&gt;=99.95,100,100*POISSON($A50,Z$2,TRUE))</f>
        <v>100</v>
      </c>
      <c r="AA50" s="14">
        <f>IF(AA49&gt;=99.95,100,100*POISSON($A50,AA$2,TRUE))</f>
        <v>100</v>
      </c>
      <c r="AB50" s="14">
        <f>IF(AB49&gt;=99.95,100,100*POISSON($A50,AB$2,TRUE))</f>
        <v>100</v>
      </c>
      <c r="AC50" s="14">
        <f>IF(AC49&gt;=99.95,100,100*POISSON($A50,AC$2,TRUE))</f>
        <v>99.96333713450434</v>
      </c>
      <c r="AD50" s="14">
        <f>IF(AD49&gt;=99.95,100,100*POISSON($A50,AD$2,TRUE))</f>
        <v>99.92405564435086</v>
      </c>
      <c r="AE50" s="14">
        <f>IF(AE49&gt;=99.95,100,100*POISSON($A50,AE$2,TRUE))</f>
        <v>99.85116974275201</v>
      </c>
      <c r="AF50" s="14">
        <f>IF(AF49&gt;=99.95,100,100*POISSON($A50,AF$2,TRUE))</f>
        <v>99.72299411453439</v>
      </c>
      <c r="AG50" s="14">
        <f>IF(AG49&gt;=99.95,100,100*POISSON($A50,AG$2,TRUE))</f>
        <v>99.50862468690713</v>
      </c>
      <c r="AH50" s="14">
        <f>IF(AH49&gt;=99.95,100,100*POISSON($A50,AH$2,TRUE))</f>
        <v>99.16659255243417</v>
      </c>
      <c r="AI50" s="14">
        <f>IF(AI49&gt;=99.95,100,100*POISSON($A50,AI$2,TRUE))</f>
        <v>98.64450012320667</v>
      </c>
      <c r="AJ50" s="14">
        <f>IF(AJ49&gt;=99.95,100,100*POISSON($A50,AJ$2,TRUE))</f>
        <v>97.88008951538581</v>
      </c>
      <c r="AK50" s="14">
        <f>IF(AK49&gt;=99.95,100,100*POISSON($A50,AK$2,TRUE))</f>
        <v>96.80404063609633</v>
      </c>
      <c r="AL50" s="14">
        <f>IF(AL49&gt;=99.95,100,100*POISSON($A50,AL$2,TRUE))</f>
        <v>95.34453542335555</v>
      </c>
      <c r="AM50" s="14">
        <f>IF(AM49&gt;=99.95,100,100*POISSON($A50,AM$2,TRUE))</f>
        <v>93.43329949093192</v>
      </c>
      <c r="AN50" s="14">
        <f>IF(AN49&gt;=99.95,100,100*POISSON($A50,AN$2,TRUE))</f>
        <v>91.01251151475903</v>
      </c>
      <c r="AO50" s="14">
        <f>IF(AO49&gt;=99.95,100,100*POISSON($A50,AO$2,TRUE))</f>
        <v>88.04172907723272</v>
      </c>
      <c r="AP50" s="14">
        <f>IF(AP49&gt;=99.95,100,100*POISSON($A50,AP$2,TRUE))</f>
        <v>84.50387835225712</v>
      </c>
      <c r="AQ50" s="14">
        <f>IF(AQ49&gt;=99.95,100,100*POISSON($A50,AQ$2,TRUE))</f>
        <v>80.40942404025256</v>
      </c>
      <c r="AR50" s="14">
        <f>IF(AR49&gt;=99.95,100,100*POISSON($A50,AR$2,TRUE))</f>
        <v>75.79806648875712</v>
      </c>
      <c r="AS50" s="14">
        <f>IF(AS49&gt;=99.95,100,100*POISSON($A50,AS$2,TRUE))</f>
        <v>70.7376600831966</v>
      </c>
      <c r="AT50" s="14">
        <f>IF(AT49&gt;=99.95,100,100*POISSON($A50,AT$2,TRUE))</f>
        <v>65.32044216019597</v>
      </c>
      <c r="AU50" s="14">
        <f>IF(AU49&gt;=99.95,100,100*POISSON($A50,AU$2,TRUE))</f>
        <v>59.65702997600945</v>
      </c>
      <c r="AV50" s="14">
        <f>IF(AV49&gt;=99.95,100,100*POISSON($A50,AV$2,TRUE))</f>
        <v>53.8689207493772</v>
      </c>
      <c r="AW50" s="14">
        <f>IF(AW49&gt;=99.95,100,100*POISSON($A50,AW$2,TRUE))</f>
        <v>48.08037626803437</v>
      </c>
      <c r="AX50" s="14">
        <f>IF(AX49&gt;=99.95,100,100*POISSON($A50,AX$2,TRUE))</f>
        <v>42.41057797865504</v>
      </c>
      <c r="AY50" s="14">
        <f>IF(AY49&gt;=99.95,100,100*POISSON($A50,AY$2,TRUE))</f>
        <v>36.96681720040756</v>
      </c>
      <c r="AZ50" s="14">
        <f>IF(AZ49&gt;=99.95,100,100*POISSON($A50,AZ$2,TRUE))</f>
        <v>31.83927430772526</v>
      </c>
    </row>
    <row r="51" ht="20.05" customHeight="1">
      <c r="A51" s="14">
        <v>48</v>
      </c>
      <c r="B51" s="14">
        <f>IF(B50&gt;=99.95,100,100*POISSON($A51,B$2,TRUE))</f>
        <v>100</v>
      </c>
      <c r="C51" s="14">
        <f>IF(C50&gt;=99.95,100,100*POISSON($A51,C$2,TRUE))</f>
        <v>100</v>
      </c>
      <c r="D51" s="14">
        <f>IF(D50&gt;=99.95,100,100*POISSON($A51,D$2,TRUE))</f>
        <v>100</v>
      </c>
      <c r="E51" s="14">
        <f>IF(E50&gt;=99.95,100,100*POISSON($A51,E$2,TRUE))</f>
        <v>100</v>
      </c>
      <c r="F51" s="14">
        <f>IF(F50&gt;=99.95,100,100*POISSON($A51,F$2,TRUE))</f>
        <v>100</v>
      </c>
      <c r="G51" s="14">
        <f>IF(G50&gt;=99.95,100,100*POISSON($A51,G$2,TRUE))</f>
        <v>100</v>
      </c>
      <c r="H51" s="14">
        <f>IF(H50&gt;=99.95,100,100*POISSON($A51,H$2,TRUE))</f>
        <v>100</v>
      </c>
      <c r="I51" s="14">
        <f>IF(I50&gt;=99.95,100,100*POISSON($A51,I$2,TRUE))</f>
        <v>100</v>
      </c>
      <c r="J51" s="14">
        <f>IF(J50&gt;=99.95,100,100*POISSON($A51,J$2,TRUE))</f>
        <v>100</v>
      </c>
      <c r="K51" s="14">
        <f>IF(K50&gt;=99.95,100,100*POISSON($A51,K$2,TRUE))</f>
        <v>100</v>
      </c>
      <c r="L51" s="14">
        <f>IF(L50&gt;=99.95,100,100*POISSON($A51,L$2,TRUE))</f>
        <v>100</v>
      </c>
      <c r="M51" s="14">
        <f>IF(M50&gt;=99.95,100,100*POISSON($A51,M$2,TRUE))</f>
        <v>100</v>
      </c>
      <c r="N51" s="14">
        <f>IF(N50&gt;=99.95,100,100*POISSON($A51,N$2,TRUE))</f>
        <v>100</v>
      </c>
      <c r="O51" s="14">
        <f>IF(O50&gt;=99.95,100,100*POISSON($A51,O$2,TRUE))</f>
        <v>100</v>
      </c>
      <c r="P51" s="14">
        <f>IF(P50&gt;=99.95,100,100*POISSON($A51,P$2,TRUE))</f>
        <v>100</v>
      </c>
      <c r="Q51" s="14">
        <f>IF(Q50&gt;=99.95,100,100*POISSON($A51,Q$2,TRUE))</f>
        <v>100</v>
      </c>
      <c r="R51" s="14">
        <f>IF(R50&gt;=99.95,100,100*POISSON($A51,R$2,TRUE))</f>
        <v>100</v>
      </c>
      <c r="S51" s="14">
        <f>IF(S50&gt;=99.95,100,100*POISSON($A51,S$2,TRUE))</f>
        <v>100</v>
      </c>
      <c r="T51" s="14">
        <f>IF(T50&gt;=99.95,100,100*POISSON($A51,T$2,TRUE))</f>
        <v>100</v>
      </c>
      <c r="U51" s="14">
        <f>IF(U50&gt;=99.95,100,100*POISSON($A51,U$2,TRUE))</f>
        <v>100</v>
      </c>
      <c r="V51" s="14">
        <f>IF(V50&gt;=99.95,100,100*POISSON($A51,V$2,TRUE))</f>
        <v>100</v>
      </c>
      <c r="W51" s="14">
        <f>IF(W50&gt;=99.95,100,100*POISSON($A51,W$2,TRUE))</f>
        <v>100</v>
      </c>
      <c r="X51" s="14">
        <f>IF(X50&gt;=99.95,100,100*POISSON($A51,X$2,TRUE))</f>
        <v>100</v>
      </c>
      <c r="Y51" s="14">
        <f>IF(Y50&gt;=99.95,100,100*POISSON($A51,Y$2,TRUE))</f>
        <v>100</v>
      </c>
      <c r="Z51" s="14">
        <f>IF(Z50&gt;=99.95,100,100*POISSON($A51,Z$2,TRUE))</f>
        <v>100</v>
      </c>
      <c r="AA51" s="14">
        <f>IF(AA50&gt;=99.95,100,100*POISSON($A51,AA$2,TRUE))</f>
        <v>100</v>
      </c>
      <c r="AB51" s="14">
        <f>IF(AB50&gt;=99.95,100,100*POISSON($A51,AB$2,TRUE))</f>
        <v>100</v>
      </c>
      <c r="AC51" s="14">
        <f>IF(AC50&gt;=99.95,100,100*POISSON($A51,AC$2,TRUE))</f>
        <v>100</v>
      </c>
      <c r="AD51" s="14">
        <f>IF(AD50&gt;=99.95,100,100*POISSON($A51,AD$2,TRUE))</f>
        <v>99.95616674086139</v>
      </c>
      <c r="AE51" s="14">
        <f>IF(AE50&gt;=99.95,100,100*POISSON($A51,AE$2,TRUE))</f>
        <v>99.91129777361502</v>
      </c>
      <c r="AF51" s="14">
        <f>IF(AF50&gt;=99.95,100,100*POISSON($A51,AF$2,TRUE))</f>
        <v>99.82973322444575</v>
      </c>
      <c r="AG51" s="14">
        <f>IF(AG50&gt;=99.95,100,100*POISSON($A51,AG$2,TRUE))</f>
        <v>99.68887114952797</v>
      </c>
      <c r="AH51" s="14">
        <f>IF(AH50&gt;=99.95,100,100*POISSON($A51,AH$2,TRUE))</f>
        <v>99.45702318665467</v>
      </c>
      <c r="AI51" s="14">
        <f>IF(AI50&gt;=99.95,100,100*POISSON($A51,AI$2,TRUE))</f>
        <v>99.0922823432787</v>
      </c>
      <c r="AJ51" s="14">
        <f>IF(AJ50&gt;=99.95,100,100*POISSON($A51,AJ$2,TRUE))</f>
        <v>98.54238298695262</v>
      </c>
      <c r="AK51" s="14">
        <f>IF(AK50&gt;=99.95,100,100*POISSON($A51,AK$2,TRUE))</f>
        <v>97.74595170424033</v>
      </c>
      <c r="AL51" s="14">
        <f>IF(AL50&gt;=99.95,100,100*POISSON($A51,AL$2,TRUE))</f>
        <v>96.63539243083554</v>
      </c>
      <c r="AM51" s="14">
        <f>IF(AM50&gt;=99.95,100,100*POISSON($A51,AM$2,TRUE))</f>
        <v>95.14140045252149</v>
      </c>
      <c r="AN51" s="14">
        <f>IF(AN50&gt;=99.95,100,100*POISSON($A51,AN$2,TRUE))</f>
        <v>93.19880044046947</v>
      </c>
      <c r="AO51" s="14">
        <f>IF(AO50&gt;=99.95,100,100*POISSON($A51,AO$2,TRUE))</f>
        <v>90.75311613998009</v>
      </c>
      <c r="AP51" s="14">
        <f>IF(AP50&gt;=99.95,100,100*POISSON($A51,AP$2,TRUE))</f>
        <v>87.76706996760396</v>
      </c>
      <c r="AQ51" s="14">
        <f>IF(AQ50&gt;=99.95,100,100*POISSON($A51,AQ$2,TRUE))</f>
        <v>84.22613182799658</v>
      </c>
      <c r="AR51" s="14">
        <f>IF(AR50&gt;=99.95,100,100*POISSON($A51,AR$2,TRUE))</f>
        <v>80.14231196823974</v>
      </c>
      <c r="AS51" s="14">
        <f>IF(AS50&gt;=99.95,100,100*POISSON($A51,AS$2,TRUE))</f>
        <v>75.55561220040477</v>
      </c>
      <c r="AT51" s="14">
        <f>IF(AT50&gt;=99.95,100,100*POISSON($A51,AT$2,TRUE))</f>
        <v>70.53287158136088</v>
      </c>
      <c r="AU51" s="14">
        <f>IF(AU50&gt;=99.95,100,100*POISSON($A51,AU$2,TRUE))</f>
        <v>65.16410464565348</v>
      </c>
      <c r="AV51" s="14">
        <f>IF(AV50&gt;=99.95,100,100*POISSON($A51,AV$2,TRUE))</f>
        <v>59.5567656245778</v>
      </c>
      <c r="AW51" s="14">
        <f>IF(AW50&gt;=99.95,100,100*POISSON($A51,AW$2,TRUE))</f>
        <v>53.82862397260122</v>
      </c>
      <c r="AX51" s="14">
        <f>IF(AX50&gt;=99.95,100,100*POISSON($A51,AX$2,TRUE))</f>
        <v>48.10006930928004</v>
      </c>
      <c r="AY51" s="14">
        <f>IF(AY50&gt;=99.95,100,100*POISSON($A51,AY$2,TRUE))</f>
        <v>42.48666782027609</v>
      </c>
      <c r="AZ51" s="14">
        <f>IF(AZ50&gt;=99.95,100,100*POISSON($A51,AZ$2,TRUE))</f>
        <v>37.09268178061332</v>
      </c>
    </row>
    <row r="52" ht="20.05" customHeight="1">
      <c r="A52" s="14">
        <v>49</v>
      </c>
      <c r="B52" s="14">
        <f>IF(B51&gt;=99.95,100,100*POISSON($A52,B$2,TRUE))</f>
        <v>100</v>
      </c>
      <c r="C52" s="14">
        <f>IF(C51&gt;=99.95,100,100*POISSON($A52,C$2,TRUE))</f>
        <v>100</v>
      </c>
      <c r="D52" s="14">
        <f>IF(D51&gt;=99.95,100,100*POISSON($A52,D$2,TRUE))</f>
        <v>100</v>
      </c>
      <c r="E52" s="14">
        <f>IF(E51&gt;=99.95,100,100*POISSON($A52,E$2,TRUE))</f>
        <v>100</v>
      </c>
      <c r="F52" s="14">
        <f>IF(F51&gt;=99.95,100,100*POISSON($A52,F$2,TRUE))</f>
        <v>100</v>
      </c>
      <c r="G52" s="14">
        <f>IF(G51&gt;=99.95,100,100*POISSON($A52,G$2,TRUE))</f>
        <v>100</v>
      </c>
      <c r="H52" s="14">
        <f>IF(H51&gt;=99.95,100,100*POISSON($A52,H$2,TRUE))</f>
        <v>100</v>
      </c>
      <c r="I52" s="14">
        <f>IF(I51&gt;=99.95,100,100*POISSON($A52,I$2,TRUE))</f>
        <v>100</v>
      </c>
      <c r="J52" s="14">
        <f>IF(J51&gt;=99.95,100,100*POISSON($A52,J$2,TRUE))</f>
        <v>100</v>
      </c>
      <c r="K52" s="14">
        <f>IF(K51&gt;=99.95,100,100*POISSON($A52,K$2,TRUE))</f>
        <v>100</v>
      </c>
      <c r="L52" s="14">
        <f>IF(L51&gt;=99.95,100,100*POISSON($A52,L$2,TRUE))</f>
        <v>100</v>
      </c>
      <c r="M52" s="14">
        <f>IF(M51&gt;=99.95,100,100*POISSON($A52,M$2,TRUE))</f>
        <v>100</v>
      </c>
      <c r="N52" s="14">
        <f>IF(N51&gt;=99.95,100,100*POISSON($A52,N$2,TRUE))</f>
        <v>100</v>
      </c>
      <c r="O52" s="14">
        <f>IF(O51&gt;=99.95,100,100*POISSON($A52,O$2,TRUE))</f>
        <v>100</v>
      </c>
      <c r="P52" s="14">
        <f>IF(P51&gt;=99.95,100,100*POISSON($A52,P$2,TRUE))</f>
        <v>100</v>
      </c>
      <c r="Q52" s="14">
        <f>IF(Q51&gt;=99.95,100,100*POISSON($A52,Q$2,TRUE))</f>
        <v>100</v>
      </c>
      <c r="R52" s="14">
        <f>IF(R51&gt;=99.95,100,100*POISSON($A52,R$2,TRUE))</f>
        <v>100</v>
      </c>
      <c r="S52" s="14">
        <f>IF(S51&gt;=99.95,100,100*POISSON($A52,S$2,TRUE))</f>
        <v>100</v>
      </c>
      <c r="T52" s="14">
        <f>IF(T51&gt;=99.95,100,100*POISSON($A52,T$2,TRUE))</f>
        <v>100</v>
      </c>
      <c r="U52" s="14">
        <f>IF(U51&gt;=99.95,100,100*POISSON($A52,U$2,TRUE))</f>
        <v>100</v>
      </c>
      <c r="V52" s="14">
        <f>IF(V51&gt;=99.95,100,100*POISSON($A52,V$2,TRUE))</f>
        <v>100</v>
      </c>
      <c r="W52" s="14">
        <f>IF(W51&gt;=99.95,100,100*POISSON($A52,W$2,TRUE))</f>
        <v>100</v>
      </c>
      <c r="X52" s="14">
        <f>IF(X51&gt;=99.95,100,100*POISSON($A52,X$2,TRUE))</f>
        <v>100</v>
      </c>
      <c r="Y52" s="14">
        <f>IF(Y51&gt;=99.95,100,100*POISSON($A52,Y$2,TRUE))</f>
        <v>100</v>
      </c>
      <c r="Z52" s="14">
        <f>IF(Z51&gt;=99.95,100,100*POISSON($A52,Z$2,TRUE))</f>
        <v>100</v>
      </c>
      <c r="AA52" s="14">
        <f>IF(AA51&gt;=99.95,100,100*POISSON($A52,AA$2,TRUE))</f>
        <v>100</v>
      </c>
      <c r="AB52" s="14">
        <f>IF(AB51&gt;=99.95,100,100*POISSON($A52,AB$2,TRUE))</f>
        <v>100</v>
      </c>
      <c r="AC52" s="14">
        <f>IF(AC51&gt;=99.95,100,100*POISSON($A52,AC$2,TRUE))</f>
        <v>100</v>
      </c>
      <c r="AD52" s="14">
        <f>IF(AD51&gt;=99.95,100,100*POISSON($A52,AD$2,TRUE))</f>
        <v>100</v>
      </c>
      <c r="AE52" s="14">
        <f>IF(AE51&gt;=99.95,100,100*POISSON($A52,AE$2,TRUE))</f>
        <v>99.94811085373523</v>
      </c>
      <c r="AF52" s="14">
        <f>IF(AF51&gt;=99.95,100,100*POISSON($A52,AF$2,TRUE))</f>
        <v>99.89726204908355</v>
      </c>
      <c r="AG52" s="14">
        <f>IF(AG51&gt;=99.95,100,100*POISSON($A52,AG$2,TRUE))</f>
        <v>99.8065831251171</v>
      </c>
      <c r="AH52" s="14">
        <f>IF(AH51&gt;=99.95,100,100*POISSON($A52,AH$2,TRUE))</f>
        <v>99.65261932806848</v>
      </c>
      <c r="AI52" s="14">
        <f>IF(AI51&gt;=99.95,100,100*POISSON($A52,AI$2,TRUE))</f>
        <v>99.40298837353275</v>
      </c>
      <c r="AJ52" s="14">
        <f>IF(AJ51&gt;=99.95,100,100*POISSON($A52,AJ$2,TRUE))</f>
        <v>99.01544975235748</v>
      </c>
      <c r="AK52" s="14">
        <f>IF(AK51&gt;=99.95,100,100*POISSON($A52,AK$2,TRUE))</f>
        <v>98.43796799920325</v>
      </c>
      <c r="AL52" s="14">
        <f>IF(AL51&gt;=99.95,100,100*POISSON($A52,AL$2,TRUE))</f>
        <v>97.61012119158575</v>
      </c>
      <c r="AM52" s="14">
        <f>IF(AM51&gt;=99.95,100,100*POISSON($A52,AM$2,TRUE))</f>
        <v>96.46605017783591</v>
      </c>
      <c r="AN52" s="14">
        <f>IF(AN51&gt;=99.95,100,100*POISSON($A52,AN$2,TRUE))</f>
        <v>94.93890795276965</v>
      </c>
      <c r="AO52" s="14">
        <f>IF(AO51&gt;=99.95,100,100*POISSON($A52,AO$2,TRUE))</f>
        <v>92.96649333405959</v>
      </c>
      <c r="AP52" s="14">
        <f>IF(AP51&gt;=99.95,100,100*POISSON($A52,AP$2,TRUE))</f>
        <v>90.49749560493507</v>
      </c>
      <c r="AQ52" s="14">
        <f>IF(AQ51&gt;=99.95,100,100*POISSON($A52,AQ$2,TRUE))</f>
        <v>87.49759564606286</v>
      </c>
      <c r="AR52" s="14">
        <f>IF(AR51&gt;=99.95,100,100*POISSON($A52,AR$2,TRUE))</f>
        <v>83.95460902166326</v>
      </c>
      <c r="AS52" s="14">
        <f>IF(AS51&gt;=99.95,100,100*POISSON($A52,AS$2,TRUE))</f>
        <v>79.8819365505509</v>
      </c>
      <c r="AT52" s="14">
        <f>IF(AT51&gt;=99.95,100,100*POISSON($A52,AT$2,TRUE))</f>
        <v>75.31979655998182</v>
      </c>
      <c r="AU52" s="14">
        <f>IF(AU51&gt;=99.95,100,100*POISSON($A52,AU$2,TRUE))</f>
        <v>70.33401147838065</v>
      </c>
      <c r="AV52" s="14">
        <f>IF(AV51&gt;=99.95,100,100*POISSON($A52,AV$2,TRUE))</f>
        <v>65.01245356609682</v>
      </c>
      <c r="AW52" s="14">
        <f>IF(AW51&gt;=99.95,100,100*POISSON($A52,AW$2,TRUE))</f>
        <v>59.45956049952395</v>
      </c>
      <c r="AX52" s="14">
        <f>IF(AX51&gt;=99.95,100,100*POISSON($A52,AX$2,TRUE))</f>
        <v>53.78956063990521</v>
      </c>
      <c r="AY52" s="14">
        <f>IF(AY51&gt;=99.95,100,100*POISSON($A52,AY$2,TRUE))</f>
        <v>48.11916845279509</v>
      </c>
      <c r="AZ52" s="14">
        <f>IF(AZ51&gt;=99.95,100,100*POISSON($A52,AZ$2,TRUE))</f>
        <v>42.56051404831319</v>
      </c>
    </row>
    <row r="53" ht="20.05" customHeight="1">
      <c r="A53" s="14">
        <v>50</v>
      </c>
      <c r="B53" s="14">
        <f>IF(B52&gt;=99.95,100,100*POISSON($A53,B$2,TRUE))</f>
        <v>100</v>
      </c>
      <c r="C53" s="14">
        <f>IF(C52&gt;=99.95,100,100*POISSON($A53,C$2,TRUE))</f>
        <v>100</v>
      </c>
      <c r="D53" s="14">
        <f>IF(D52&gt;=99.95,100,100*POISSON($A53,D$2,TRUE))</f>
        <v>100</v>
      </c>
      <c r="E53" s="14">
        <f>IF(E52&gt;=99.95,100,100*POISSON($A53,E$2,TRUE))</f>
        <v>100</v>
      </c>
      <c r="F53" s="14">
        <f>IF(F52&gt;=99.95,100,100*POISSON($A53,F$2,TRUE))</f>
        <v>100</v>
      </c>
      <c r="G53" s="14">
        <f>IF(G52&gt;=99.95,100,100*POISSON($A53,G$2,TRUE))</f>
        <v>100</v>
      </c>
      <c r="H53" s="14">
        <f>IF(H52&gt;=99.95,100,100*POISSON($A53,H$2,TRUE))</f>
        <v>100</v>
      </c>
      <c r="I53" s="14">
        <f>IF(I52&gt;=99.95,100,100*POISSON($A53,I$2,TRUE))</f>
        <v>100</v>
      </c>
      <c r="J53" s="14">
        <f>IF(J52&gt;=99.95,100,100*POISSON($A53,J$2,TRUE))</f>
        <v>100</v>
      </c>
      <c r="K53" s="14">
        <f>IF(K52&gt;=99.95,100,100*POISSON($A53,K$2,TRUE))</f>
        <v>100</v>
      </c>
      <c r="L53" s="14">
        <f>IF(L52&gt;=99.95,100,100*POISSON($A53,L$2,TRUE))</f>
        <v>100</v>
      </c>
      <c r="M53" s="14">
        <f>IF(M52&gt;=99.95,100,100*POISSON($A53,M$2,TRUE))</f>
        <v>100</v>
      </c>
      <c r="N53" s="14">
        <f>IF(N52&gt;=99.95,100,100*POISSON($A53,N$2,TRUE))</f>
        <v>100</v>
      </c>
      <c r="O53" s="14">
        <f>IF(O52&gt;=99.95,100,100*POISSON($A53,O$2,TRUE))</f>
        <v>100</v>
      </c>
      <c r="P53" s="14">
        <f>IF(P52&gt;=99.95,100,100*POISSON($A53,P$2,TRUE))</f>
        <v>100</v>
      </c>
      <c r="Q53" s="14">
        <f>IF(Q52&gt;=99.95,100,100*POISSON($A53,Q$2,TRUE))</f>
        <v>100</v>
      </c>
      <c r="R53" s="14">
        <f>IF(R52&gt;=99.95,100,100*POISSON($A53,R$2,TRUE))</f>
        <v>100</v>
      </c>
      <c r="S53" s="14">
        <f>IF(S52&gt;=99.95,100,100*POISSON($A53,S$2,TRUE))</f>
        <v>100</v>
      </c>
      <c r="T53" s="14">
        <f>IF(T52&gt;=99.95,100,100*POISSON($A53,T$2,TRUE))</f>
        <v>100</v>
      </c>
      <c r="U53" s="14">
        <f>IF(U52&gt;=99.95,100,100*POISSON($A53,U$2,TRUE))</f>
        <v>100</v>
      </c>
      <c r="V53" s="14">
        <f>IF(V52&gt;=99.95,100,100*POISSON($A53,V$2,TRUE))</f>
        <v>100</v>
      </c>
      <c r="W53" s="14">
        <f>IF(W52&gt;=99.95,100,100*POISSON($A53,W$2,TRUE))</f>
        <v>100</v>
      </c>
      <c r="X53" s="14">
        <f>IF(X52&gt;=99.95,100,100*POISSON($A53,X$2,TRUE))</f>
        <v>100</v>
      </c>
      <c r="Y53" s="14">
        <f>IF(Y52&gt;=99.95,100,100*POISSON($A53,Y$2,TRUE))</f>
        <v>100</v>
      </c>
      <c r="Z53" s="14">
        <f>IF(Z52&gt;=99.95,100,100*POISSON($A53,Z$2,TRUE))</f>
        <v>100</v>
      </c>
      <c r="AA53" s="14">
        <f>IF(AA52&gt;=99.95,100,100*POISSON($A53,AA$2,TRUE))</f>
        <v>100</v>
      </c>
      <c r="AB53" s="14">
        <f>IF(AB52&gt;=99.95,100,100*POISSON($A53,AB$2,TRUE))</f>
        <v>100</v>
      </c>
      <c r="AC53" s="14">
        <f>IF(AC52&gt;=99.95,100,100*POISSON($A53,AC$2,TRUE))</f>
        <v>100</v>
      </c>
      <c r="AD53" s="14">
        <f>IF(AD52&gt;=99.95,100,100*POISSON($A53,AD$2,TRUE))</f>
        <v>100</v>
      </c>
      <c r="AE53" s="14">
        <f>IF(AE52&gt;=99.95,100,100*POISSON($A53,AE$2,TRUE))</f>
        <v>99.97019870180736</v>
      </c>
      <c r="AF53" s="14">
        <f>IF(AF52&gt;=99.95,100,100*POISSON($A53,AF$2,TRUE))</f>
        <v>99.93912992035898</v>
      </c>
      <c r="AG53" s="14">
        <f>IF(AG52&gt;=99.95,100,100*POISSON($A53,AG$2,TRUE))</f>
        <v>99.88191878949414</v>
      </c>
      <c r="AH53" s="14">
        <f>IF(AH52&gt;=99.95,100,100*POISSON($A53,AH$2,TRUE))</f>
        <v>99.78171278140159</v>
      </c>
      <c r="AI53" s="14">
        <f>IF(AI52&gt;=99.95,100,100*POISSON($A53,AI$2,TRUE))</f>
        <v>99.61426847410551</v>
      </c>
      <c r="AJ53" s="14">
        <f>IF(AJ52&gt;=99.95,100,100*POISSON($A53,AJ$2,TRUE))</f>
        <v>99.34659648814088</v>
      </c>
      <c r="AK53" s="14">
        <f>IF(AK52&gt;=99.95,100,100*POISSON($A53,AK$2,TRUE))</f>
        <v>98.93621973157657</v>
      </c>
      <c r="AL53" s="14">
        <f>IF(AL52&gt;=99.95,100,100*POISSON($A53,AL$2,TRUE))</f>
        <v>98.33142047454089</v>
      </c>
      <c r="AM53" s="14">
        <f>IF(AM52&gt;=99.95,100,100*POISSON($A53,AM$2,TRUE))</f>
        <v>97.47278396907483</v>
      </c>
      <c r="AN53" s="14">
        <f>IF(AN52&gt;=99.95,100,100*POISSON($A53,AN$2,TRUE))</f>
        <v>96.29619181236379</v>
      </c>
      <c r="AO53" s="14">
        <f>IF(AO52&gt;=99.95,100,100*POISSON($A53,AO$2,TRUE))</f>
        <v>94.73719508932318</v>
      </c>
      <c r="AP53" s="14">
        <f>IF(AP52&gt;=99.95,100,100*POISSON($A53,AP$2,TRUE))</f>
        <v>92.73644462754656</v>
      </c>
      <c r="AQ53" s="14">
        <f>IF(AQ52&gt;=99.95,100,100*POISSON($A53,AQ$2,TRUE))</f>
        <v>90.24562525323854</v>
      </c>
      <c r="AR53" s="14">
        <f>IF(AR52&gt;=99.95,100,100*POISSON($A53,AR$2,TRUE))</f>
        <v>87.23318448760745</v>
      </c>
      <c r="AS53" s="14">
        <f>IF(AS52&gt;=99.95,100,100*POISSON($A53,AS$2,TRUE))</f>
        <v>83.68910197867947</v>
      </c>
      <c r="AT53" s="14">
        <f>IF(AT52&gt;=99.95,100,100*POISSON($A53,AT$2,TRUE))</f>
        <v>79.62802904074057</v>
      </c>
      <c r="AU53" s="14">
        <f>IF(AU52&gt;=99.95,100,100*POISSON($A53,AU$2,TRUE))</f>
        <v>75.09032576448951</v>
      </c>
      <c r="AV53" s="14">
        <f>IF(AV52&gt;=99.95,100,100*POISSON($A53,AV$2,TRUE))</f>
        <v>70.14080023112467</v>
      </c>
      <c r="AW53" s="14">
        <f>IF(AW52&gt;=99.95,100,100*POISSON($A53,AW$2,TRUE))</f>
        <v>64.8652595653696</v>
      </c>
      <c r="AX53" s="14">
        <f>IF(AX52&gt;=99.95,100,100*POISSON($A53,AX$2,TRUE))</f>
        <v>59.36526214391778</v>
      </c>
      <c r="AY53" s="14">
        <f>IF(AY52&gt;=99.95,100,100*POISSON($A53,AY$2,TRUE))</f>
        <v>53.75166908531411</v>
      </c>
      <c r="AZ53" s="14">
        <f>IF(AZ52&gt;=99.95,100,100*POISSON($A53,AZ$2,TRUE))</f>
        <v>48.13770296136703</v>
      </c>
    </row>
    <row r="54" ht="20.05" customHeight="1">
      <c r="A54" s="14">
        <v>51</v>
      </c>
      <c r="B54" s="14">
        <f>IF(B53&gt;=99.95,100,100*POISSON($A54,B$2,TRUE))</f>
        <v>100</v>
      </c>
      <c r="C54" s="14">
        <f>IF(C53&gt;=99.95,100,100*POISSON($A54,C$2,TRUE))</f>
        <v>100</v>
      </c>
      <c r="D54" s="14">
        <f>IF(D53&gt;=99.95,100,100*POISSON($A54,D$2,TRUE))</f>
        <v>100</v>
      </c>
      <c r="E54" s="14">
        <f>IF(E53&gt;=99.95,100,100*POISSON($A54,E$2,TRUE))</f>
        <v>100</v>
      </c>
      <c r="F54" s="14">
        <f>IF(F53&gt;=99.95,100,100*POISSON($A54,F$2,TRUE))</f>
        <v>100</v>
      </c>
      <c r="G54" s="14">
        <f>IF(G53&gt;=99.95,100,100*POISSON($A54,G$2,TRUE))</f>
        <v>100</v>
      </c>
      <c r="H54" s="14">
        <f>IF(H53&gt;=99.95,100,100*POISSON($A54,H$2,TRUE))</f>
        <v>100</v>
      </c>
      <c r="I54" s="14">
        <f>IF(I53&gt;=99.95,100,100*POISSON($A54,I$2,TRUE))</f>
        <v>100</v>
      </c>
      <c r="J54" s="14">
        <f>IF(J53&gt;=99.95,100,100*POISSON($A54,J$2,TRUE))</f>
        <v>100</v>
      </c>
      <c r="K54" s="14">
        <f>IF(K53&gt;=99.95,100,100*POISSON($A54,K$2,TRUE))</f>
        <v>100</v>
      </c>
      <c r="L54" s="14">
        <f>IF(L53&gt;=99.95,100,100*POISSON($A54,L$2,TRUE))</f>
        <v>100</v>
      </c>
      <c r="M54" s="14">
        <f>IF(M53&gt;=99.95,100,100*POISSON($A54,M$2,TRUE))</f>
        <v>100</v>
      </c>
      <c r="N54" s="14">
        <f>IF(N53&gt;=99.95,100,100*POISSON($A54,N$2,TRUE))</f>
        <v>100</v>
      </c>
      <c r="O54" s="14">
        <f>IF(O53&gt;=99.95,100,100*POISSON($A54,O$2,TRUE))</f>
        <v>100</v>
      </c>
      <c r="P54" s="14">
        <f>IF(P53&gt;=99.95,100,100*POISSON($A54,P$2,TRUE))</f>
        <v>100</v>
      </c>
      <c r="Q54" s="14">
        <f>IF(Q53&gt;=99.95,100,100*POISSON($A54,Q$2,TRUE))</f>
        <v>100</v>
      </c>
      <c r="R54" s="14">
        <f>IF(R53&gt;=99.95,100,100*POISSON($A54,R$2,TRUE))</f>
        <v>100</v>
      </c>
      <c r="S54" s="14">
        <f>IF(S53&gt;=99.95,100,100*POISSON($A54,S$2,TRUE))</f>
        <v>100</v>
      </c>
      <c r="T54" s="14">
        <f>IF(T53&gt;=99.95,100,100*POISSON($A54,T$2,TRUE))</f>
        <v>100</v>
      </c>
      <c r="U54" s="14">
        <f>IF(U53&gt;=99.95,100,100*POISSON($A54,U$2,TRUE))</f>
        <v>100</v>
      </c>
      <c r="V54" s="14">
        <f>IF(V53&gt;=99.95,100,100*POISSON($A54,V$2,TRUE))</f>
        <v>100</v>
      </c>
      <c r="W54" s="14">
        <f>IF(W53&gt;=99.95,100,100*POISSON($A54,W$2,TRUE))</f>
        <v>100</v>
      </c>
      <c r="X54" s="14">
        <f>IF(X53&gt;=99.95,100,100*POISSON($A54,X$2,TRUE))</f>
        <v>100</v>
      </c>
      <c r="Y54" s="14">
        <f>IF(Y53&gt;=99.95,100,100*POISSON($A54,Y$2,TRUE))</f>
        <v>100</v>
      </c>
      <c r="Z54" s="14">
        <f>IF(Z53&gt;=99.95,100,100*POISSON($A54,Z$2,TRUE))</f>
        <v>100</v>
      </c>
      <c r="AA54" s="14">
        <f>IF(AA53&gt;=99.95,100,100*POISSON($A54,AA$2,TRUE))</f>
        <v>100</v>
      </c>
      <c r="AB54" s="14">
        <f>IF(AB53&gt;=99.95,100,100*POISSON($A54,AB$2,TRUE))</f>
        <v>100</v>
      </c>
      <c r="AC54" s="14">
        <f>IF(AC53&gt;=99.95,100,100*POISSON($A54,AC$2,TRUE))</f>
        <v>100</v>
      </c>
      <c r="AD54" s="14">
        <f>IF(AD53&gt;=99.95,100,100*POISSON($A54,AD$2,TRUE))</f>
        <v>100</v>
      </c>
      <c r="AE54" s="14">
        <f>IF(AE53&gt;=99.95,100,100*POISSON($A54,AE$2,TRUE))</f>
        <v>100</v>
      </c>
      <c r="AF54" s="14">
        <f>IF(AF53&gt;=99.95,100,100*POISSON($A54,AF$2,TRUE))</f>
        <v>99.96457901858523</v>
      </c>
      <c r="AG54" s="14">
        <f>IF(AG53&gt;=99.95,100,100*POISSON($A54,AG$2,TRUE))</f>
        <v>99.929188225966</v>
      </c>
      <c r="AH54" s="14">
        <f>IF(AH53&gt;=99.95,100,100*POISSON($A54,AH$2,TRUE))</f>
        <v>99.86524383944067</v>
      </c>
      <c r="AI54" s="14">
        <f>IF(AI53&gt;=99.95,100,100*POISSON($A54,AI$2,TRUE))</f>
        <v>99.75512187448736</v>
      </c>
      <c r="AJ54" s="14">
        <f>IF(AJ53&gt;=99.95,100,100*POISSON($A54,AJ$2,TRUE))</f>
        <v>99.5738540519138</v>
      </c>
      <c r="AK54" s="14">
        <f>IF(AK53&gt;=99.95,100,100*POISSON($A54,AK$2,TRUE))</f>
        <v>99.28792683678125</v>
      </c>
      <c r="AL54" s="14">
        <f>IF(AL53&gt;=99.95,100,100*POISSON($A54,AL$2,TRUE))</f>
        <v>98.85471603276325</v>
      </c>
      <c r="AM54" s="14">
        <f>IF(AM53&gt;=99.95,100,100*POISSON($A54,AM$2,TRUE))</f>
        <v>98.22289934293913</v>
      </c>
      <c r="AN54" s="14">
        <f>IF(AN53&gt;=99.95,100,100*POISSON($A54,AN$2,TRUE))</f>
        <v>97.33411476381814</v>
      </c>
      <c r="AO54" s="14">
        <f>IF(AO53&gt;=99.95,100,100*POISSON($A54,AO$2,TRUE))</f>
        <v>96.12598077972598</v>
      </c>
      <c r="AP54" s="14">
        <f>IF(AP53&gt;=99.95,100,100*POISSON($A54,AP$2,TRUE))</f>
        <v>94.53638403788128</v>
      </c>
      <c r="AQ54" s="14">
        <f>IF(AQ53&gt;=99.95,100,100*POISSON($A54,AQ$2,TRUE))</f>
        <v>92.50870845914794</v>
      </c>
      <c r="AR54" s="14">
        <f>IF(AR53&gt;=99.95,100,100*POISSON($A54,AR$2,TRUE))</f>
        <v>89.99747360595261</v>
      </c>
      <c r="AS54" s="14">
        <f>IF(AS53&gt;=99.95,100,100*POISSON($A54,AS$2,TRUE))</f>
        <v>86.97371528922176</v>
      </c>
      <c r="AT54" s="14">
        <f>IF(AT53&gt;=99.95,100,100*POISSON($A54,AT$2,TRUE))</f>
        <v>83.4294106414101</v>
      </c>
      <c r="AU54" s="14">
        <f>IF(AU53&gt;=99.95,100,100*POISSON($A54,AU$2,TRUE))</f>
        <v>79.38033472843087</v>
      </c>
      <c r="AV54" s="14">
        <f>IF(AV53&gt;=99.95,100,100*POISSON($A54,AV$2,TRUE))</f>
        <v>74.86692362830723</v>
      </c>
      <c r="AW54" s="14">
        <f>IF(AW53&gt;=99.95,100,100*POISSON($A54,AW$2,TRUE))</f>
        <v>69.95297633322434</v>
      </c>
      <c r="AX54" s="14">
        <f>IF(AX53&gt;=99.95,100,100*POISSON($A54,AX$2,TRUE))</f>
        <v>64.72230868698861</v>
      </c>
      <c r="AY54" s="14">
        <f>IF(AY53&gt;=99.95,100,100*POISSON($A54,AY$2,TRUE))</f>
        <v>59.27372852896007</v>
      </c>
      <c r="AZ54" s="14">
        <f>IF(AZ53&gt;=99.95,100,100*POISSON($A54,AZ$2,TRUE))</f>
        <v>53.71489187442086</v>
      </c>
    </row>
    <row r="55" ht="20.05" customHeight="1">
      <c r="A55" s="14">
        <v>52</v>
      </c>
      <c r="B55" s="14">
        <f>IF(B54&gt;=99.95,100,100*POISSON($A55,B$2,TRUE))</f>
        <v>100</v>
      </c>
      <c r="C55" s="14">
        <f>IF(C54&gt;=99.95,100,100*POISSON($A55,C$2,TRUE))</f>
        <v>100</v>
      </c>
      <c r="D55" s="14">
        <f>IF(D54&gt;=99.95,100,100*POISSON($A55,D$2,TRUE))</f>
        <v>100</v>
      </c>
      <c r="E55" s="14">
        <f>IF(E54&gt;=99.95,100,100*POISSON($A55,E$2,TRUE))</f>
        <v>100</v>
      </c>
      <c r="F55" s="14">
        <f>IF(F54&gt;=99.95,100,100*POISSON($A55,F$2,TRUE))</f>
        <v>100</v>
      </c>
      <c r="G55" s="14">
        <f>IF(G54&gt;=99.95,100,100*POISSON($A55,G$2,TRUE))</f>
        <v>100</v>
      </c>
      <c r="H55" s="14">
        <f>IF(H54&gt;=99.95,100,100*POISSON($A55,H$2,TRUE))</f>
        <v>100</v>
      </c>
      <c r="I55" s="14">
        <f>IF(I54&gt;=99.95,100,100*POISSON($A55,I$2,TRUE))</f>
        <v>100</v>
      </c>
      <c r="J55" s="14">
        <f>IF(J54&gt;=99.95,100,100*POISSON($A55,J$2,TRUE))</f>
        <v>100</v>
      </c>
      <c r="K55" s="14">
        <f>IF(K54&gt;=99.95,100,100*POISSON($A55,K$2,TRUE))</f>
        <v>100</v>
      </c>
      <c r="L55" s="14">
        <f>IF(L54&gt;=99.95,100,100*POISSON($A55,L$2,TRUE))</f>
        <v>100</v>
      </c>
      <c r="M55" s="14">
        <f>IF(M54&gt;=99.95,100,100*POISSON($A55,M$2,TRUE))</f>
        <v>100</v>
      </c>
      <c r="N55" s="14">
        <f>IF(N54&gt;=99.95,100,100*POISSON($A55,N$2,TRUE))</f>
        <v>100</v>
      </c>
      <c r="O55" s="14">
        <f>IF(O54&gt;=99.95,100,100*POISSON($A55,O$2,TRUE))</f>
        <v>100</v>
      </c>
      <c r="P55" s="14">
        <f>IF(P54&gt;=99.95,100,100*POISSON($A55,P$2,TRUE))</f>
        <v>100</v>
      </c>
      <c r="Q55" s="14">
        <f>IF(Q54&gt;=99.95,100,100*POISSON($A55,Q$2,TRUE))</f>
        <v>100</v>
      </c>
      <c r="R55" s="14">
        <f>IF(R54&gt;=99.95,100,100*POISSON($A55,R$2,TRUE))</f>
        <v>100</v>
      </c>
      <c r="S55" s="14">
        <f>IF(S54&gt;=99.95,100,100*POISSON($A55,S$2,TRUE))</f>
        <v>100</v>
      </c>
      <c r="T55" s="14">
        <f>IF(T54&gt;=99.95,100,100*POISSON($A55,T$2,TRUE))</f>
        <v>100</v>
      </c>
      <c r="U55" s="14">
        <f>IF(U54&gt;=99.95,100,100*POISSON($A55,U$2,TRUE))</f>
        <v>100</v>
      </c>
      <c r="V55" s="14">
        <f>IF(V54&gt;=99.95,100,100*POISSON($A55,V$2,TRUE))</f>
        <v>100</v>
      </c>
      <c r="W55" s="14">
        <f>IF(W54&gt;=99.95,100,100*POISSON($A55,W$2,TRUE))</f>
        <v>100</v>
      </c>
      <c r="X55" s="14">
        <f>IF(X54&gt;=99.95,100,100*POISSON($A55,X$2,TRUE))</f>
        <v>100</v>
      </c>
      <c r="Y55" s="14">
        <f>IF(Y54&gt;=99.95,100,100*POISSON($A55,Y$2,TRUE))</f>
        <v>100</v>
      </c>
      <c r="Z55" s="14">
        <f>IF(Z54&gt;=99.95,100,100*POISSON($A55,Z$2,TRUE))</f>
        <v>100</v>
      </c>
      <c r="AA55" s="14">
        <f>IF(AA54&gt;=99.95,100,100*POISSON($A55,AA$2,TRUE))</f>
        <v>100</v>
      </c>
      <c r="AB55" s="14">
        <f>IF(AB54&gt;=99.95,100,100*POISSON($A55,AB$2,TRUE))</f>
        <v>100</v>
      </c>
      <c r="AC55" s="14">
        <f>IF(AC54&gt;=99.95,100,100*POISSON($A55,AC$2,TRUE))</f>
        <v>100</v>
      </c>
      <c r="AD55" s="14">
        <f>IF(AD54&gt;=99.95,100,100*POISSON($A55,AD$2,TRUE))</f>
        <v>100</v>
      </c>
      <c r="AE55" s="14">
        <f>IF(AE54&gt;=99.95,100,100*POISSON($A55,AE$2,TRUE))</f>
        <v>100</v>
      </c>
      <c r="AF55" s="14">
        <f>IF(AF54&gt;=99.95,100,100*POISSON($A55,AF$2,TRUE))</f>
        <v>100</v>
      </c>
      <c r="AG55" s="14">
        <f>IF(AG54&gt;=99.95,100,100*POISSON($A55,AG$2,TRUE))</f>
        <v>99.9582771099487</v>
      </c>
      <c r="AH55" s="14">
        <f>IF(AH54&gt;=99.95,100,100*POISSON($A55,AH$2,TRUE))</f>
        <v>99.91825393396546</v>
      </c>
      <c r="AI55" s="14">
        <f>IF(AI54&gt;=99.95,100,100*POISSON($A55,AI$2,TRUE))</f>
        <v>99.84721832858318</v>
      </c>
      <c r="AJ55" s="14">
        <f>IF(AJ54&gt;=99.95,100,100*POISSON($A55,AJ$2,TRUE))</f>
        <v>99.72681587368403</v>
      </c>
      <c r="AK55" s="14">
        <f>IF(AK54&gt;=99.95,100,100*POISSON($A55,AK$2,TRUE))</f>
        <v>99.53141637115374</v>
      </c>
      <c r="AL55" s="14">
        <f>IF(AL54&gt;=99.95,100,100*POISSON($A55,AL$2,TRUE))</f>
        <v>99.22706094919069</v>
      </c>
      <c r="AM55" s="14">
        <f>IF(AM54&gt;=99.95,100,100*POISSON($A55,AM$2,TRUE))</f>
        <v>98.77106057768611</v>
      </c>
      <c r="AN55" s="14">
        <f>IF(AN54&gt;=99.95,100,100*POISSON($A55,AN$2,TRUE))</f>
        <v>98.1125569774089</v>
      </c>
      <c r="AO55" s="14">
        <f>IF(AO54&gt;=99.95,100,100*POISSON($A55,AO$2,TRUE))</f>
        <v>97.19427746465125</v>
      </c>
      <c r="AP55" s="14">
        <f>IF(AP54&gt;=99.95,100,100*POISSON($A55,AP$2,TRUE))</f>
        <v>95.95556703449132</v>
      </c>
      <c r="AQ55" s="14">
        <f>IF(AQ54&gt;=99.95,100,100*POISSON($A55,AQ$2,TRUE))</f>
        <v>94.33658335622863</v>
      </c>
      <c r="AR55" s="14">
        <f>IF(AR54&gt;=99.95,100,100*POISSON($A55,AR$2,TRUE))</f>
        <v>92.28332806919956</v>
      </c>
      <c r="AS55" s="14">
        <f>IF(AS54&gt;=99.95,100,100*POISSON($A55,AS$2,TRUE))</f>
        <v>89.75300347506524</v>
      </c>
      <c r="AT55" s="14">
        <f>IF(AT54&gt;=99.95,100,100*POISSON($A55,AT$2,TRUE))</f>
        <v>86.7190677958356</v>
      </c>
      <c r="AU55" s="14">
        <f>IF(AU54&gt;=99.95,100,100*POISSON($A55,AU$2,TRUE))</f>
        <v>83.17534265807134</v>
      </c>
      <c r="AV55" s="14">
        <f>IF(AV54&gt;=99.95,100,100*POISSON($A55,AV$2,TRUE))</f>
        <v>79.13861208345304</v>
      </c>
      <c r="AW55" s="14">
        <f>IF(AW54&gt;=99.95,100,100*POISSON($A55,AW$2,TRUE))</f>
        <v>74.64933027278261</v>
      </c>
      <c r="AX55" s="14">
        <f>IF(AX54&gt;=99.95,100,100*POISSON($A55,AX$2,TRUE))</f>
        <v>69.77029485257469</v>
      </c>
      <c r="AY55" s="14">
        <f>IF(AY54&gt;=99.95,100,100*POISSON($A55,AY$2,TRUE))</f>
        <v>64.58340107092741</v>
      </c>
      <c r="AZ55" s="14">
        <f>IF(AZ54&gt;=99.95,100,100*POISSON($A55,AZ$2,TRUE))</f>
        <v>59.18482715453137</v>
      </c>
    </row>
    <row r="56" ht="20.05" customHeight="1">
      <c r="A56" s="14">
        <v>53</v>
      </c>
      <c r="B56" s="14">
        <f>IF(B55&gt;=99.95,100,100*POISSON($A56,B$2,TRUE))</f>
        <v>100</v>
      </c>
      <c r="C56" s="14">
        <f>IF(C55&gt;=99.95,100,100*POISSON($A56,C$2,TRUE))</f>
        <v>100</v>
      </c>
      <c r="D56" s="14">
        <f>IF(D55&gt;=99.95,100,100*POISSON($A56,D$2,TRUE))</f>
        <v>100</v>
      </c>
      <c r="E56" s="14">
        <f>IF(E55&gt;=99.95,100,100*POISSON($A56,E$2,TRUE))</f>
        <v>100</v>
      </c>
      <c r="F56" s="14">
        <f>IF(F55&gt;=99.95,100,100*POISSON($A56,F$2,TRUE))</f>
        <v>100</v>
      </c>
      <c r="G56" s="14">
        <f>IF(G55&gt;=99.95,100,100*POISSON($A56,G$2,TRUE))</f>
        <v>100</v>
      </c>
      <c r="H56" s="14">
        <f>IF(H55&gt;=99.95,100,100*POISSON($A56,H$2,TRUE))</f>
        <v>100</v>
      </c>
      <c r="I56" s="14">
        <f>IF(I55&gt;=99.95,100,100*POISSON($A56,I$2,TRUE))</f>
        <v>100</v>
      </c>
      <c r="J56" s="14">
        <f>IF(J55&gt;=99.95,100,100*POISSON($A56,J$2,TRUE))</f>
        <v>100</v>
      </c>
      <c r="K56" s="14">
        <f>IF(K55&gt;=99.95,100,100*POISSON($A56,K$2,TRUE))</f>
        <v>100</v>
      </c>
      <c r="L56" s="14">
        <f>IF(L55&gt;=99.95,100,100*POISSON($A56,L$2,TRUE))</f>
        <v>100</v>
      </c>
      <c r="M56" s="14">
        <f>IF(M55&gt;=99.95,100,100*POISSON($A56,M$2,TRUE))</f>
        <v>100</v>
      </c>
      <c r="N56" s="14">
        <f>IF(N55&gt;=99.95,100,100*POISSON($A56,N$2,TRUE))</f>
        <v>100</v>
      </c>
      <c r="O56" s="14">
        <f>IF(O55&gt;=99.95,100,100*POISSON($A56,O$2,TRUE))</f>
        <v>100</v>
      </c>
      <c r="P56" s="14">
        <f>IF(P55&gt;=99.95,100,100*POISSON($A56,P$2,TRUE))</f>
        <v>100</v>
      </c>
      <c r="Q56" s="14">
        <f>IF(Q55&gt;=99.95,100,100*POISSON($A56,Q$2,TRUE))</f>
        <v>100</v>
      </c>
      <c r="R56" s="14">
        <f>IF(R55&gt;=99.95,100,100*POISSON($A56,R$2,TRUE))</f>
        <v>100</v>
      </c>
      <c r="S56" s="14">
        <f>IF(S55&gt;=99.95,100,100*POISSON($A56,S$2,TRUE))</f>
        <v>100</v>
      </c>
      <c r="T56" s="14">
        <f>IF(T55&gt;=99.95,100,100*POISSON($A56,T$2,TRUE))</f>
        <v>100</v>
      </c>
      <c r="U56" s="14">
        <f>IF(U55&gt;=99.95,100,100*POISSON($A56,U$2,TRUE))</f>
        <v>100</v>
      </c>
      <c r="V56" s="14">
        <f>IF(V55&gt;=99.95,100,100*POISSON($A56,V$2,TRUE))</f>
        <v>100</v>
      </c>
      <c r="W56" s="14">
        <f>IF(W55&gt;=99.95,100,100*POISSON($A56,W$2,TRUE))</f>
        <v>100</v>
      </c>
      <c r="X56" s="14">
        <f>IF(X55&gt;=99.95,100,100*POISSON($A56,X$2,TRUE))</f>
        <v>100</v>
      </c>
      <c r="Y56" s="14">
        <f>IF(Y55&gt;=99.95,100,100*POISSON($A56,Y$2,TRUE))</f>
        <v>100</v>
      </c>
      <c r="Z56" s="14">
        <f>IF(Z55&gt;=99.95,100,100*POISSON($A56,Z$2,TRUE))</f>
        <v>100</v>
      </c>
      <c r="AA56" s="14">
        <f>IF(AA55&gt;=99.95,100,100*POISSON($A56,AA$2,TRUE))</f>
        <v>100</v>
      </c>
      <c r="AB56" s="14">
        <f>IF(AB55&gt;=99.95,100,100*POISSON($A56,AB$2,TRUE))</f>
        <v>100</v>
      </c>
      <c r="AC56" s="14">
        <f>IF(AC55&gt;=99.95,100,100*POISSON($A56,AC$2,TRUE))</f>
        <v>100</v>
      </c>
      <c r="AD56" s="14">
        <f>IF(AD55&gt;=99.95,100,100*POISSON($A56,AD$2,TRUE))</f>
        <v>100</v>
      </c>
      <c r="AE56" s="14">
        <f>IF(AE55&gt;=99.95,100,100*POISSON($A56,AE$2,TRUE))</f>
        <v>100</v>
      </c>
      <c r="AF56" s="14">
        <f>IF(AF55&gt;=99.95,100,100*POISSON($A56,AF$2,TRUE))</f>
        <v>100</v>
      </c>
      <c r="AG56" s="14">
        <f>IF(AG55&gt;=99.95,100,100*POISSON($A56,AG$2,TRUE))</f>
        <v>100</v>
      </c>
      <c r="AH56" s="14">
        <f>IF(AH55&gt;=99.95,100,100*POISSON($A56,AH$2,TRUE))</f>
        <v>99.95126021923562</v>
      </c>
      <c r="AI56" s="14">
        <f>IF(AI55&gt;=99.95,100,100*POISSON($A56,AI$2,TRUE))</f>
        <v>99.90629907272013</v>
      </c>
      <c r="AJ56" s="14">
        <f>IF(AJ55&gt;=99.95,100,100*POISSON($A56,AJ$2,TRUE))</f>
        <v>99.82782839749457</v>
      </c>
      <c r="AK56" s="14">
        <f>IF(AK55&gt;=99.95,100,100*POISSON($A56,AK$2,TRUE))</f>
        <v>99.6968054888407</v>
      </c>
      <c r="AL56" s="14">
        <f>IF(AL55&gt;=99.95,100,100*POISSON($A56,AL$2,TRUE))</f>
        <v>99.48699985311174</v>
      </c>
      <c r="AM56" s="14">
        <f>IF(AM55&gt;=99.95,100,100*POISSON($A56,AM$2,TRUE))</f>
        <v>99.16408184033489</v>
      </c>
      <c r="AN56" s="14">
        <f>IF(AN55&gt;=99.95,100,100*POISSON($A56,AN$2,TRUE))</f>
        <v>98.6853729459002</v>
      </c>
      <c r="AO56" s="14">
        <f>IF(AO55&gt;=99.95,100,100*POISSON($A56,AO$2,TRUE))</f>
        <v>98.00053911365143</v>
      </c>
      <c r="AP56" s="14">
        <f>IF(AP55&gt;=99.95,100,100*POISSON($A56,AP$2,TRUE))</f>
        <v>97.05342557903874</v>
      </c>
      <c r="AQ56" s="14">
        <f>IF(AQ55&gt;=99.95,100,100*POISSON($A56,AQ$2,TRUE))</f>
        <v>95.78508799165103</v>
      </c>
      <c r="AR56" s="14">
        <f>IF(AR55&gt;=99.95,100,100*POISSON($A56,AR$2,TRUE))</f>
        <v>94.13788923749422</v>
      </c>
      <c r="AS56" s="14">
        <f>IF(AS55&gt;=99.95,100,100*POISSON($A56,AS$2,TRUE))</f>
        <v>92.06033706331263</v>
      </c>
      <c r="AT56" s="14">
        <f>IF(AT55&gt;=99.95,100,100*POISSON($A56,AT$2,TRUE))</f>
        <v>89.51217292695161</v>
      </c>
      <c r="AU56" s="14">
        <f>IF(AU55&gt;=99.95,100,100*POISSON($A56,AU$2,TRUE))</f>
        <v>86.4691231253064</v>
      </c>
      <c r="AV56" s="14">
        <f>IF(AV55&gt;=99.95,100,100*POISSON($A56,AV$2,TRUE))</f>
        <v>82.92671316631817</v>
      </c>
      <c r="AW56" s="14">
        <f>IF(AW55&gt;=99.95,100,100*POISSON($A56,AW$2,TRUE))</f>
        <v>78.90263195389197</v>
      </c>
      <c r="AX56" s="14">
        <f>IF(AX55&gt;=99.95,100,100*POISSON($A56,AX$2,TRUE))</f>
        <v>74.43730093019192</v>
      </c>
      <c r="AY56" s="14">
        <f>IF(AY55&gt;=99.95,100,100*POISSON($A56,AY$2,TRUE))</f>
        <v>69.59252611051922</v>
      </c>
      <c r="AZ56" s="14">
        <f>IF(AZ55&gt;=99.95,100,100*POISSON($A56,AZ$2,TRUE))</f>
        <v>64.4483497825622</v>
      </c>
    </row>
    <row r="57" ht="20.05" customHeight="1">
      <c r="A57" s="14">
        <v>54</v>
      </c>
      <c r="B57" s="14">
        <f>IF(B56&gt;=99.95,100,100*POISSON($A57,B$2,TRUE))</f>
        <v>100</v>
      </c>
      <c r="C57" s="14">
        <f>IF(C56&gt;=99.95,100,100*POISSON($A57,C$2,TRUE))</f>
        <v>100</v>
      </c>
      <c r="D57" s="14">
        <f>IF(D56&gt;=99.95,100,100*POISSON($A57,D$2,TRUE))</f>
        <v>100</v>
      </c>
      <c r="E57" s="14">
        <f>IF(E56&gt;=99.95,100,100*POISSON($A57,E$2,TRUE))</f>
        <v>100</v>
      </c>
      <c r="F57" s="14">
        <f>IF(F56&gt;=99.95,100,100*POISSON($A57,F$2,TRUE))</f>
        <v>100</v>
      </c>
      <c r="G57" s="14">
        <f>IF(G56&gt;=99.95,100,100*POISSON($A57,G$2,TRUE))</f>
        <v>100</v>
      </c>
      <c r="H57" s="14">
        <f>IF(H56&gt;=99.95,100,100*POISSON($A57,H$2,TRUE))</f>
        <v>100</v>
      </c>
      <c r="I57" s="14">
        <f>IF(I56&gt;=99.95,100,100*POISSON($A57,I$2,TRUE))</f>
        <v>100</v>
      </c>
      <c r="J57" s="14">
        <f>IF(J56&gt;=99.95,100,100*POISSON($A57,J$2,TRUE))</f>
        <v>100</v>
      </c>
      <c r="K57" s="14">
        <f>IF(K56&gt;=99.95,100,100*POISSON($A57,K$2,TRUE))</f>
        <v>100</v>
      </c>
      <c r="L57" s="14">
        <f>IF(L56&gt;=99.95,100,100*POISSON($A57,L$2,TRUE))</f>
        <v>100</v>
      </c>
      <c r="M57" s="14">
        <f>IF(M56&gt;=99.95,100,100*POISSON($A57,M$2,TRUE))</f>
        <v>100</v>
      </c>
      <c r="N57" s="14">
        <f>IF(N56&gt;=99.95,100,100*POISSON($A57,N$2,TRUE))</f>
        <v>100</v>
      </c>
      <c r="O57" s="14">
        <f>IF(O56&gt;=99.95,100,100*POISSON($A57,O$2,TRUE))</f>
        <v>100</v>
      </c>
      <c r="P57" s="14">
        <f>IF(P56&gt;=99.95,100,100*POISSON($A57,P$2,TRUE))</f>
        <v>100</v>
      </c>
      <c r="Q57" s="14">
        <f>IF(Q56&gt;=99.95,100,100*POISSON($A57,Q$2,TRUE))</f>
        <v>100</v>
      </c>
      <c r="R57" s="14">
        <f>IF(R56&gt;=99.95,100,100*POISSON($A57,R$2,TRUE))</f>
        <v>100</v>
      </c>
      <c r="S57" s="14">
        <f>IF(S56&gt;=99.95,100,100*POISSON($A57,S$2,TRUE))</f>
        <v>100</v>
      </c>
      <c r="T57" s="14">
        <f>IF(T56&gt;=99.95,100,100*POISSON($A57,T$2,TRUE))</f>
        <v>100</v>
      </c>
      <c r="U57" s="14">
        <f>IF(U56&gt;=99.95,100,100*POISSON($A57,U$2,TRUE))</f>
        <v>100</v>
      </c>
      <c r="V57" s="14">
        <f>IF(V56&gt;=99.95,100,100*POISSON($A57,V$2,TRUE))</f>
        <v>100</v>
      </c>
      <c r="W57" s="14">
        <f>IF(W56&gt;=99.95,100,100*POISSON($A57,W$2,TRUE))</f>
        <v>100</v>
      </c>
      <c r="X57" s="14">
        <f>IF(X56&gt;=99.95,100,100*POISSON($A57,X$2,TRUE))</f>
        <v>100</v>
      </c>
      <c r="Y57" s="14">
        <f>IF(Y56&gt;=99.95,100,100*POISSON($A57,Y$2,TRUE))</f>
        <v>100</v>
      </c>
      <c r="Z57" s="14">
        <f>IF(Z56&gt;=99.95,100,100*POISSON($A57,Z$2,TRUE))</f>
        <v>100</v>
      </c>
      <c r="AA57" s="14">
        <f>IF(AA56&gt;=99.95,100,100*POISSON($A57,AA$2,TRUE))</f>
        <v>100</v>
      </c>
      <c r="AB57" s="14">
        <f>IF(AB56&gt;=99.95,100,100*POISSON($A57,AB$2,TRUE))</f>
        <v>100</v>
      </c>
      <c r="AC57" s="14">
        <f>IF(AC56&gt;=99.95,100,100*POISSON($A57,AC$2,TRUE))</f>
        <v>100</v>
      </c>
      <c r="AD57" s="14">
        <f>IF(AD56&gt;=99.95,100,100*POISSON($A57,AD$2,TRUE))</f>
        <v>100</v>
      </c>
      <c r="AE57" s="14">
        <f>IF(AE56&gt;=99.95,100,100*POISSON($A57,AE$2,TRUE))</f>
        <v>100</v>
      </c>
      <c r="AF57" s="14">
        <f>IF(AF56&gt;=99.95,100,100*POISSON($A57,AF$2,TRUE))</f>
        <v>100</v>
      </c>
      <c r="AG57" s="14">
        <f>IF(AG56&gt;=99.95,100,100*POISSON($A57,AG$2,TRUE))</f>
        <v>100</v>
      </c>
      <c r="AH57" s="14">
        <f>IF(AH56&gt;=99.95,100,100*POISSON($A57,AH$2,TRUE))</f>
        <v>100</v>
      </c>
      <c r="AI57" s="14">
        <f>IF(AI56&gt;=99.95,100,100*POISSON($A57,AI$2,TRUE))</f>
        <v>99.94349805976931</v>
      </c>
      <c r="AJ57" s="14">
        <f>IF(AJ56&gt;=99.95,100,100*POISSON($A57,AJ$2,TRUE))</f>
        <v>99.89329947774213</v>
      </c>
      <c r="AK57" s="14">
        <f>IF(AK56&gt;=99.95,100,100*POISSON($A57,AK$2,TRUE))</f>
        <v>99.80706490063201</v>
      </c>
      <c r="AL57" s="14">
        <f>IF(AL56&gt;=99.95,100,100*POISSON($A57,AL$2,TRUE))</f>
        <v>99.66510613913172</v>
      </c>
      <c r="AM57" s="14">
        <f>IF(AM56&gt;=99.95,100,100*POISSON($A57,AM$2,TRUE))</f>
        <v>99.44065235849516</v>
      </c>
      <c r="AN57" s="14">
        <f>IF(AN56&gt;=99.95,100,100*POISSON($A57,AN$2,TRUE))</f>
        <v>99.09907336758836</v>
      </c>
      <c r="AO57" s="14">
        <f>IF(AO56&gt;=99.95,100,100*POISSON($A57,AO$2,TRUE))</f>
        <v>98.59776996476268</v>
      </c>
      <c r="AP57" s="14">
        <f>IF(AP56&gt;=99.95,100,100*POISSON($A57,AP$2,TRUE))</f>
        <v>97.88698484434326</v>
      </c>
      <c r="AQ57" s="14">
        <f>IF(AQ56&gt;=99.95,100,100*POISSON($A57,AQ$2,TRUE))</f>
        <v>96.91170270809067</v>
      </c>
      <c r="AR57" s="14">
        <f>IF(AR56&gt;=99.95,100,100*POISSON($A57,AR$2,TRUE))</f>
        <v>95.6146694270622</v>
      </c>
      <c r="AS57" s="14">
        <f>IF(AS56&gt;=99.95,100,100*POISSON($A57,AS$2,TRUE))</f>
        <v>93.9403866537365</v>
      </c>
      <c r="AT57" s="14">
        <f>IF(AT56&gt;=99.95,100,100*POISSON($A57,AT$2,TRUE))</f>
        <v>91.83976053621492</v>
      </c>
      <c r="AU57" s="14">
        <f>IF(AU56&gt;=99.95,100,100*POISSON($A57,AU$2,TRUE))</f>
        <v>89.27493611591406</v>
      </c>
      <c r="AV57" s="14">
        <f>IF(AV56&gt;=99.95,100,100*POISSON($A57,AV$2,TRUE))</f>
        <v>86.22376410881192</v>
      </c>
      <c r="AW57" s="14">
        <f>IF(AW56&gt;=99.95,100,100*POISSON($A57,AW$2,TRUE))</f>
        <v>82.68334455932255</v>
      </c>
      <c r="AX57" s="14">
        <f>IF(AX56&gt;=99.95,100,100*POISSON($A57,AX$2,TRUE))</f>
        <v>78.67217681543718</v>
      </c>
      <c r="AY57" s="14">
        <f>IF(AY56&gt;=99.95,100,100*POISSON($A57,AY$2,TRUE))</f>
        <v>74.23060485088206</v>
      </c>
      <c r="AZ57" s="14">
        <f>IF(AZ56&gt;=99.95,100,100*POISSON($A57,AZ$2,TRUE))</f>
        <v>69.41945448681356</v>
      </c>
    </row>
    <row r="58" ht="20.05" customHeight="1">
      <c r="A58" s="14">
        <v>55</v>
      </c>
      <c r="B58" s="14">
        <f>IF(B57&gt;=99.95,100,100*POISSON($A58,B$2,TRUE))</f>
        <v>100</v>
      </c>
      <c r="C58" s="14">
        <f>IF(C57&gt;=99.95,100,100*POISSON($A58,C$2,TRUE))</f>
        <v>100</v>
      </c>
      <c r="D58" s="14">
        <f>IF(D57&gt;=99.95,100,100*POISSON($A58,D$2,TRUE))</f>
        <v>100</v>
      </c>
      <c r="E58" s="14">
        <f>IF(E57&gt;=99.95,100,100*POISSON($A58,E$2,TRUE))</f>
        <v>100</v>
      </c>
      <c r="F58" s="14">
        <f>IF(F57&gt;=99.95,100,100*POISSON($A58,F$2,TRUE))</f>
        <v>100</v>
      </c>
      <c r="G58" s="14">
        <f>IF(G57&gt;=99.95,100,100*POISSON($A58,G$2,TRUE))</f>
        <v>100</v>
      </c>
      <c r="H58" s="14">
        <f>IF(H57&gt;=99.95,100,100*POISSON($A58,H$2,TRUE))</f>
        <v>100</v>
      </c>
      <c r="I58" s="14">
        <f>IF(I57&gt;=99.95,100,100*POISSON($A58,I$2,TRUE))</f>
        <v>100</v>
      </c>
      <c r="J58" s="14">
        <f>IF(J57&gt;=99.95,100,100*POISSON($A58,J$2,TRUE))</f>
        <v>100</v>
      </c>
      <c r="K58" s="14">
        <f>IF(K57&gt;=99.95,100,100*POISSON($A58,K$2,TRUE))</f>
        <v>100</v>
      </c>
      <c r="L58" s="14">
        <f>IF(L57&gt;=99.95,100,100*POISSON($A58,L$2,TRUE))</f>
        <v>100</v>
      </c>
      <c r="M58" s="14">
        <f>IF(M57&gt;=99.95,100,100*POISSON($A58,M$2,TRUE))</f>
        <v>100</v>
      </c>
      <c r="N58" s="14">
        <f>IF(N57&gt;=99.95,100,100*POISSON($A58,N$2,TRUE))</f>
        <v>100</v>
      </c>
      <c r="O58" s="14">
        <f>IF(O57&gt;=99.95,100,100*POISSON($A58,O$2,TRUE))</f>
        <v>100</v>
      </c>
      <c r="P58" s="14">
        <f>IF(P57&gt;=99.95,100,100*POISSON($A58,P$2,TRUE))</f>
        <v>100</v>
      </c>
      <c r="Q58" s="14">
        <f>IF(Q57&gt;=99.95,100,100*POISSON($A58,Q$2,TRUE))</f>
        <v>100</v>
      </c>
      <c r="R58" s="14">
        <f>IF(R57&gt;=99.95,100,100*POISSON($A58,R$2,TRUE))</f>
        <v>100</v>
      </c>
      <c r="S58" s="14">
        <f>IF(S57&gt;=99.95,100,100*POISSON($A58,S$2,TRUE))</f>
        <v>100</v>
      </c>
      <c r="T58" s="14">
        <f>IF(T57&gt;=99.95,100,100*POISSON($A58,T$2,TRUE))</f>
        <v>100</v>
      </c>
      <c r="U58" s="14">
        <f>IF(U57&gt;=99.95,100,100*POISSON($A58,U$2,TRUE))</f>
        <v>100</v>
      </c>
      <c r="V58" s="14">
        <f>IF(V57&gt;=99.95,100,100*POISSON($A58,V$2,TRUE))</f>
        <v>100</v>
      </c>
      <c r="W58" s="14">
        <f>IF(W57&gt;=99.95,100,100*POISSON($A58,W$2,TRUE))</f>
        <v>100</v>
      </c>
      <c r="X58" s="14">
        <f>IF(X57&gt;=99.95,100,100*POISSON($A58,X$2,TRUE))</f>
        <v>100</v>
      </c>
      <c r="Y58" s="14">
        <f>IF(Y57&gt;=99.95,100,100*POISSON($A58,Y$2,TRUE))</f>
        <v>100</v>
      </c>
      <c r="Z58" s="14">
        <f>IF(Z57&gt;=99.95,100,100*POISSON($A58,Z$2,TRUE))</f>
        <v>100</v>
      </c>
      <c r="AA58" s="14">
        <f>IF(AA57&gt;=99.95,100,100*POISSON($A58,AA$2,TRUE))</f>
        <v>100</v>
      </c>
      <c r="AB58" s="14">
        <f>IF(AB57&gt;=99.95,100,100*POISSON($A58,AB$2,TRUE))</f>
        <v>100</v>
      </c>
      <c r="AC58" s="14">
        <f>IF(AC57&gt;=99.95,100,100*POISSON($A58,AC$2,TRUE))</f>
        <v>100</v>
      </c>
      <c r="AD58" s="14">
        <f>IF(AD57&gt;=99.95,100,100*POISSON($A58,AD$2,TRUE))</f>
        <v>100</v>
      </c>
      <c r="AE58" s="14">
        <f>IF(AE57&gt;=99.95,100,100*POISSON($A58,AE$2,TRUE))</f>
        <v>100</v>
      </c>
      <c r="AF58" s="14">
        <f>IF(AF57&gt;=99.95,100,100*POISSON($A58,AF$2,TRUE))</f>
        <v>100</v>
      </c>
      <c r="AG58" s="14">
        <f>IF(AG57&gt;=99.95,100,100*POISSON($A58,AG$2,TRUE))</f>
        <v>100</v>
      </c>
      <c r="AH58" s="14">
        <f>IF(AH57&gt;=99.95,100,100*POISSON($A58,AH$2,TRUE))</f>
        <v>100</v>
      </c>
      <c r="AI58" s="14">
        <f>IF(AI57&gt;=99.95,100,100*POISSON($A58,AI$2,TRUE))</f>
        <v>99.96649379721789</v>
      </c>
      <c r="AJ58" s="14">
        <f>IF(AJ57&gt;=99.95,100,100*POISSON($A58,AJ$2,TRUE))</f>
        <v>99.93496289244513</v>
      </c>
      <c r="AK58" s="14">
        <f>IF(AK57&gt;=99.95,100,100*POISSON($A58,AK$2,TRUE))</f>
        <v>99.87923469744086</v>
      </c>
      <c r="AL58" s="14">
        <f>IF(AL57&gt;=99.95,100,100*POISSON($A58,AL$2,TRUE))</f>
        <v>99.78492309518153</v>
      </c>
      <c r="AM58" s="14">
        <f>IF(AM57&gt;=99.95,100,100*POISSON($A58,AM$2,TRUE))</f>
        <v>99.63173744376951</v>
      </c>
      <c r="AN58" s="14">
        <f>IF(AN57&gt;=99.95,100,100*POISSON($A58,AN$2,TRUE))</f>
        <v>99.39242457569452</v>
      </c>
      <c r="AO58" s="14">
        <f>IF(AO57&gt;=99.95,100,100*POISSON($A58,AO$2,TRUE))</f>
        <v>99.03211967466177</v>
      </c>
      <c r="AP58" s="14">
        <f>IF(AP57&gt;=99.95,100,100*POISSON($A58,AP$2,TRUE))</f>
        <v>98.50836538757025</v>
      </c>
      <c r="AQ58" s="14">
        <f>IF(AQ57&gt;=99.95,100,100*POISSON($A58,AQ$2,TRUE))</f>
        <v>97.77202667337185</v>
      </c>
      <c r="AR58" s="14">
        <f>IF(AR57&gt;=99.95,100,100*POISSON($A58,AR$2,TRUE))</f>
        <v>96.76924302981534</v>
      </c>
      <c r="AS58" s="14">
        <f>IF(AS57&gt;=99.95,100,100*POISSON($A58,AS$2,TRUE))</f>
        <v>95.44442632607557</v>
      </c>
      <c r="AT58" s="14">
        <f>IF(AT57&gt;=99.95,100,100*POISSON($A58,AT$2,TRUE))</f>
        <v>93.74415039833946</v>
      </c>
      <c r="AU58" s="14">
        <f>IF(AU57&gt;=99.95,100,100*POISSON($A58,AU$2,TRUE))</f>
        <v>91.62161607169502</v>
      </c>
      <c r="AV58" s="14">
        <f>IF(AV57&gt;=99.95,100,100*POISSON($A58,AV$2,TRUE))</f>
        <v>89.04124400512467</v>
      </c>
      <c r="AW58" s="14">
        <f>IF(AW57&gt;=99.95,100,100*POISSON($A58,AW$2,TRUE))</f>
        <v>85.98287556042557</v>
      </c>
      <c r="AX58" s="14">
        <f>IF(AX57&gt;=99.95,100,100*POISSON($A58,AX$2,TRUE))</f>
        <v>82.44506624047388</v>
      </c>
      <c r="AY58" s="14">
        <f>IF(AY57&gt;=99.95,100,100*POISSON($A58,AY$2,TRUE))</f>
        <v>78.44704006939361</v>
      </c>
      <c r="AZ58" s="14">
        <f>IF(AZ57&gt;=99.95,100,100*POISSON($A58,AZ$2,TRUE))</f>
        <v>74.02902430348294</v>
      </c>
    </row>
    <row r="59" ht="20.05" customHeight="1">
      <c r="A59" s="14">
        <v>56</v>
      </c>
      <c r="B59" s="14">
        <f>IF(B58&gt;=99.95,100,100*POISSON($A59,B$2,TRUE))</f>
        <v>100</v>
      </c>
      <c r="C59" s="14">
        <f>IF(C58&gt;=99.95,100,100*POISSON($A59,C$2,TRUE))</f>
        <v>100</v>
      </c>
      <c r="D59" s="14">
        <f>IF(D58&gt;=99.95,100,100*POISSON($A59,D$2,TRUE))</f>
        <v>100</v>
      </c>
      <c r="E59" s="14">
        <f>IF(E58&gt;=99.95,100,100*POISSON($A59,E$2,TRUE))</f>
        <v>100</v>
      </c>
      <c r="F59" s="14">
        <f>IF(F58&gt;=99.95,100,100*POISSON($A59,F$2,TRUE))</f>
        <v>100</v>
      </c>
      <c r="G59" s="14">
        <f>IF(G58&gt;=99.95,100,100*POISSON($A59,G$2,TRUE))</f>
        <v>100</v>
      </c>
      <c r="H59" s="14">
        <f>IF(H58&gt;=99.95,100,100*POISSON($A59,H$2,TRUE))</f>
        <v>100</v>
      </c>
      <c r="I59" s="14">
        <f>IF(I58&gt;=99.95,100,100*POISSON($A59,I$2,TRUE))</f>
        <v>100</v>
      </c>
      <c r="J59" s="14">
        <f>IF(J58&gt;=99.95,100,100*POISSON($A59,J$2,TRUE))</f>
        <v>100</v>
      </c>
      <c r="K59" s="14">
        <f>IF(K58&gt;=99.95,100,100*POISSON($A59,K$2,TRUE))</f>
        <v>100</v>
      </c>
      <c r="L59" s="14">
        <f>IF(L58&gt;=99.95,100,100*POISSON($A59,L$2,TRUE))</f>
        <v>100</v>
      </c>
      <c r="M59" s="14">
        <f>IF(M58&gt;=99.95,100,100*POISSON($A59,M$2,TRUE))</f>
        <v>100</v>
      </c>
      <c r="N59" s="14">
        <f>IF(N58&gt;=99.95,100,100*POISSON($A59,N$2,TRUE))</f>
        <v>100</v>
      </c>
      <c r="O59" s="14">
        <f>IF(O58&gt;=99.95,100,100*POISSON($A59,O$2,TRUE))</f>
        <v>100</v>
      </c>
      <c r="P59" s="14">
        <f>IF(P58&gt;=99.95,100,100*POISSON($A59,P$2,TRUE))</f>
        <v>100</v>
      </c>
      <c r="Q59" s="14">
        <f>IF(Q58&gt;=99.95,100,100*POISSON($A59,Q$2,TRUE))</f>
        <v>100</v>
      </c>
      <c r="R59" s="14">
        <f>IF(R58&gt;=99.95,100,100*POISSON($A59,R$2,TRUE))</f>
        <v>100</v>
      </c>
      <c r="S59" s="14">
        <f>IF(S58&gt;=99.95,100,100*POISSON($A59,S$2,TRUE))</f>
        <v>100</v>
      </c>
      <c r="T59" s="14">
        <f>IF(T58&gt;=99.95,100,100*POISSON($A59,T$2,TRUE))</f>
        <v>100</v>
      </c>
      <c r="U59" s="14">
        <f>IF(U58&gt;=99.95,100,100*POISSON($A59,U$2,TRUE))</f>
        <v>100</v>
      </c>
      <c r="V59" s="14">
        <f>IF(V58&gt;=99.95,100,100*POISSON($A59,V$2,TRUE))</f>
        <v>100</v>
      </c>
      <c r="W59" s="14">
        <f>IF(W58&gt;=99.95,100,100*POISSON($A59,W$2,TRUE))</f>
        <v>100</v>
      </c>
      <c r="X59" s="14">
        <f>IF(X58&gt;=99.95,100,100*POISSON($A59,X$2,TRUE))</f>
        <v>100</v>
      </c>
      <c r="Y59" s="14">
        <f>IF(Y58&gt;=99.95,100,100*POISSON($A59,Y$2,TRUE))</f>
        <v>100</v>
      </c>
      <c r="Z59" s="14">
        <f>IF(Z58&gt;=99.95,100,100*POISSON($A59,Z$2,TRUE))</f>
        <v>100</v>
      </c>
      <c r="AA59" s="14">
        <f>IF(AA58&gt;=99.95,100,100*POISSON($A59,AA$2,TRUE))</f>
        <v>100</v>
      </c>
      <c r="AB59" s="14">
        <f>IF(AB58&gt;=99.95,100,100*POISSON($A59,AB$2,TRUE))</f>
        <v>100</v>
      </c>
      <c r="AC59" s="14">
        <f>IF(AC58&gt;=99.95,100,100*POISSON($A59,AC$2,TRUE))</f>
        <v>100</v>
      </c>
      <c r="AD59" s="14">
        <f>IF(AD58&gt;=99.95,100,100*POISSON($A59,AD$2,TRUE))</f>
        <v>100</v>
      </c>
      <c r="AE59" s="14">
        <f>IF(AE58&gt;=99.95,100,100*POISSON($A59,AE$2,TRUE))</f>
        <v>100</v>
      </c>
      <c r="AF59" s="14">
        <f>IF(AF58&gt;=99.95,100,100*POISSON($A59,AF$2,TRUE))</f>
        <v>100</v>
      </c>
      <c r="AG59" s="14">
        <f>IF(AG58&gt;=99.95,100,100*POISSON($A59,AG$2,TRUE))</f>
        <v>100</v>
      </c>
      <c r="AH59" s="14">
        <f>IF(AH58&gt;=99.95,100,100*POISSON($A59,AH$2,TRUE))</f>
        <v>100</v>
      </c>
      <c r="AI59" s="14">
        <f>IF(AI58&gt;=99.95,100,100*POISSON($A59,AI$2,TRUE))</f>
        <v>100</v>
      </c>
      <c r="AJ59" s="14">
        <f>IF(AJ58&gt;=99.95,100,100*POISSON($A59,AJ$2,TRUE))</f>
        <v>99.96100252663452</v>
      </c>
      <c r="AK59" s="14">
        <f>IF(AK58&gt;=99.95,100,100*POISSON($A59,AK$2,TRUE))</f>
        <v>99.92562956681799</v>
      </c>
      <c r="AL59" s="14">
        <f>IF(AL58&gt;=99.95,100,100*POISSON($A59,AL$2,TRUE))</f>
        <v>99.86408786971442</v>
      </c>
      <c r="AM59" s="14">
        <f>IF(AM58&gt;=99.95,100,100*POISSON($A59,AM$2,TRUE))</f>
        <v>99.76140232306282</v>
      </c>
      <c r="AN59" s="14">
        <f>IF(AN58&gt;=99.95,100,100*POISSON($A59,AN$2,TRUE))</f>
        <v>99.59672273848274</v>
      </c>
      <c r="AO59" s="14">
        <f>IF(AO58&gt;=99.95,100,100*POISSON($A59,AO$2,TRUE))</f>
        <v>99.34236946744683</v>
      </c>
      <c r="AP59" s="14">
        <f>IF(AP58&gt;=99.95,100,100*POISSON($A59,AP$2,TRUE))</f>
        <v>98.96330471386145</v>
      </c>
      <c r="AQ59" s="14">
        <f>IF(AQ58&gt;=99.95,100,100*POISSON($A59,AQ$2,TRUE))</f>
        <v>98.41726964733274</v>
      </c>
      <c r="AR59" s="14">
        <f>IF(AR58&gt;=99.95,100,100*POISSON($A59,AR$2,TRUE))</f>
        <v>97.65579061764366</v>
      </c>
      <c r="AS59" s="14">
        <f>IF(AS58&gt;=99.95,100,100*POISSON($A59,AS$2,TRUE))</f>
        <v>96.62617178291343</v>
      </c>
      <c r="AT59" s="14">
        <f>IF(AT58&gt;=99.95,100,100*POISSON($A59,AT$2,TRUE))</f>
        <v>95.27446368040385</v>
      </c>
      <c r="AU59" s="14">
        <f>IF(AU58&gt;=99.95,100,100*POISSON($A59,AU$2,TRUE))</f>
        <v>93.54924603537221</v>
      </c>
      <c r="AV59" s="14">
        <f>IF(AV58&gt;=99.95,100,100*POISSON($A59,AV$2,TRUE))</f>
        <v>91.40591463238718</v>
      </c>
      <c r="AW59" s="14">
        <f>IF(AW58&gt;=99.95,100,100*POISSON($A59,AW$2,TRUE))</f>
        <v>88.81104498994243</v>
      </c>
      <c r="AX59" s="14">
        <f>IF(AX58&gt;=99.95,100,100*POISSON($A59,AX$2,TRUE))</f>
        <v>85.74634448738099</v>
      </c>
      <c r="AY59" s="14">
        <f>IF(AY58&gt;=99.95,100,100*POISSON($A59,AY$2,TRUE))</f>
        <v>82.21171437163615</v>
      </c>
      <c r="AZ59" s="14">
        <f>IF(AZ58&gt;=99.95,100,100*POISSON($A59,AZ$2,TRUE))</f>
        <v>78.22702538652121</v>
      </c>
    </row>
    <row r="60" ht="20.05" customHeight="1">
      <c r="A60" s="14">
        <v>57</v>
      </c>
      <c r="B60" s="14">
        <f>IF(B59&gt;=99.95,100,100*POISSON($A60,B$2,TRUE))</f>
        <v>100</v>
      </c>
      <c r="C60" s="14">
        <f>IF(C59&gt;=99.95,100,100*POISSON($A60,C$2,TRUE))</f>
        <v>100</v>
      </c>
      <c r="D60" s="14">
        <f>IF(D59&gt;=99.95,100,100*POISSON($A60,D$2,TRUE))</f>
        <v>100</v>
      </c>
      <c r="E60" s="14">
        <f>IF(E59&gt;=99.95,100,100*POISSON($A60,E$2,TRUE))</f>
        <v>100</v>
      </c>
      <c r="F60" s="14">
        <f>IF(F59&gt;=99.95,100,100*POISSON($A60,F$2,TRUE))</f>
        <v>100</v>
      </c>
      <c r="G60" s="14">
        <f>IF(G59&gt;=99.95,100,100*POISSON($A60,G$2,TRUE))</f>
        <v>100</v>
      </c>
      <c r="H60" s="14">
        <f>IF(H59&gt;=99.95,100,100*POISSON($A60,H$2,TRUE))</f>
        <v>100</v>
      </c>
      <c r="I60" s="14">
        <f>IF(I59&gt;=99.95,100,100*POISSON($A60,I$2,TRUE))</f>
        <v>100</v>
      </c>
      <c r="J60" s="14">
        <f>IF(J59&gt;=99.95,100,100*POISSON($A60,J$2,TRUE))</f>
        <v>100</v>
      </c>
      <c r="K60" s="14">
        <f>IF(K59&gt;=99.95,100,100*POISSON($A60,K$2,TRUE))</f>
        <v>100</v>
      </c>
      <c r="L60" s="14">
        <f>IF(L59&gt;=99.95,100,100*POISSON($A60,L$2,TRUE))</f>
        <v>100</v>
      </c>
      <c r="M60" s="14">
        <f>IF(M59&gt;=99.95,100,100*POISSON($A60,M$2,TRUE))</f>
        <v>100</v>
      </c>
      <c r="N60" s="14">
        <f>IF(N59&gt;=99.95,100,100*POISSON($A60,N$2,TRUE))</f>
        <v>100</v>
      </c>
      <c r="O60" s="14">
        <f>IF(O59&gt;=99.95,100,100*POISSON($A60,O$2,TRUE))</f>
        <v>100</v>
      </c>
      <c r="P60" s="14">
        <f>IF(P59&gt;=99.95,100,100*POISSON($A60,P$2,TRUE))</f>
        <v>100</v>
      </c>
      <c r="Q60" s="14">
        <f>IF(Q59&gt;=99.95,100,100*POISSON($A60,Q$2,TRUE))</f>
        <v>100</v>
      </c>
      <c r="R60" s="14">
        <f>IF(R59&gt;=99.95,100,100*POISSON($A60,R$2,TRUE))</f>
        <v>100</v>
      </c>
      <c r="S60" s="14">
        <f>IF(S59&gt;=99.95,100,100*POISSON($A60,S$2,TRUE))</f>
        <v>100</v>
      </c>
      <c r="T60" s="14">
        <f>IF(T59&gt;=99.95,100,100*POISSON($A60,T$2,TRUE))</f>
        <v>100</v>
      </c>
      <c r="U60" s="14">
        <f>IF(U59&gt;=99.95,100,100*POISSON($A60,U$2,TRUE))</f>
        <v>100</v>
      </c>
      <c r="V60" s="14">
        <f>IF(V59&gt;=99.95,100,100*POISSON($A60,V$2,TRUE))</f>
        <v>100</v>
      </c>
      <c r="W60" s="14">
        <f>IF(W59&gt;=99.95,100,100*POISSON($A60,W$2,TRUE))</f>
        <v>100</v>
      </c>
      <c r="X60" s="14">
        <f>IF(X59&gt;=99.95,100,100*POISSON($A60,X$2,TRUE))</f>
        <v>100</v>
      </c>
      <c r="Y60" s="14">
        <f>IF(Y59&gt;=99.95,100,100*POISSON($A60,Y$2,TRUE))</f>
        <v>100</v>
      </c>
      <c r="Z60" s="14">
        <f>IF(Z59&gt;=99.95,100,100*POISSON($A60,Z$2,TRUE))</f>
        <v>100</v>
      </c>
      <c r="AA60" s="14">
        <f>IF(AA59&gt;=99.95,100,100*POISSON($A60,AA$2,TRUE))</f>
        <v>100</v>
      </c>
      <c r="AB60" s="14">
        <f>IF(AB59&gt;=99.95,100,100*POISSON($A60,AB$2,TRUE))</f>
        <v>100</v>
      </c>
      <c r="AC60" s="14">
        <f>IF(AC59&gt;=99.95,100,100*POISSON($A60,AC$2,TRUE))</f>
        <v>100</v>
      </c>
      <c r="AD60" s="14">
        <f>IF(AD59&gt;=99.95,100,100*POISSON($A60,AD$2,TRUE))</f>
        <v>100</v>
      </c>
      <c r="AE60" s="14">
        <f>IF(AE59&gt;=99.95,100,100*POISSON($A60,AE$2,TRUE))</f>
        <v>100</v>
      </c>
      <c r="AF60" s="14">
        <f>IF(AF59&gt;=99.95,100,100*POISSON($A60,AF$2,TRUE))</f>
        <v>100</v>
      </c>
      <c r="AG60" s="14">
        <f>IF(AG59&gt;=99.95,100,100*POISSON($A60,AG$2,TRUE))</f>
        <v>100</v>
      </c>
      <c r="AH60" s="14">
        <f>IF(AH59&gt;=99.95,100,100*POISSON($A60,AH$2,TRUE))</f>
        <v>100</v>
      </c>
      <c r="AI60" s="14">
        <f>IF(AI59&gt;=99.95,100,100*POISSON($A60,AI$2,TRUE))</f>
        <v>100</v>
      </c>
      <c r="AJ60" s="14">
        <f>IF(AJ59&gt;=99.95,100,100*POISSON($A60,AJ$2,TRUE))</f>
        <v>100</v>
      </c>
      <c r="AK60" s="14">
        <f>IF(AK59&gt;=99.95,100,100*POISSON($A60,AK$2,TRUE))</f>
        <v>99.95493158958249</v>
      </c>
      <c r="AL60" s="14">
        <f>IF(AL59&gt;=99.95,100,100*POISSON($A60,AL$2,TRUE))</f>
        <v>99.91547553037613</v>
      </c>
      <c r="AM60" s="14">
        <f>IF(AM59&gt;=99.95,100,100*POISSON($A60,AM$2,TRUE))</f>
        <v>99.84784557592504</v>
      </c>
      <c r="AN60" s="14">
        <f>IF(AN59&gt;=99.95,100,100*POISSON($A60,AN$2,TRUE))</f>
        <v>99.73650569196941</v>
      </c>
      <c r="AO60" s="14">
        <f>IF(AO59&gt;=99.95,100,100*POISSON($A60,AO$2,TRUE))</f>
        <v>99.56008862027845</v>
      </c>
      <c r="AP60" s="14">
        <f>IF(AP59&gt;=99.95,100,100*POISSON($A60,AP$2,TRUE))</f>
        <v>99.29054177312354</v>
      </c>
      <c r="AQ60" s="14">
        <f>IF(AQ59&gt;=99.95,100,100*POISSON($A60,AQ$2,TRUE))</f>
        <v>98.89271183867235</v>
      </c>
      <c r="AR60" s="14">
        <f>IF(AR59&gt;=99.95,100,100*POISSON($A60,AR$2,TRUE))</f>
        <v>98.32458967512817</v>
      </c>
      <c r="AS60" s="14">
        <f>IF(AS59&gt;=99.95,100,100*POISSON($A60,AS$2,TRUE))</f>
        <v>97.5383963460865</v>
      </c>
      <c r="AT60" s="14">
        <f>IF(AT59&gt;=99.95,100,100*POISSON($A60,AT$2,TRUE))</f>
        <v>96.48260574519151</v>
      </c>
      <c r="AU60" s="14">
        <f>IF(AU59&gt;=99.95,100,100*POISSON($A60,AU$2,TRUE))</f>
        <v>95.10487723412926</v>
      </c>
      <c r="AV60" s="14">
        <f>IF(AV59&gt;=99.95,100,100*POISSON($A60,AV$2,TRUE))</f>
        <v>93.35573076363873</v>
      </c>
      <c r="AW60" s="14">
        <f>IF(AW59&gt;=99.95,100,100*POISSON($A60,AW$2,TRUE))</f>
        <v>91.19266135164084</v>
      </c>
      <c r="AX60" s="14">
        <f>IF(AX59&gt;=99.95,100,100*POISSON($A60,AX$2,TRUE))</f>
        <v>88.58428543647655</v>
      </c>
      <c r="AY60" s="14">
        <f>IF(AY59&gt;=99.95,100,100*POISSON($A60,AY$2,TRUE))</f>
        <v>85.51406025079626</v>
      </c>
      <c r="AZ60" s="14">
        <f>IF(AZ59&gt;=99.95,100,100*POISSON($A60,AZ$2,TRUE))</f>
        <v>81.98313161871332</v>
      </c>
    </row>
    <row r="61" ht="20.05" customHeight="1">
      <c r="A61" s="14">
        <v>58</v>
      </c>
      <c r="B61" s="14">
        <f>IF(B60&gt;=99.95,100,100*POISSON($A61,B$2,TRUE))</f>
        <v>100</v>
      </c>
      <c r="C61" s="14">
        <f>IF(C60&gt;=99.95,100,100*POISSON($A61,C$2,TRUE))</f>
        <v>100</v>
      </c>
      <c r="D61" s="14">
        <f>IF(D60&gt;=99.95,100,100*POISSON($A61,D$2,TRUE))</f>
        <v>100</v>
      </c>
      <c r="E61" s="14">
        <f>IF(E60&gt;=99.95,100,100*POISSON($A61,E$2,TRUE))</f>
        <v>100</v>
      </c>
      <c r="F61" s="14">
        <f>IF(F60&gt;=99.95,100,100*POISSON($A61,F$2,TRUE))</f>
        <v>100</v>
      </c>
      <c r="G61" s="14">
        <f>IF(G60&gt;=99.95,100,100*POISSON($A61,G$2,TRUE))</f>
        <v>100</v>
      </c>
      <c r="H61" s="14">
        <f>IF(H60&gt;=99.95,100,100*POISSON($A61,H$2,TRUE))</f>
        <v>100</v>
      </c>
      <c r="I61" s="14">
        <f>IF(I60&gt;=99.95,100,100*POISSON($A61,I$2,TRUE))</f>
        <v>100</v>
      </c>
      <c r="J61" s="14">
        <f>IF(J60&gt;=99.95,100,100*POISSON($A61,J$2,TRUE))</f>
        <v>100</v>
      </c>
      <c r="K61" s="14">
        <f>IF(K60&gt;=99.95,100,100*POISSON($A61,K$2,TRUE))</f>
        <v>100</v>
      </c>
      <c r="L61" s="14">
        <f>IF(L60&gt;=99.95,100,100*POISSON($A61,L$2,TRUE))</f>
        <v>100</v>
      </c>
      <c r="M61" s="14">
        <f>IF(M60&gt;=99.95,100,100*POISSON($A61,M$2,TRUE))</f>
        <v>100</v>
      </c>
      <c r="N61" s="14">
        <f>IF(N60&gt;=99.95,100,100*POISSON($A61,N$2,TRUE))</f>
        <v>100</v>
      </c>
      <c r="O61" s="14">
        <f>IF(O60&gt;=99.95,100,100*POISSON($A61,O$2,TRUE))</f>
        <v>100</v>
      </c>
      <c r="P61" s="14">
        <f>IF(P60&gt;=99.95,100,100*POISSON($A61,P$2,TRUE))</f>
        <v>100</v>
      </c>
      <c r="Q61" s="14">
        <f>IF(Q60&gt;=99.95,100,100*POISSON($A61,Q$2,TRUE))</f>
        <v>100</v>
      </c>
      <c r="R61" s="14">
        <f>IF(R60&gt;=99.95,100,100*POISSON($A61,R$2,TRUE))</f>
        <v>100</v>
      </c>
      <c r="S61" s="14">
        <f>IF(S60&gt;=99.95,100,100*POISSON($A61,S$2,TRUE))</f>
        <v>100</v>
      </c>
      <c r="T61" s="14">
        <f>IF(T60&gt;=99.95,100,100*POISSON($A61,T$2,TRUE))</f>
        <v>100</v>
      </c>
      <c r="U61" s="14">
        <f>IF(U60&gt;=99.95,100,100*POISSON($A61,U$2,TRUE))</f>
        <v>100</v>
      </c>
      <c r="V61" s="14">
        <f>IF(V60&gt;=99.95,100,100*POISSON($A61,V$2,TRUE))</f>
        <v>100</v>
      </c>
      <c r="W61" s="14">
        <f>IF(W60&gt;=99.95,100,100*POISSON($A61,W$2,TRUE))</f>
        <v>100</v>
      </c>
      <c r="X61" s="14">
        <f>IF(X60&gt;=99.95,100,100*POISSON($A61,X$2,TRUE))</f>
        <v>100</v>
      </c>
      <c r="Y61" s="14">
        <f>IF(Y60&gt;=99.95,100,100*POISSON($A61,Y$2,TRUE))</f>
        <v>100</v>
      </c>
      <c r="Z61" s="14">
        <f>IF(Z60&gt;=99.95,100,100*POISSON($A61,Z$2,TRUE))</f>
        <v>100</v>
      </c>
      <c r="AA61" s="14">
        <f>IF(AA60&gt;=99.95,100,100*POISSON($A61,AA$2,TRUE))</f>
        <v>100</v>
      </c>
      <c r="AB61" s="14">
        <f>IF(AB60&gt;=99.95,100,100*POISSON($A61,AB$2,TRUE))</f>
        <v>100</v>
      </c>
      <c r="AC61" s="14">
        <f>IF(AC60&gt;=99.95,100,100*POISSON($A61,AC$2,TRUE))</f>
        <v>100</v>
      </c>
      <c r="AD61" s="14">
        <f>IF(AD60&gt;=99.95,100,100*POISSON($A61,AD$2,TRUE))</f>
        <v>100</v>
      </c>
      <c r="AE61" s="14">
        <f>IF(AE60&gt;=99.95,100,100*POISSON($A61,AE$2,TRUE))</f>
        <v>100</v>
      </c>
      <c r="AF61" s="14">
        <f>IF(AF60&gt;=99.95,100,100*POISSON($A61,AF$2,TRUE))</f>
        <v>100</v>
      </c>
      <c r="AG61" s="14">
        <f>IF(AG60&gt;=99.95,100,100*POISSON($A61,AG$2,TRUE))</f>
        <v>100</v>
      </c>
      <c r="AH61" s="14">
        <f>IF(AH60&gt;=99.95,100,100*POISSON($A61,AH$2,TRUE))</f>
        <v>100</v>
      </c>
      <c r="AI61" s="14">
        <f>IF(AI60&gt;=99.95,100,100*POISSON($A61,AI$2,TRUE))</f>
        <v>100</v>
      </c>
      <c r="AJ61" s="14">
        <f>IF(AJ60&gt;=99.95,100,100*POISSON($A61,AJ$2,TRUE))</f>
        <v>100</v>
      </c>
      <c r="AK61" s="14">
        <f>IF(AK60&gt;=99.95,100,100*POISSON($A61,AK$2,TRUE))</f>
        <v>100</v>
      </c>
      <c r="AL61" s="14">
        <f>IF(AL60&gt;=99.95,100,100*POISSON($A61,AL$2,TRUE))</f>
        <v>99.94825731390171</v>
      </c>
      <c r="AM61" s="14">
        <f>IF(AM60&gt;=99.95,100,100*POISSON($A61,AM$2,TRUE))</f>
        <v>99.90448081055889</v>
      </c>
      <c r="AN61" s="14">
        <f>IF(AN60&gt;=99.95,100,100*POISSON($A61,AN$2,TRUE))</f>
        <v>99.83049767793459</v>
      </c>
      <c r="AO61" s="14">
        <f>IF(AO60&gt;=99.95,100,100*POISSON($A61,AO$2,TRUE))</f>
        <v>99.71023976016234</v>
      </c>
      <c r="AP61" s="14">
        <f>IF(AP60&gt;=99.95,100,100*POISSON($A61,AP$2,TRUE))</f>
        <v>99.52186452191225</v>
      </c>
      <c r="AQ61" s="14">
        <f>IF(AQ60&gt;=99.95,100,100*POISSON($A61,AQ$2,TRUE))</f>
        <v>99.23699756343552</v>
      </c>
      <c r="AR61" s="14">
        <f>IF(AR60&gt;=99.95,100,100*POISSON($A61,AR$2,TRUE))</f>
        <v>98.82042345912531</v>
      </c>
      <c r="AS61" s="14">
        <f>IF(AS60&gt;=99.95,100,100*POISSON($A61,AS$2,TRUE))</f>
        <v>98.23042877332125</v>
      </c>
      <c r="AT61" s="14">
        <f>IF(AT60&gt;=99.95,100,100*POISSON($A61,AT$2,TRUE))</f>
        <v>97.41995734718195</v>
      </c>
      <c r="AU61" s="14">
        <f>IF(AU60&gt;=99.95,100,100*POISSON($A61,AU$2,TRUE))</f>
        <v>96.33865370210901</v>
      </c>
      <c r="AV61" s="14">
        <f>IF(AV60&gt;=99.95,100,100*POISSON($A61,AV$2,TRUE))</f>
        <v>94.9357541803426</v>
      </c>
      <c r="AW61" s="14">
        <f>IF(AW60&gt;=99.95,100,100*POISSON($A61,AW$2,TRUE))</f>
        <v>93.16365420270162</v>
      </c>
      <c r="AX61" s="14">
        <f>IF(AX60&gt;=99.95,100,100*POISSON($A61,AX$2,TRUE))</f>
        <v>90.98185623829872</v>
      </c>
      <c r="AY61" s="14">
        <f>IF(AY60&gt;=99.95,100,100*POISSON($A61,AY$2,TRUE))</f>
        <v>88.36091014662401</v>
      </c>
      <c r="AZ61" s="14">
        <f>IF(AZ60&gt;=99.95,100,100*POISSON($A61,AZ$2,TRUE))</f>
        <v>85.28591468495124</v>
      </c>
    </row>
    <row r="62" ht="20.05" customHeight="1">
      <c r="A62" s="14">
        <v>59</v>
      </c>
      <c r="B62" s="14">
        <f>IF(B61&gt;=99.95,100,100*POISSON($A62,B$2,TRUE))</f>
        <v>100</v>
      </c>
      <c r="C62" s="14">
        <f>IF(C61&gt;=99.95,100,100*POISSON($A62,C$2,TRUE))</f>
        <v>100</v>
      </c>
      <c r="D62" s="14">
        <f>IF(D61&gt;=99.95,100,100*POISSON($A62,D$2,TRUE))</f>
        <v>100</v>
      </c>
      <c r="E62" s="14">
        <f>IF(E61&gt;=99.95,100,100*POISSON($A62,E$2,TRUE))</f>
        <v>100</v>
      </c>
      <c r="F62" s="14">
        <f>IF(F61&gt;=99.95,100,100*POISSON($A62,F$2,TRUE))</f>
        <v>100</v>
      </c>
      <c r="G62" s="14">
        <f>IF(G61&gt;=99.95,100,100*POISSON($A62,G$2,TRUE))</f>
        <v>100</v>
      </c>
      <c r="H62" s="14">
        <f>IF(H61&gt;=99.95,100,100*POISSON($A62,H$2,TRUE))</f>
        <v>100</v>
      </c>
      <c r="I62" s="14">
        <f>IF(I61&gt;=99.95,100,100*POISSON($A62,I$2,TRUE))</f>
        <v>100</v>
      </c>
      <c r="J62" s="14">
        <f>IF(J61&gt;=99.95,100,100*POISSON($A62,J$2,TRUE))</f>
        <v>100</v>
      </c>
      <c r="K62" s="14">
        <f>IF(K61&gt;=99.95,100,100*POISSON($A62,K$2,TRUE))</f>
        <v>100</v>
      </c>
      <c r="L62" s="14">
        <f>IF(L61&gt;=99.95,100,100*POISSON($A62,L$2,TRUE))</f>
        <v>100</v>
      </c>
      <c r="M62" s="14">
        <f>IF(M61&gt;=99.95,100,100*POISSON($A62,M$2,TRUE))</f>
        <v>100</v>
      </c>
      <c r="N62" s="14">
        <f>IF(N61&gt;=99.95,100,100*POISSON($A62,N$2,TRUE))</f>
        <v>100</v>
      </c>
      <c r="O62" s="14">
        <f>IF(O61&gt;=99.95,100,100*POISSON($A62,O$2,TRUE))</f>
        <v>100</v>
      </c>
      <c r="P62" s="14">
        <f>IF(P61&gt;=99.95,100,100*POISSON($A62,P$2,TRUE))</f>
        <v>100</v>
      </c>
      <c r="Q62" s="14">
        <f>IF(Q61&gt;=99.95,100,100*POISSON($A62,Q$2,TRUE))</f>
        <v>100</v>
      </c>
      <c r="R62" s="14">
        <f>IF(R61&gt;=99.95,100,100*POISSON($A62,R$2,TRUE))</f>
        <v>100</v>
      </c>
      <c r="S62" s="14">
        <f>IF(S61&gt;=99.95,100,100*POISSON($A62,S$2,TRUE))</f>
        <v>100</v>
      </c>
      <c r="T62" s="14">
        <f>IF(T61&gt;=99.95,100,100*POISSON($A62,T$2,TRUE))</f>
        <v>100</v>
      </c>
      <c r="U62" s="14">
        <f>IF(U61&gt;=99.95,100,100*POISSON($A62,U$2,TRUE))</f>
        <v>100</v>
      </c>
      <c r="V62" s="14">
        <f>IF(V61&gt;=99.95,100,100*POISSON($A62,V$2,TRUE))</f>
        <v>100</v>
      </c>
      <c r="W62" s="14">
        <f>IF(W61&gt;=99.95,100,100*POISSON($A62,W$2,TRUE))</f>
        <v>100</v>
      </c>
      <c r="X62" s="14">
        <f>IF(X61&gt;=99.95,100,100*POISSON($A62,X$2,TRUE))</f>
        <v>100</v>
      </c>
      <c r="Y62" s="14">
        <f>IF(Y61&gt;=99.95,100,100*POISSON($A62,Y$2,TRUE))</f>
        <v>100</v>
      </c>
      <c r="Z62" s="14">
        <f>IF(Z61&gt;=99.95,100,100*POISSON($A62,Z$2,TRUE))</f>
        <v>100</v>
      </c>
      <c r="AA62" s="14">
        <f>IF(AA61&gt;=99.95,100,100*POISSON($A62,AA$2,TRUE))</f>
        <v>100</v>
      </c>
      <c r="AB62" s="14">
        <f>IF(AB61&gt;=99.95,100,100*POISSON($A62,AB$2,TRUE))</f>
        <v>100</v>
      </c>
      <c r="AC62" s="14">
        <f>IF(AC61&gt;=99.95,100,100*POISSON($A62,AC$2,TRUE))</f>
        <v>100</v>
      </c>
      <c r="AD62" s="14">
        <f>IF(AD61&gt;=99.95,100,100*POISSON($A62,AD$2,TRUE))</f>
        <v>100</v>
      </c>
      <c r="AE62" s="14">
        <f>IF(AE61&gt;=99.95,100,100*POISSON($A62,AE$2,TRUE))</f>
        <v>100</v>
      </c>
      <c r="AF62" s="14">
        <f>IF(AF61&gt;=99.95,100,100*POISSON($A62,AF$2,TRUE))</f>
        <v>100</v>
      </c>
      <c r="AG62" s="14">
        <f>IF(AG61&gt;=99.95,100,100*POISSON($A62,AG$2,TRUE))</f>
        <v>100</v>
      </c>
      <c r="AH62" s="14">
        <f>IF(AH61&gt;=99.95,100,100*POISSON($A62,AH$2,TRUE))</f>
        <v>100</v>
      </c>
      <c r="AI62" s="14">
        <f>IF(AI61&gt;=99.95,100,100*POISSON($A62,AI$2,TRUE))</f>
        <v>100</v>
      </c>
      <c r="AJ62" s="14">
        <f>IF(AJ61&gt;=99.95,100,100*POISSON($A62,AJ$2,TRUE))</f>
        <v>100</v>
      </c>
      <c r="AK62" s="14">
        <f>IF(AK61&gt;=99.95,100,100*POISSON($A62,AK$2,TRUE))</f>
        <v>100</v>
      </c>
      <c r="AL62" s="14">
        <f>IF(AL61&gt;=99.95,100,100*POISSON($A62,AL$2,TRUE))</f>
        <v>99.96881538153637</v>
      </c>
      <c r="AM62" s="14">
        <f>IF(AM61&gt;=99.95,100,100*POISSON($A62,AM$2,TRUE))</f>
        <v>99.94095774134001</v>
      </c>
      <c r="AN62" s="14">
        <f>IF(AN61&gt;=99.95,100,100*POISSON($A62,AN$2,TRUE))</f>
        <v>99.89262797374209</v>
      </c>
      <c r="AO62" s="14">
        <f>IF(AO61&gt;=99.95,100,100*POISSON($A62,AO$2,TRUE))</f>
        <v>99.81203714313446</v>
      </c>
      <c r="AP62" s="14">
        <f>IF(AP61&gt;=99.95,100,100*POISSON($A62,AP$2,TRUE))</f>
        <v>99.68261422869763</v>
      </c>
      <c r="AQ62" s="14">
        <f>IF(AQ61&gt;=99.95,100,100*POISSON($A62,AQ$2,TRUE))</f>
        <v>99.48208231665676</v>
      </c>
      <c r="AR62" s="14">
        <f>IF(AR61&gt;=99.95,100,100*POISSON($A62,AR$2,TRUE))</f>
        <v>99.18179384407237</v>
      </c>
      <c r="AS62" s="14">
        <f>IF(AS61&gt;=99.95,100,100*POISSON($A62,AS$2,TRUE))</f>
        <v>98.74652075295394</v>
      </c>
      <c r="AT62" s="14">
        <f>IF(AT61&gt;=99.95,100,100*POISSON($A62,AT$2,TRUE))</f>
        <v>98.13488653514075</v>
      </c>
      <c r="AU62" s="14">
        <f>IF(AU61&gt;=99.95,100,100*POISSON($A62,AU$2,TRUE))</f>
        <v>97.30058111782203</v>
      </c>
      <c r="AV62" s="14">
        <f>IF(AV61&gt;=99.95,100,100*POISSON($A62,AV$2,TRUE))</f>
        <v>96.19441690212365</v>
      </c>
      <c r="AW62" s="14">
        <f>IF(AW61&gt;=99.95,100,100*POISSON($A62,AW$2,TRUE))</f>
        <v>94.76717381034429</v>
      </c>
      <c r="AX62" s="14">
        <f>IF(AX61&gt;=99.95,100,100*POISSON($A62,AX$2,TRUE))</f>
        <v>92.97305910760862</v>
      </c>
      <c r="AY62" s="14">
        <f>IF(AY61&gt;=99.95,100,100*POISSON($A62,AY$2,TRUE))</f>
        <v>90.77349480410508</v>
      </c>
      <c r="AZ62" s="14">
        <f>IF(AZ61&gt;=99.95,100,100*POISSON($A62,AZ$2,TRUE))</f>
        <v>88.14086275915687</v>
      </c>
    </row>
    <row r="63" ht="20.05" customHeight="1">
      <c r="A63" s="14">
        <v>60</v>
      </c>
      <c r="B63" s="14">
        <f>IF(B62&gt;=99.95,100,100*POISSON($A63,B$2,TRUE))</f>
        <v>100</v>
      </c>
      <c r="C63" s="14">
        <f>IF(C62&gt;=99.95,100,100*POISSON($A63,C$2,TRUE))</f>
        <v>100</v>
      </c>
      <c r="D63" s="14">
        <f>IF(D62&gt;=99.95,100,100*POISSON($A63,D$2,TRUE))</f>
        <v>100</v>
      </c>
      <c r="E63" s="14">
        <f>IF(E62&gt;=99.95,100,100*POISSON($A63,E$2,TRUE))</f>
        <v>100</v>
      </c>
      <c r="F63" s="14">
        <f>IF(F62&gt;=99.95,100,100*POISSON($A63,F$2,TRUE))</f>
        <v>100</v>
      </c>
      <c r="G63" s="14">
        <f>IF(G62&gt;=99.95,100,100*POISSON($A63,G$2,TRUE))</f>
        <v>100</v>
      </c>
      <c r="H63" s="14">
        <f>IF(H62&gt;=99.95,100,100*POISSON($A63,H$2,TRUE))</f>
        <v>100</v>
      </c>
      <c r="I63" s="14">
        <f>IF(I62&gt;=99.95,100,100*POISSON($A63,I$2,TRUE))</f>
        <v>100</v>
      </c>
      <c r="J63" s="14">
        <f>IF(J62&gt;=99.95,100,100*POISSON($A63,J$2,TRUE))</f>
        <v>100</v>
      </c>
      <c r="K63" s="14">
        <f>IF(K62&gt;=99.95,100,100*POISSON($A63,K$2,TRUE))</f>
        <v>100</v>
      </c>
      <c r="L63" s="14">
        <f>IF(L62&gt;=99.95,100,100*POISSON($A63,L$2,TRUE))</f>
        <v>100</v>
      </c>
      <c r="M63" s="14">
        <f>IF(M62&gt;=99.95,100,100*POISSON($A63,M$2,TRUE))</f>
        <v>100</v>
      </c>
      <c r="N63" s="14">
        <f>IF(N62&gt;=99.95,100,100*POISSON($A63,N$2,TRUE))</f>
        <v>100</v>
      </c>
      <c r="O63" s="14">
        <f>IF(O62&gt;=99.95,100,100*POISSON($A63,O$2,TRUE))</f>
        <v>100</v>
      </c>
      <c r="P63" s="14">
        <f>IF(P62&gt;=99.95,100,100*POISSON($A63,P$2,TRUE))</f>
        <v>100</v>
      </c>
      <c r="Q63" s="14">
        <f>IF(Q62&gt;=99.95,100,100*POISSON($A63,Q$2,TRUE))</f>
        <v>100</v>
      </c>
      <c r="R63" s="14">
        <f>IF(R62&gt;=99.95,100,100*POISSON($A63,R$2,TRUE))</f>
        <v>100</v>
      </c>
      <c r="S63" s="14">
        <f>IF(S62&gt;=99.95,100,100*POISSON($A63,S$2,TRUE))</f>
        <v>100</v>
      </c>
      <c r="T63" s="14">
        <f>IF(T62&gt;=99.95,100,100*POISSON($A63,T$2,TRUE))</f>
        <v>100</v>
      </c>
      <c r="U63" s="14">
        <f>IF(U62&gt;=99.95,100,100*POISSON($A63,U$2,TRUE))</f>
        <v>100</v>
      </c>
      <c r="V63" s="14">
        <f>IF(V62&gt;=99.95,100,100*POISSON($A63,V$2,TRUE))</f>
        <v>100</v>
      </c>
      <c r="W63" s="14">
        <f>IF(W62&gt;=99.95,100,100*POISSON($A63,W$2,TRUE))</f>
        <v>100</v>
      </c>
      <c r="X63" s="14">
        <f>IF(X62&gt;=99.95,100,100*POISSON($A63,X$2,TRUE))</f>
        <v>100</v>
      </c>
      <c r="Y63" s="14">
        <f>IF(Y62&gt;=99.95,100,100*POISSON($A63,Y$2,TRUE))</f>
        <v>100</v>
      </c>
      <c r="Z63" s="14">
        <f>IF(Z62&gt;=99.95,100,100*POISSON($A63,Z$2,TRUE))</f>
        <v>100</v>
      </c>
      <c r="AA63" s="14">
        <f>IF(AA62&gt;=99.95,100,100*POISSON($A63,AA$2,TRUE))</f>
        <v>100</v>
      </c>
      <c r="AB63" s="14">
        <f>IF(AB62&gt;=99.95,100,100*POISSON($A63,AB$2,TRUE))</f>
        <v>100</v>
      </c>
      <c r="AC63" s="14">
        <f>IF(AC62&gt;=99.95,100,100*POISSON($A63,AC$2,TRUE))</f>
        <v>100</v>
      </c>
      <c r="AD63" s="14">
        <f>IF(AD62&gt;=99.95,100,100*POISSON($A63,AD$2,TRUE))</f>
        <v>100</v>
      </c>
      <c r="AE63" s="14">
        <f>IF(AE62&gt;=99.95,100,100*POISSON($A63,AE$2,TRUE))</f>
        <v>100</v>
      </c>
      <c r="AF63" s="14">
        <f>IF(AF62&gt;=99.95,100,100*POISSON($A63,AF$2,TRUE))</f>
        <v>100</v>
      </c>
      <c r="AG63" s="14">
        <f>IF(AG62&gt;=99.95,100,100*POISSON($A63,AG$2,TRUE))</f>
        <v>100</v>
      </c>
      <c r="AH63" s="14">
        <f>IF(AH62&gt;=99.95,100,100*POISSON($A63,AH$2,TRUE))</f>
        <v>100</v>
      </c>
      <c r="AI63" s="14">
        <f>IF(AI62&gt;=99.95,100,100*POISSON($A63,AI$2,TRUE))</f>
        <v>100</v>
      </c>
      <c r="AJ63" s="14">
        <f>IF(AJ62&gt;=99.95,100,100*POISSON($A63,AJ$2,TRUE))</f>
        <v>100</v>
      </c>
      <c r="AK63" s="14">
        <f>IF(AK62&gt;=99.95,100,100*POISSON($A63,AK$2,TRUE))</f>
        <v>100</v>
      </c>
      <c r="AL63" s="14">
        <f>IF(AL62&gt;=99.95,100,100*POISSON($A63,AL$2,TRUE))</f>
        <v>100</v>
      </c>
      <c r="AM63" s="14">
        <f>IF(AM62&gt;=99.95,100,100*POISSON($A63,AM$2,TRUE))</f>
        <v>99.96405979750141</v>
      </c>
      <c r="AN63" s="14">
        <f>IF(AN62&gt;=99.95,100,100*POISSON($A63,AN$2,TRUE))</f>
        <v>99.93301266601695</v>
      </c>
      <c r="AO63" s="14">
        <f>IF(AO62&gt;=99.95,100,100*POISSON($A63,AO$2,TRUE))</f>
        <v>99.87990206511587</v>
      </c>
      <c r="AP63" s="14">
        <f>IF(AP62&gt;=99.95,100,100*POISSON($A63,AP$2,TRUE))</f>
        <v>99.79245986166764</v>
      </c>
      <c r="AQ63" s="14">
        <f>IF(AQ62&gt;=99.95,100,100*POISSON($A63,AQ$2,TRUE))</f>
        <v>99.65364164391163</v>
      </c>
      <c r="AR63" s="14">
        <f>IF(AR62&gt;=99.95,100,100*POISSON($A63,AR$2,TRUE))</f>
        <v>99.44077595328444</v>
      </c>
      <c r="AS63" s="14">
        <f>IF(AS62&gt;=99.95,100,100*POISSON($A63,AS$2,TRUE))</f>
        <v>99.1249882046846</v>
      </c>
      <c r="AT63" s="14">
        <f>IF(AT62&gt;=99.95,100,100*POISSON($A63,AT$2,TRUE))</f>
        <v>98.67108342610986</v>
      </c>
      <c r="AU63" s="14">
        <f>IF(AU62&gt;=99.95,100,100*POISSON($A63,AU$2,TRUE))</f>
        <v>98.03805880320202</v>
      </c>
      <c r="AV63" s="14">
        <f>IF(AV62&gt;=99.95,100,100*POISSON($A63,AV$2,TRUE))</f>
        <v>97.18036936751882</v>
      </c>
      <c r="AW63" s="14">
        <f>IF(AW62&gt;=99.95,100,100*POISSON($A63,AW$2,TRUE))</f>
        <v>96.04998949645844</v>
      </c>
      <c r="AX63" s="14">
        <f>IF(AX62&gt;=99.95,100,100*POISSON($A63,AX$2,TRUE))</f>
        <v>94.5992081175451</v>
      </c>
      <c r="AY63" s="14">
        <f>IF(AY62&gt;=99.95,100,100*POISSON($A63,AY$2,TRUE))</f>
        <v>92.78398201867267</v>
      </c>
      <c r="AZ63" s="14">
        <f>IF(AZ62&gt;=99.95,100,100*POISSON($A63,AZ$2,TRUE))</f>
        <v>90.5675686222317</v>
      </c>
    </row>
    <row r="64" ht="20.05" customHeight="1">
      <c r="A64" s="14">
        <v>61</v>
      </c>
      <c r="B64" s="14">
        <f>IF(B63&gt;=99.95,100,100*POISSON($A64,B$2,TRUE))</f>
        <v>100</v>
      </c>
      <c r="C64" s="14">
        <f>IF(C63&gt;=99.95,100,100*POISSON($A64,C$2,TRUE))</f>
        <v>100</v>
      </c>
      <c r="D64" s="14">
        <f>IF(D63&gt;=99.95,100,100*POISSON($A64,D$2,TRUE))</f>
        <v>100</v>
      </c>
      <c r="E64" s="14">
        <f>IF(E63&gt;=99.95,100,100*POISSON($A64,E$2,TRUE))</f>
        <v>100</v>
      </c>
      <c r="F64" s="14">
        <f>IF(F63&gt;=99.95,100,100*POISSON($A64,F$2,TRUE))</f>
        <v>100</v>
      </c>
      <c r="G64" s="14">
        <f>IF(G63&gt;=99.95,100,100*POISSON($A64,G$2,TRUE))</f>
        <v>100</v>
      </c>
      <c r="H64" s="14">
        <f>IF(H63&gt;=99.95,100,100*POISSON($A64,H$2,TRUE))</f>
        <v>100</v>
      </c>
      <c r="I64" s="14">
        <f>IF(I63&gt;=99.95,100,100*POISSON($A64,I$2,TRUE))</f>
        <v>100</v>
      </c>
      <c r="J64" s="14">
        <f>IF(J63&gt;=99.95,100,100*POISSON($A64,J$2,TRUE))</f>
        <v>100</v>
      </c>
      <c r="K64" s="14">
        <f>IF(K63&gt;=99.95,100,100*POISSON($A64,K$2,TRUE))</f>
        <v>100</v>
      </c>
      <c r="L64" s="14">
        <f>IF(L63&gt;=99.95,100,100*POISSON($A64,L$2,TRUE))</f>
        <v>100</v>
      </c>
      <c r="M64" s="14">
        <f>IF(M63&gt;=99.95,100,100*POISSON($A64,M$2,TRUE))</f>
        <v>100</v>
      </c>
      <c r="N64" s="14">
        <f>IF(N63&gt;=99.95,100,100*POISSON($A64,N$2,TRUE))</f>
        <v>100</v>
      </c>
      <c r="O64" s="14">
        <f>IF(O63&gt;=99.95,100,100*POISSON($A64,O$2,TRUE))</f>
        <v>100</v>
      </c>
      <c r="P64" s="14">
        <f>IF(P63&gt;=99.95,100,100*POISSON($A64,P$2,TRUE))</f>
        <v>100</v>
      </c>
      <c r="Q64" s="14">
        <f>IF(Q63&gt;=99.95,100,100*POISSON($A64,Q$2,TRUE))</f>
        <v>100</v>
      </c>
      <c r="R64" s="14">
        <f>IF(R63&gt;=99.95,100,100*POISSON($A64,R$2,TRUE))</f>
        <v>100</v>
      </c>
      <c r="S64" s="14">
        <f>IF(S63&gt;=99.95,100,100*POISSON($A64,S$2,TRUE))</f>
        <v>100</v>
      </c>
      <c r="T64" s="14">
        <f>IF(T63&gt;=99.95,100,100*POISSON($A64,T$2,TRUE))</f>
        <v>100</v>
      </c>
      <c r="U64" s="14">
        <f>IF(U63&gt;=99.95,100,100*POISSON($A64,U$2,TRUE))</f>
        <v>100</v>
      </c>
      <c r="V64" s="14">
        <f>IF(V63&gt;=99.95,100,100*POISSON($A64,V$2,TRUE))</f>
        <v>100</v>
      </c>
      <c r="W64" s="14">
        <f>IF(W63&gt;=99.95,100,100*POISSON($A64,W$2,TRUE))</f>
        <v>100</v>
      </c>
      <c r="X64" s="14">
        <f>IF(X63&gt;=99.95,100,100*POISSON($A64,X$2,TRUE))</f>
        <v>100</v>
      </c>
      <c r="Y64" s="14">
        <f>IF(Y63&gt;=99.95,100,100*POISSON($A64,Y$2,TRUE))</f>
        <v>100</v>
      </c>
      <c r="Z64" s="14">
        <f>IF(Z63&gt;=99.95,100,100*POISSON($A64,Z$2,TRUE))</f>
        <v>100</v>
      </c>
      <c r="AA64" s="14">
        <f>IF(AA63&gt;=99.95,100,100*POISSON($A64,AA$2,TRUE))</f>
        <v>100</v>
      </c>
      <c r="AB64" s="14">
        <f>IF(AB63&gt;=99.95,100,100*POISSON($A64,AB$2,TRUE))</f>
        <v>100</v>
      </c>
      <c r="AC64" s="14">
        <f>IF(AC63&gt;=99.95,100,100*POISSON($A64,AC$2,TRUE))</f>
        <v>100</v>
      </c>
      <c r="AD64" s="14">
        <f>IF(AD63&gt;=99.95,100,100*POISSON($A64,AD$2,TRUE))</f>
        <v>100</v>
      </c>
      <c r="AE64" s="14">
        <f>IF(AE63&gt;=99.95,100,100*POISSON($A64,AE$2,TRUE))</f>
        <v>100</v>
      </c>
      <c r="AF64" s="14">
        <f>IF(AF63&gt;=99.95,100,100*POISSON($A64,AF$2,TRUE))</f>
        <v>100</v>
      </c>
      <c r="AG64" s="14">
        <f>IF(AG63&gt;=99.95,100,100*POISSON($A64,AG$2,TRUE))</f>
        <v>100</v>
      </c>
      <c r="AH64" s="14">
        <f>IF(AH63&gt;=99.95,100,100*POISSON($A64,AH$2,TRUE))</f>
        <v>100</v>
      </c>
      <c r="AI64" s="14">
        <f>IF(AI63&gt;=99.95,100,100*POISSON($A64,AI$2,TRUE))</f>
        <v>100</v>
      </c>
      <c r="AJ64" s="14">
        <f>IF(AJ63&gt;=99.95,100,100*POISSON($A64,AJ$2,TRUE))</f>
        <v>100</v>
      </c>
      <c r="AK64" s="14">
        <f>IF(AK63&gt;=99.95,100,100*POISSON($A64,AK$2,TRUE))</f>
        <v>100</v>
      </c>
      <c r="AL64" s="14">
        <f>IF(AL63&gt;=99.95,100,100*POISSON($A64,AL$2,TRUE))</f>
        <v>100</v>
      </c>
      <c r="AM64" s="14">
        <f>IF(AM63&gt;=99.95,100,100*POISSON($A64,AM$2,TRUE))</f>
        <v>100</v>
      </c>
      <c r="AN64" s="14">
        <f>IF(AN63&gt;=99.95,100,100*POISSON($A64,AN$2,TRUE))</f>
        <v>99.95883238730744</v>
      </c>
      <c r="AO64" s="14">
        <f>IF(AO63&gt;=99.95,100,100*POISSON($A64,AO$2,TRUE))</f>
        <v>99.9244036533004</v>
      </c>
      <c r="AP64" s="14">
        <f>IF(AP63&gt;=99.95,100,100*POISSON($A64,AP$2,TRUE))</f>
        <v>99.86629053300814</v>
      </c>
      <c r="AQ64" s="14">
        <f>IF(AQ63&gt;=99.95,100,100*POISSON($A64,AQ$2,TRUE))</f>
        <v>99.77176445939858</v>
      </c>
      <c r="AR64" s="14">
        <f>IF(AR63&gt;=99.95,100,100*POISSON($A64,AR$2,TRUE))</f>
        <v>99.62333711223721</v>
      </c>
      <c r="AS64" s="14">
        <f>IF(AS63&gt;=99.95,100,100*POISSON($A64,AS$2,TRUE))</f>
        <v>99.39798112068704</v>
      </c>
      <c r="AT64" s="14">
        <f>IF(AT63&gt;=99.95,100,100*POISSON($A64,AT$2,TRUE))</f>
        <v>99.06663850961166</v>
      </c>
      <c r="AU64" s="14">
        <f>IF(AU63&gt;=99.95,100,100*POISSON($A64,AU$2,TRUE))</f>
        <v>98.59418951676726</v>
      </c>
      <c r="AV64" s="14">
        <f>IF(AV63&gt;=99.95,100,100*POISSON($A64,AV$2,TRUE))</f>
        <v>97.9400376605282</v>
      </c>
      <c r="AW64" s="14">
        <f>IF(AW63&gt;=99.95,100,100*POISSON($A64,AW$2,TRUE))</f>
        <v>97.05941823307286</v>
      </c>
      <c r="AX64" s="14">
        <f>IF(AX63&gt;=99.95,100,100*POISSON($A64,AX$2,TRUE))</f>
        <v>95.90545896159243</v>
      </c>
      <c r="AY64" s="14">
        <f>IF(AY63&gt;=99.95,100,100*POISSON($A64,AY$2,TRUE))</f>
        <v>94.43192235848221</v>
      </c>
      <c r="AZ64" s="14">
        <f>IF(AZ63&gt;=99.95,100,100*POISSON($A64,AZ$2,TRUE))</f>
        <v>92.59645385201559</v>
      </c>
    </row>
    <row r="65" ht="20.05" customHeight="1">
      <c r="A65" s="14">
        <v>62</v>
      </c>
      <c r="B65" s="14">
        <f>IF(B64&gt;=99.95,100,100*POISSON($A65,B$2,TRUE))</f>
        <v>100</v>
      </c>
      <c r="C65" s="14">
        <f>IF(C64&gt;=99.95,100,100*POISSON($A65,C$2,TRUE))</f>
        <v>100</v>
      </c>
      <c r="D65" s="14">
        <f>IF(D64&gt;=99.95,100,100*POISSON($A65,D$2,TRUE))</f>
        <v>100</v>
      </c>
      <c r="E65" s="14">
        <f>IF(E64&gt;=99.95,100,100*POISSON($A65,E$2,TRUE))</f>
        <v>100</v>
      </c>
      <c r="F65" s="14">
        <f>IF(F64&gt;=99.95,100,100*POISSON($A65,F$2,TRUE))</f>
        <v>100</v>
      </c>
      <c r="G65" s="14">
        <f>IF(G64&gt;=99.95,100,100*POISSON($A65,G$2,TRUE))</f>
        <v>100</v>
      </c>
      <c r="H65" s="14">
        <f>IF(H64&gt;=99.95,100,100*POISSON($A65,H$2,TRUE))</f>
        <v>100</v>
      </c>
      <c r="I65" s="14">
        <f>IF(I64&gt;=99.95,100,100*POISSON($A65,I$2,TRUE))</f>
        <v>100</v>
      </c>
      <c r="J65" s="14">
        <f>IF(J64&gt;=99.95,100,100*POISSON($A65,J$2,TRUE))</f>
        <v>100</v>
      </c>
      <c r="K65" s="14">
        <f>IF(K64&gt;=99.95,100,100*POISSON($A65,K$2,TRUE))</f>
        <v>100</v>
      </c>
      <c r="L65" s="14">
        <f>IF(L64&gt;=99.95,100,100*POISSON($A65,L$2,TRUE))</f>
        <v>100</v>
      </c>
      <c r="M65" s="14">
        <f>IF(M64&gt;=99.95,100,100*POISSON($A65,M$2,TRUE))</f>
        <v>100</v>
      </c>
      <c r="N65" s="14">
        <f>IF(N64&gt;=99.95,100,100*POISSON($A65,N$2,TRUE))</f>
        <v>100</v>
      </c>
      <c r="O65" s="14">
        <f>IF(O64&gt;=99.95,100,100*POISSON($A65,O$2,TRUE))</f>
        <v>100</v>
      </c>
      <c r="P65" s="14">
        <f>IF(P64&gt;=99.95,100,100*POISSON($A65,P$2,TRUE))</f>
        <v>100</v>
      </c>
      <c r="Q65" s="14">
        <f>IF(Q64&gt;=99.95,100,100*POISSON($A65,Q$2,TRUE))</f>
        <v>100</v>
      </c>
      <c r="R65" s="14">
        <f>IF(R64&gt;=99.95,100,100*POISSON($A65,R$2,TRUE))</f>
        <v>100</v>
      </c>
      <c r="S65" s="14">
        <f>IF(S64&gt;=99.95,100,100*POISSON($A65,S$2,TRUE))</f>
        <v>100</v>
      </c>
      <c r="T65" s="14">
        <f>IF(T64&gt;=99.95,100,100*POISSON($A65,T$2,TRUE))</f>
        <v>100</v>
      </c>
      <c r="U65" s="14">
        <f>IF(U64&gt;=99.95,100,100*POISSON($A65,U$2,TRUE))</f>
        <v>100</v>
      </c>
      <c r="V65" s="14">
        <f>IF(V64&gt;=99.95,100,100*POISSON($A65,V$2,TRUE))</f>
        <v>100</v>
      </c>
      <c r="W65" s="14">
        <f>IF(W64&gt;=99.95,100,100*POISSON($A65,W$2,TRUE))</f>
        <v>100</v>
      </c>
      <c r="X65" s="14">
        <f>IF(X64&gt;=99.95,100,100*POISSON($A65,X$2,TRUE))</f>
        <v>100</v>
      </c>
      <c r="Y65" s="14">
        <f>IF(Y64&gt;=99.95,100,100*POISSON($A65,Y$2,TRUE))</f>
        <v>100</v>
      </c>
      <c r="Z65" s="14">
        <f>IF(Z64&gt;=99.95,100,100*POISSON($A65,Z$2,TRUE))</f>
        <v>100</v>
      </c>
      <c r="AA65" s="14">
        <f>IF(AA64&gt;=99.95,100,100*POISSON($A65,AA$2,TRUE))</f>
        <v>100</v>
      </c>
      <c r="AB65" s="14">
        <f>IF(AB64&gt;=99.95,100,100*POISSON($A65,AB$2,TRUE))</f>
        <v>100</v>
      </c>
      <c r="AC65" s="14">
        <f>IF(AC64&gt;=99.95,100,100*POISSON($A65,AC$2,TRUE))</f>
        <v>100</v>
      </c>
      <c r="AD65" s="14">
        <f>IF(AD64&gt;=99.95,100,100*POISSON($A65,AD$2,TRUE))</f>
        <v>100</v>
      </c>
      <c r="AE65" s="14">
        <f>IF(AE64&gt;=99.95,100,100*POISSON($A65,AE$2,TRUE))</f>
        <v>100</v>
      </c>
      <c r="AF65" s="14">
        <f>IF(AF64&gt;=99.95,100,100*POISSON($A65,AF$2,TRUE))</f>
        <v>100</v>
      </c>
      <c r="AG65" s="14">
        <f>IF(AG64&gt;=99.95,100,100*POISSON($A65,AG$2,TRUE))</f>
        <v>100</v>
      </c>
      <c r="AH65" s="14">
        <f>IF(AH64&gt;=99.95,100,100*POISSON($A65,AH$2,TRUE))</f>
        <v>100</v>
      </c>
      <c r="AI65" s="14">
        <f>IF(AI64&gt;=99.95,100,100*POISSON($A65,AI$2,TRUE))</f>
        <v>100</v>
      </c>
      <c r="AJ65" s="14">
        <f>IF(AJ64&gt;=99.95,100,100*POISSON($A65,AJ$2,TRUE))</f>
        <v>100</v>
      </c>
      <c r="AK65" s="14">
        <f>IF(AK64&gt;=99.95,100,100*POISSON($A65,AK$2,TRUE))</f>
        <v>100</v>
      </c>
      <c r="AL65" s="14">
        <f>IF(AL64&gt;=99.95,100,100*POISSON($A65,AL$2,TRUE))</f>
        <v>100</v>
      </c>
      <c r="AM65" s="14">
        <f>IF(AM64&gt;=99.95,100,100*POISSON($A65,AM$2,TRUE))</f>
        <v>100</v>
      </c>
      <c r="AN65" s="14">
        <f>IF(AN64&gt;=99.95,100,100*POISSON($A65,AN$2,TRUE))</f>
        <v>100</v>
      </c>
      <c r="AO65" s="14">
        <f>IF(AO64&gt;=99.95,100,100*POISSON($A65,AO$2,TRUE))</f>
        <v>99.95311435535493</v>
      </c>
      <c r="AP65" s="14">
        <f>IF(AP64&gt;=99.95,100,100*POISSON($A65,AP$2,TRUE))</f>
        <v>99.91511404147525</v>
      </c>
      <c r="AQ65" s="14">
        <f>IF(AQ64&gt;=99.95,100,100*POISSON($A65,AQ$2,TRUE))</f>
        <v>99.85178314085749</v>
      </c>
      <c r="AR65" s="14">
        <f>IF(AR64&gt;=99.95,100,100*POISSON($A65,AR$2,TRUE))</f>
        <v>99.74995210957542</v>
      </c>
      <c r="AS65" s="14">
        <f>IF(AS64&gt;=99.95,100,100*POISSON($A65,AS$2,TRUE))</f>
        <v>99.59171802881779</v>
      </c>
      <c r="AT65" s="14">
        <f>IF(AT64&gt;=99.95,100,100*POISSON($A65,AT$2,TRUE))</f>
        <v>99.35373494118555</v>
      </c>
      <c r="AU65" s="14">
        <f>IF(AU64&gt;=99.95,100,100*POISSON($A65,AU$2,TRUE))</f>
        <v>99.0068026268318</v>
      </c>
      <c r="AV65" s="14">
        <f>IF(AV64&gt;=99.95,100,100*POISSON($A65,AV$2,TRUE))</f>
        <v>98.51591523748692</v>
      </c>
      <c r="AW65" s="14">
        <f>IF(AW64&gt;=99.95,100,100*POISSON($A65,AW$2,TRUE))</f>
        <v>97.84091144851628</v>
      </c>
      <c r="AX65" s="14">
        <f>IF(AX64&gt;=99.95,100,100*POISSON($A65,AX$2,TRUE))</f>
        <v>96.93781849962984</v>
      </c>
      <c r="AY65" s="14">
        <f>IF(AY64&gt;=99.95,100,100*POISSON($A65,AY$2,TRUE))</f>
        <v>95.76090650348993</v>
      </c>
      <c r="AZ65" s="14">
        <f>IF(AZ64&gt;=99.95,100,100*POISSON($A65,AZ$2,TRUE))</f>
        <v>94.26537557328946</v>
      </c>
    </row>
    <row r="66" ht="20.05" customHeight="1">
      <c r="A66" s="14">
        <v>63</v>
      </c>
      <c r="B66" s="14">
        <f>IF(B65&gt;=99.95,100,100*POISSON($A66,B$2,TRUE))</f>
        <v>100</v>
      </c>
      <c r="C66" s="14">
        <f>IF(C65&gt;=99.95,100,100*POISSON($A66,C$2,TRUE))</f>
        <v>100</v>
      </c>
      <c r="D66" s="14">
        <f>IF(D65&gt;=99.95,100,100*POISSON($A66,D$2,TRUE))</f>
        <v>100</v>
      </c>
      <c r="E66" s="14">
        <f>IF(E65&gt;=99.95,100,100*POISSON($A66,E$2,TRUE))</f>
        <v>100</v>
      </c>
      <c r="F66" s="14">
        <f>IF(F65&gt;=99.95,100,100*POISSON($A66,F$2,TRUE))</f>
        <v>100</v>
      </c>
      <c r="G66" s="14">
        <f>IF(G65&gt;=99.95,100,100*POISSON($A66,G$2,TRUE))</f>
        <v>100</v>
      </c>
      <c r="H66" s="14">
        <f>IF(H65&gt;=99.95,100,100*POISSON($A66,H$2,TRUE))</f>
        <v>100</v>
      </c>
      <c r="I66" s="14">
        <f>IF(I65&gt;=99.95,100,100*POISSON($A66,I$2,TRUE))</f>
        <v>100</v>
      </c>
      <c r="J66" s="14">
        <f>IF(J65&gt;=99.95,100,100*POISSON($A66,J$2,TRUE))</f>
        <v>100</v>
      </c>
      <c r="K66" s="14">
        <f>IF(K65&gt;=99.95,100,100*POISSON($A66,K$2,TRUE))</f>
        <v>100</v>
      </c>
      <c r="L66" s="14">
        <f>IF(L65&gt;=99.95,100,100*POISSON($A66,L$2,TRUE))</f>
        <v>100</v>
      </c>
      <c r="M66" s="14">
        <f>IF(M65&gt;=99.95,100,100*POISSON($A66,M$2,TRUE))</f>
        <v>100</v>
      </c>
      <c r="N66" s="14">
        <f>IF(N65&gt;=99.95,100,100*POISSON($A66,N$2,TRUE))</f>
        <v>100</v>
      </c>
      <c r="O66" s="14">
        <f>IF(O65&gt;=99.95,100,100*POISSON($A66,O$2,TRUE))</f>
        <v>100</v>
      </c>
      <c r="P66" s="14">
        <f>IF(P65&gt;=99.95,100,100*POISSON($A66,P$2,TRUE))</f>
        <v>100</v>
      </c>
      <c r="Q66" s="14">
        <f>IF(Q65&gt;=99.95,100,100*POISSON($A66,Q$2,TRUE))</f>
        <v>100</v>
      </c>
      <c r="R66" s="14">
        <f>IF(R65&gt;=99.95,100,100*POISSON($A66,R$2,TRUE))</f>
        <v>100</v>
      </c>
      <c r="S66" s="14">
        <f>IF(S65&gt;=99.95,100,100*POISSON($A66,S$2,TRUE))</f>
        <v>100</v>
      </c>
      <c r="T66" s="14">
        <f>IF(T65&gt;=99.95,100,100*POISSON($A66,T$2,TRUE))</f>
        <v>100</v>
      </c>
      <c r="U66" s="14">
        <f>IF(U65&gt;=99.95,100,100*POISSON($A66,U$2,TRUE))</f>
        <v>100</v>
      </c>
      <c r="V66" s="14">
        <f>IF(V65&gt;=99.95,100,100*POISSON($A66,V$2,TRUE))</f>
        <v>100</v>
      </c>
      <c r="W66" s="14">
        <f>IF(W65&gt;=99.95,100,100*POISSON($A66,W$2,TRUE))</f>
        <v>100</v>
      </c>
      <c r="X66" s="14">
        <f>IF(X65&gt;=99.95,100,100*POISSON($A66,X$2,TRUE))</f>
        <v>100</v>
      </c>
      <c r="Y66" s="14">
        <f>IF(Y65&gt;=99.95,100,100*POISSON($A66,Y$2,TRUE))</f>
        <v>100</v>
      </c>
      <c r="Z66" s="14">
        <f>IF(Z65&gt;=99.95,100,100*POISSON($A66,Z$2,TRUE))</f>
        <v>100</v>
      </c>
      <c r="AA66" s="14">
        <f>IF(AA65&gt;=99.95,100,100*POISSON($A66,AA$2,TRUE))</f>
        <v>100</v>
      </c>
      <c r="AB66" s="14">
        <f>IF(AB65&gt;=99.95,100,100*POISSON($A66,AB$2,TRUE))</f>
        <v>100</v>
      </c>
      <c r="AC66" s="14">
        <f>IF(AC65&gt;=99.95,100,100*POISSON($A66,AC$2,TRUE))</f>
        <v>100</v>
      </c>
      <c r="AD66" s="14">
        <f>IF(AD65&gt;=99.95,100,100*POISSON($A66,AD$2,TRUE))</f>
        <v>100</v>
      </c>
      <c r="AE66" s="14">
        <f>IF(AE65&gt;=99.95,100,100*POISSON($A66,AE$2,TRUE))</f>
        <v>100</v>
      </c>
      <c r="AF66" s="14">
        <f>IF(AF65&gt;=99.95,100,100*POISSON($A66,AF$2,TRUE))</f>
        <v>100</v>
      </c>
      <c r="AG66" s="14">
        <f>IF(AG65&gt;=99.95,100,100*POISSON($A66,AG$2,TRUE))</f>
        <v>100</v>
      </c>
      <c r="AH66" s="14">
        <f>IF(AH65&gt;=99.95,100,100*POISSON($A66,AH$2,TRUE))</f>
        <v>100</v>
      </c>
      <c r="AI66" s="14">
        <f>IF(AI65&gt;=99.95,100,100*POISSON($A66,AI$2,TRUE))</f>
        <v>100</v>
      </c>
      <c r="AJ66" s="14">
        <f>IF(AJ65&gt;=99.95,100,100*POISSON($A66,AJ$2,TRUE))</f>
        <v>100</v>
      </c>
      <c r="AK66" s="14">
        <f>IF(AK65&gt;=99.95,100,100*POISSON($A66,AK$2,TRUE))</f>
        <v>100</v>
      </c>
      <c r="AL66" s="14">
        <f>IF(AL65&gt;=99.95,100,100*POISSON($A66,AL$2,TRUE))</f>
        <v>100</v>
      </c>
      <c r="AM66" s="14">
        <f>IF(AM65&gt;=99.95,100,100*POISSON($A66,AM$2,TRUE))</f>
        <v>100</v>
      </c>
      <c r="AN66" s="14">
        <f>IF(AN65&gt;=99.95,100,100*POISSON($A66,AN$2,TRUE))</f>
        <v>100</v>
      </c>
      <c r="AO66" s="14">
        <f>IF(AO65&gt;=99.95,100,100*POISSON($A66,AO$2,TRUE))</f>
        <v>100</v>
      </c>
      <c r="AP66" s="14">
        <f>IF(AP65&gt;=99.95,100,100*POISSON($A66,AP$2,TRUE))</f>
        <v>99.94688807079511</v>
      </c>
      <c r="AQ66" s="14">
        <f>IF(AQ65&gt;=99.95,100,100*POISSON($A66,AQ$2,TRUE))</f>
        <v>99.90512892849675</v>
      </c>
      <c r="AR66" s="14">
        <f>IF(AR65&gt;=99.95,100,100*POISSON($A66,AR$2,TRUE))</f>
        <v>99.83637186966341</v>
      </c>
      <c r="AS66" s="14">
        <f>IF(AS65&gt;=99.95,100,100*POISSON($A66,AS$2,TRUE))</f>
        <v>99.72702634560753</v>
      </c>
      <c r="AT66" s="14">
        <f>IF(AT65&gt;=99.95,100,100*POISSON($A66,AT$2,TRUE))</f>
        <v>99.5588038208812</v>
      </c>
      <c r="AU66" s="14">
        <f>IF(AU65&gt;=99.95,100,100*POISSON($A66,AU$2,TRUE))</f>
        <v>99.30807569132337</v>
      </c>
      <c r="AV66" s="14">
        <f>IF(AV65&gt;=99.95,100,100*POISSON($A66,AV$2,TRUE))</f>
        <v>98.94553819172597</v>
      </c>
      <c r="AW66" s="14">
        <f>IF(AW65&gt;=99.95,100,100*POISSON($A66,AW$2,TRUE))</f>
        <v>98.43633485075888</v>
      </c>
      <c r="AX66" s="14">
        <f>IF(AX65&gt;=99.95,100,100*POISSON($A66,AX$2,TRUE))</f>
        <v>97.74076480699227</v>
      </c>
      <c r="AY66" s="14">
        <f>IF(AY65&gt;=99.95,100,100*POISSON($A66,AY$2,TRUE))</f>
        <v>96.81565582492459</v>
      </c>
      <c r="AZ66" s="14">
        <f>IF(AZ65&gt;=99.95,100,100*POISSON($A66,AZ$2,TRUE))</f>
        <v>95.6164074428921</v>
      </c>
    </row>
    <row r="67" ht="20.05" customHeight="1">
      <c r="A67" s="14">
        <v>64</v>
      </c>
      <c r="B67" s="14">
        <f>IF(B66&gt;=99.95,100,100*POISSON($A67,B$2,TRUE))</f>
        <v>100</v>
      </c>
      <c r="C67" s="14">
        <f>IF(C66&gt;=99.95,100,100*POISSON($A67,C$2,TRUE))</f>
        <v>100</v>
      </c>
      <c r="D67" s="14">
        <f>IF(D66&gt;=99.95,100,100*POISSON($A67,D$2,TRUE))</f>
        <v>100</v>
      </c>
      <c r="E67" s="14">
        <f>IF(E66&gt;=99.95,100,100*POISSON($A67,E$2,TRUE))</f>
        <v>100</v>
      </c>
      <c r="F67" s="14">
        <f>IF(F66&gt;=99.95,100,100*POISSON($A67,F$2,TRUE))</f>
        <v>100</v>
      </c>
      <c r="G67" s="14">
        <f>IF(G66&gt;=99.95,100,100*POISSON($A67,G$2,TRUE))</f>
        <v>100</v>
      </c>
      <c r="H67" s="14">
        <f>IF(H66&gt;=99.95,100,100*POISSON($A67,H$2,TRUE))</f>
        <v>100</v>
      </c>
      <c r="I67" s="14">
        <f>IF(I66&gt;=99.95,100,100*POISSON($A67,I$2,TRUE))</f>
        <v>100</v>
      </c>
      <c r="J67" s="14">
        <f>IF(J66&gt;=99.95,100,100*POISSON($A67,J$2,TRUE))</f>
        <v>100</v>
      </c>
      <c r="K67" s="14">
        <f>IF(K66&gt;=99.95,100,100*POISSON($A67,K$2,TRUE))</f>
        <v>100</v>
      </c>
      <c r="L67" s="14">
        <f>IF(L66&gt;=99.95,100,100*POISSON($A67,L$2,TRUE))</f>
        <v>100</v>
      </c>
      <c r="M67" s="14">
        <f>IF(M66&gt;=99.95,100,100*POISSON($A67,M$2,TRUE))</f>
        <v>100</v>
      </c>
      <c r="N67" s="14">
        <f>IF(N66&gt;=99.95,100,100*POISSON($A67,N$2,TRUE))</f>
        <v>100</v>
      </c>
      <c r="O67" s="14">
        <f>IF(O66&gt;=99.95,100,100*POISSON($A67,O$2,TRUE))</f>
        <v>100</v>
      </c>
      <c r="P67" s="14">
        <f>IF(P66&gt;=99.95,100,100*POISSON($A67,P$2,TRUE))</f>
        <v>100</v>
      </c>
      <c r="Q67" s="14">
        <f>IF(Q66&gt;=99.95,100,100*POISSON($A67,Q$2,TRUE))</f>
        <v>100</v>
      </c>
      <c r="R67" s="14">
        <f>IF(R66&gt;=99.95,100,100*POISSON($A67,R$2,TRUE))</f>
        <v>100</v>
      </c>
      <c r="S67" s="14">
        <f>IF(S66&gt;=99.95,100,100*POISSON($A67,S$2,TRUE))</f>
        <v>100</v>
      </c>
      <c r="T67" s="14">
        <f>IF(T66&gt;=99.95,100,100*POISSON($A67,T$2,TRUE))</f>
        <v>100</v>
      </c>
      <c r="U67" s="14">
        <f>IF(U66&gt;=99.95,100,100*POISSON($A67,U$2,TRUE))</f>
        <v>100</v>
      </c>
      <c r="V67" s="14">
        <f>IF(V66&gt;=99.95,100,100*POISSON($A67,V$2,TRUE))</f>
        <v>100</v>
      </c>
      <c r="W67" s="14">
        <f>IF(W66&gt;=99.95,100,100*POISSON($A67,W$2,TRUE))</f>
        <v>100</v>
      </c>
      <c r="X67" s="14">
        <f>IF(X66&gt;=99.95,100,100*POISSON($A67,X$2,TRUE))</f>
        <v>100</v>
      </c>
      <c r="Y67" s="14">
        <f>IF(Y66&gt;=99.95,100,100*POISSON($A67,Y$2,TRUE))</f>
        <v>100</v>
      </c>
      <c r="Z67" s="14">
        <f>IF(Z66&gt;=99.95,100,100*POISSON($A67,Z$2,TRUE))</f>
        <v>100</v>
      </c>
      <c r="AA67" s="14">
        <f>IF(AA66&gt;=99.95,100,100*POISSON($A67,AA$2,TRUE))</f>
        <v>100</v>
      </c>
      <c r="AB67" s="14">
        <f>IF(AB66&gt;=99.95,100,100*POISSON($A67,AB$2,TRUE))</f>
        <v>100</v>
      </c>
      <c r="AC67" s="14">
        <f>IF(AC66&gt;=99.95,100,100*POISSON($A67,AC$2,TRUE))</f>
        <v>100</v>
      </c>
      <c r="AD67" s="14">
        <f>IF(AD66&gt;=99.95,100,100*POISSON($A67,AD$2,TRUE))</f>
        <v>100</v>
      </c>
      <c r="AE67" s="14">
        <f>IF(AE66&gt;=99.95,100,100*POISSON($A67,AE$2,TRUE))</f>
        <v>100</v>
      </c>
      <c r="AF67" s="14">
        <f>IF(AF66&gt;=99.95,100,100*POISSON($A67,AF$2,TRUE))</f>
        <v>100</v>
      </c>
      <c r="AG67" s="14">
        <f>IF(AG66&gt;=99.95,100,100*POISSON($A67,AG$2,TRUE))</f>
        <v>100</v>
      </c>
      <c r="AH67" s="14">
        <f>IF(AH66&gt;=99.95,100,100*POISSON($A67,AH$2,TRUE))</f>
        <v>100</v>
      </c>
      <c r="AI67" s="14">
        <f>IF(AI66&gt;=99.95,100,100*POISSON($A67,AI$2,TRUE))</f>
        <v>100</v>
      </c>
      <c r="AJ67" s="14">
        <f>IF(AJ66&gt;=99.95,100,100*POISSON($A67,AJ$2,TRUE))</f>
        <v>100</v>
      </c>
      <c r="AK67" s="14">
        <f>IF(AK66&gt;=99.95,100,100*POISSON($A67,AK$2,TRUE))</f>
        <v>100</v>
      </c>
      <c r="AL67" s="14">
        <f>IF(AL66&gt;=99.95,100,100*POISSON($A67,AL$2,TRUE))</f>
        <v>100</v>
      </c>
      <c r="AM67" s="14">
        <f>IF(AM66&gt;=99.95,100,100*POISSON($A67,AM$2,TRUE))</f>
        <v>100</v>
      </c>
      <c r="AN67" s="14">
        <f>IF(AN66&gt;=99.95,100,100*POISSON($A67,AN$2,TRUE))</f>
        <v>100</v>
      </c>
      <c r="AO67" s="14">
        <f>IF(AO66&gt;=99.95,100,100*POISSON($A67,AO$2,TRUE))</f>
        <v>100</v>
      </c>
      <c r="AP67" s="14">
        <f>IF(AP66&gt;=99.95,100,100*POISSON($A67,AP$2,TRUE))</f>
        <v>99.96724330832815</v>
      </c>
      <c r="AQ67" s="14">
        <f>IF(AQ66&gt;=99.95,100,100*POISSON($A67,AQ$2,TRUE))</f>
        <v>99.94013710163503</v>
      </c>
      <c r="AR67" s="14">
        <f>IF(AR66&gt;=99.95,100,100*POISSON($A67,AR$2,TRUE))</f>
        <v>99.89443514597252</v>
      </c>
      <c r="AS67" s="14">
        <f>IF(AS66&gt;=99.95,100,100*POISSON($A67,AS$2,TRUE))</f>
        <v>99.82005081340047</v>
      </c>
      <c r="AT67" s="14">
        <f>IF(AT66&gt;=99.95,100,100*POISSON($A67,AT$2,TRUE))</f>
        <v>99.70299287691718</v>
      </c>
      <c r="AU67" s="14">
        <f>IF(AU66&gt;=99.95,100,100*POISSON($A67,AU$2,TRUE))</f>
        <v>99.52461570642667</v>
      </c>
      <c r="AV67" s="14">
        <f>IF(AV66&gt;=99.95,100,100*POISSON($A67,AV$2,TRUE))</f>
        <v>99.26104254874528</v>
      </c>
      <c r="AW67" s="14">
        <f>IF(AW66&gt;=99.95,100,100*POISSON($A67,AW$2,TRUE))</f>
        <v>98.88290240244085</v>
      </c>
      <c r="AX67" s="14">
        <f>IF(AX66&gt;=99.95,100,100*POISSON($A67,AX$2,TRUE))</f>
        <v>98.35552057356662</v>
      </c>
      <c r="AY67" s="14">
        <f>IF(AY66&gt;=99.95,100,100*POISSON($A67,AY$2,TRUE))</f>
        <v>97.63967873229542</v>
      </c>
      <c r="AZ67" s="14">
        <f>IF(AZ66&gt;=99.95,100,100*POISSON($A67,AZ$2,TRUE))</f>
        <v>96.69301096398169</v>
      </c>
    </row>
    <row r="68" ht="20.05" customHeight="1">
      <c r="A68" s="14">
        <v>65</v>
      </c>
      <c r="B68" s="14">
        <f>IF(B67&gt;=99.95,100,100*POISSON($A68,B$2,TRUE))</f>
        <v>100</v>
      </c>
      <c r="C68" s="14">
        <f>IF(C67&gt;=99.95,100,100*POISSON($A68,C$2,TRUE))</f>
        <v>100</v>
      </c>
      <c r="D68" s="14">
        <f>IF(D67&gt;=99.95,100,100*POISSON($A68,D$2,TRUE))</f>
        <v>100</v>
      </c>
      <c r="E68" s="14">
        <f>IF(E67&gt;=99.95,100,100*POISSON($A68,E$2,TRUE))</f>
        <v>100</v>
      </c>
      <c r="F68" s="14">
        <f>IF(F67&gt;=99.95,100,100*POISSON($A68,F$2,TRUE))</f>
        <v>100</v>
      </c>
      <c r="G68" s="14">
        <f>IF(G67&gt;=99.95,100,100*POISSON($A68,G$2,TRUE))</f>
        <v>100</v>
      </c>
      <c r="H68" s="14">
        <f>IF(H67&gt;=99.95,100,100*POISSON($A68,H$2,TRUE))</f>
        <v>100</v>
      </c>
      <c r="I68" s="14">
        <f>IF(I67&gt;=99.95,100,100*POISSON($A68,I$2,TRUE))</f>
        <v>100</v>
      </c>
      <c r="J68" s="14">
        <f>IF(J67&gt;=99.95,100,100*POISSON($A68,J$2,TRUE))</f>
        <v>100</v>
      </c>
      <c r="K68" s="14">
        <f>IF(K67&gt;=99.95,100,100*POISSON($A68,K$2,TRUE))</f>
        <v>100</v>
      </c>
      <c r="L68" s="14">
        <f>IF(L67&gt;=99.95,100,100*POISSON($A68,L$2,TRUE))</f>
        <v>100</v>
      </c>
      <c r="M68" s="14">
        <f>IF(M67&gt;=99.95,100,100*POISSON($A68,M$2,TRUE))</f>
        <v>100</v>
      </c>
      <c r="N68" s="14">
        <f>IF(N67&gt;=99.95,100,100*POISSON($A68,N$2,TRUE))</f>
        <v>100</v>
      </c>
      <c r="O68" s="14">
        <f>IF(O67&gt;=99.95,100,100*POISSON($A68,O$2,TRUE))</f>
        <v>100</v>
      </c>
      <c r="P68" s="14">
        <f>IF(P67&gt;=99.95,100,100*POISSON($A68,P$2,TRUE))</f>
        <v>100</v>
      </c>
      <c r="Q68" s="14">
        <f>IF(Q67&gt;=99.95,100,100*POISSON($A68,Q$2,TRUE))</f>
        <v>100</v>
      </c>
      <c r="R68" s="14">
        <f>IF(R67&gt;=99.95,100,100*POISSON($A68,R$2,TRUE))</f>
        <v>100</v>
      </c>
      <c r="S68" s="14">
        <f>IF(S67&gt;=99.95,100,100*POISSON($A68,S$2,TRUE))</f>
        <v>100</v>
      </c>
      <c r="T68" s="14">
        <f>IF(T67&gt;=99.95,100,100*POISSON($A68,T$2,TRUE))</f>
        <v>100</v>
      </c>
      <c r="U68" s="14">
        <f>IF(U67&gt;=99.95,100,100*POISSON($A68,U$2,TRUE))</f>
        <v>100</v>
      </c>
      <c r="V68" s="14">
        <f>IF(V67&gt;=99.95,100,100*POISSON($A68,V$2,TRUE))</f>
        <v>100</v>
      </c>
      <c r="W68" s="14">
        <f>IF(W67&gt;=99.95,100,100*POISSON($A68,W$2,TRUE))</f>
        <v>100</v>
      </c>
      <c r="X68" s="14">
        <f>IF(X67&gt;=99.95,100,100*POISSON($A68,X$2,TRUE))</f>
        <v>100</v>
      </c>
      <c r="Y68" s="14">
        <f>IF(Y67&gt;=99.95,100,100*POISSON($A68,Y$2,TRUE))</f>
        <v>100</v>
      </c>
      <c r="Z68" s="14">
        <f>IF(Z67&gt;=99.95,100,100*POISSON($A68,Z$2,TRUE))</f>
        <v>100</v>
      </c>
      <c r="AA68" s="14">
        <f>IF(AA67&gt;=99.95,100,100*POISSON($A68,AA$2,TRUE))</f>
        <v>100</v>
      </c>
      <c r="AB68" s="14">
        <f>IF(AB67&gt;=99.95,100,100*POISSON($A68,AB$2,TRUE))</f>
        <v>100</v>
      </c>
      <c r="AC68" s="14">
        <f>IF(AC67&gt;=99.95,100,100*POISSON($A68,AC$2,TRUE))</f>
        <v>100</v>
      </c>
      <c r="AD68" s="14">
        <f>IF(AD67&gt;=99.95,100,100*POISSON($A68,AD$2,TRUE))</f>
        <v>100</v>
      </c>
      <c r="AE68" s="14">
        <f>IF(AE67&gt;=99.95,100,100*POISSON($A68,AE$2,TRUE))</f>
        <v>100</v>
      </c>
      <c r="AF68" s="14">
        <f>IF(AF67&gt;=99.95,100,100*POISSON($A68,AF$2,TRUE))</f>
        <v>100</v>
      </c>
      <c r="AG68" s="14">
        <f>IF(AG67&gt;=99.95,100,100*POISSON($A68,AG$2,TRUE))</f>
        <v>100</v>
      </c>
      <c r="AH68" s="14">
        <f>IF(AH67&gt;=99.95,100,100*POISSON($A68,AH$2,TRUE))</f>
        <v>100</v>
      </c>
      <c r="AI68" s="14">
        <f>IF(AI67&gt;=99.95,100,100*POISSON($A68,AI$2,TRUE))</f>
        <v>100</v>
      </c>
      <c r="AJ68" s="14">
        <f>IF(AJ67&gt;=99.95,100,100*POISSON($A68,AJ$2,TRUE))</f>
        <v>100</v>
      </c>
      <c r="AK68" s="14">
        <f>IF(AK67&gt;=99.95,100,100*POISSON($A68,AK$2,TRUE))</f>
        <v>100</v>
      </c>
      <c r="AL68" s="14">
        <f>IF(AL67&gt;=99.95,100,100*POISSON($A68,AL$2,TRUE))</f>
        <v>100</v>
      </c>
      <c r="AM68" s="14">
        <f>IF(AM67&gt;=99.95,100,100*POISSON($A68,AM$2,TRUE))</f>
        <v>100</v>
      </c>
      <c r="AN68" s="14">
        <f>IF(AN67&gt;=99.95,100,100*POISSON($A68,AN$2,TRUE))</f>
        <v>100</v>
      </c>
      <c r="AO68" s="14">
        <f>IF(AO67&gt;=99.95,100,100*POISSON($A68,AO$2,TRUE))</f>
        <v>100</v>
      </c>
      <c r="AP68" s="14">
        <f>IF(AP67&gt;=99.95,100,100*POISSON($A68,AP$2,TRUE))</f>
        <v>100</v>
      </c>
      <c r="AQ68" s="14">
        <f>IF(AQ67&gt;=99.95,100,100*POISSON($A68,AQ$2,TRUE))</f>
        <v>99.96275776735514</v>
      </c>
      <c r="AR68" s="14">
        <f>IF(AR67&gt;=99.95,100,100*POISSON($A68,AR$2,TRUE))</f>
        <v>99.93284623645394</v>
      </c>
      <c r="AS68" s="14">
        <f>IF(AS67&gt;=99.95,100,100*POISSON($A68,AS$2,TRUE))</f>
        <v>99.883021222368</v>
      </c>
      <c r="AT68" s="14">
        <f>IF(AT67&gt;=99.95,100,100*POISSON($A68,AT$2,TRUE))</f>
        <v>99.80281606955749</v>
      </c>
      <c r="AU68" s="14">
        <f>IF(AU67&gt;=99.95,100,100*POISSON($A68,AU$2,TRUE))</f>
        <v>99.67785940942285</v>
      </c>
      <c r="AV68" s="14">
        <f>IF(AV67&gt;=99.95,100,100*POISSON($A68,AV$2,TRUE))</f>
        <v>99.48917646843616</v>
      </c>
      <c r="AW68" s="14">
        <f>IF(AW67&gt;=99.95,100,100*POISSON($A68,AW$2,TRUE))</f>
        <v>99.21267536368291</v>
      </c>
      <c r="AX68" s="14">
        <f>IF(AX67&gt;=99.95,100,100*POISSON($A68,AX$2,TRUE))</f>
        <v>98.81895184375344</v>
      </c>
      <c r="AY68" s="14">
        <f>IF(AY67&gt;=99.95,100,100*POISSON($A68,AY$2,TRUE))</f>
        <v>98.27354250719605</v>
      </c>
      <c r="AZ68" s="14">
        <f>IF(AZ67&gt;=99.95,100,100*POISSON($A68,AZ$2,TRUE))</f>
        <v>97.53773064975968</v>
      </c>
    </row>
    <row r="69" ht="20.05" customHeight="1">
      <c r="A69" s="14">
        <v>66</v>
      </c>
      <c r="B69" s="14">
        <f>IF(B68&gt;=99.95,100,100*POISSON($A69,B$2,TRUE))</f>
        <v>100</v>
      </c>
      <c r="C69" s="14">
        <f>IF(C68&gt;=99.95,100,100*POISSON($A69,C$2,TRUE))</f>
        <v>100</v>
      </c>
      <c r="D69" s="14">
        <f>IF(D68&gt;=99.95,100,100*POISSON($A69,D$2,TRUE))</f>
        <v>100</v>
      </c>
      <c r="E69" s="14">
        <f>IF(E68&gt;=99.95,100,100*POISSON($A69,E$2,TRUE))</f>
        <v>100</v>
      </c>
      <c r="F69" s="14">
        <f>IF(F68&gt;=99.95,100,100*POISSON($A69,F$2,TRUE))</f>
        <v>100</v>
      </c>
      <c r="G69" s="14">
        <f>IF(G68&gt;=99.95,100,100*POISSON($A69,G$2,TRUE))</f>
        <v>100</v>
      </c>
      <c r="H69" s="14">
        <f>IF(H68&gt;=99.95,100,100*POISSON($A69,H$2,TRUE))</f>
        <v>100</v>
      </c>
      <c r="I69" s="14">
        <f>IF(I68&gt;=99.95,100,100*POISSON($A69,I$2,TRUE))</f>
        <v>100</v>
      </c>
      <c r="J69" s="14">
        <f>IF(J68&gt;=99.95,100,100*POISSON($A69,J$2,TRUE))</f>
        <v>100</v>
      </c>
      <c r="K69" s="14">
        <f>IF(K68&gt;=99.95,100,100*POISSON($A69,K$2,TRUE))</f>
        <v>100</v>
      </c>
      <c r="L69" s="14">
        <f>IF(L68&gt;=99.95,100,100*POISSON($A69,L$2,TRUE))</f>
        <v>100</v>
      </c>
      <c r="M69" s="14">
        <f>IF(M68&gt;=99.95,100,100*POISSON($A69,M$2,TRUE))</f>
        <v>100</v>
      </c>
      <c r="N69" s="14">
        <f>IF(N68&gt;=99.95,100,100*POISSON($A69,N$2,TRUE))</f>
        <v>100</v>
      </c>
      <c r="O69" s="14">
        <f>IF(O68&gt;=99.95,100,100*POISSON($A69,O$2,TRUE))</f>
        <v>100</v>
      </c>
      <c r="P69" s="14">
        <f>IF(P68&gt;=99.95,100,100*POISSON($A69,P$2,TRUE))</f>
        <v>100</v>
      </c>
      <c r="Q69" s="14">
        <f>IF(Q68&gt;=99.95,100,100*POISSON($A69,Q$2,TRUE))</f>
        <v>100</v>
      </c>
      <c r="R69" s="14">
        <f>IF(R68&gt;=99.95,100,100*POISSON($A69,R$2,TRUE))</f>
        <v>100</v>
      </c>
      <c r="S69" s="14">
        <f>IF(S68&gt;=99.95,100,100*POISSON($A69,S$2,TRUE))</f>
        <v>100</v>
      </c>
      <c r="T69" s="14">
        <f>IF(T68&gt;=99.95,100,100*POISSON($A69,T$2,TRUE))</f>
        <v>100</v>
      </c>
      <c r="U69" s="14">
        <f>IF(U68&gt;=99.95,100,100*POISSON($A69,U$2,TRUE))</f>
        <v>100</v>
      </c>
      <c r="V69" s="14">
        <f>IF(V68&gt;=99.95,100,100*POISSON($A69,V$2,TRUE))</f>
        <v>100</v>
      </c>
      <c r="W69" s="14">
        <f>IF(W68&gt;=99.95,100,100*POISSON($A69,W$2,TRUE))</f>
        <v>100</v>
      </c>
      <c r="X69" s="14">
        <f>IF(X68&gt;=99.95,100,100*POISSON($A69,X$2,TRUE))</f>
        <v>100</v>
      </c>
      <c r="Y69" s="14">
        <f>IF(Y68&gt;=99.95,100,100*POISSON($A69,Y$2,TRUE))</f>
        <v>100</v>
      </c>
      <c r="Z69" s="14">
        <f>IF(Z68&gt;=99.95,100,100*POISSON($A69,Z$2,TRUE))</f>
        <v>100</v>
      </c>
      <c r="AA69" s="14">
        <f>IF(AA68&gt;=99.95,100,100*POISSON($A69,AA$2,TRUE))</f>
        <v>100</v>
      </c>
      <c r="AB69" s="14">
        <f>IF(AB68&gt;=99.95,100,100*POISSON($A69,AB$2,TRUE))</f>
        <v>100</v>
      </c>
      <c r="AC69" s="14">
        <f>IF(AC68&gt;=99.95,100,100*POISSON($A69,AC$2,TRUE))</f>
        <v>100</v>
      </c>
      <c r="AD69" s="14">
        <f>IF(AD68&gt;=99.95,100,100*POISSON($A69,AD$2,TRUE))</f>
        <v>100</v>
      </c>
      <c r="AE69" s="14">
        <f>IF(AE68&gt;=99.95,100,100*POISSON($A69,AE$2,TRUE))</f>
        <v>100</v>
      </c>
      <c r="AF69" s="14">
        <f>IF(AF68&gt;=99.95,100,100*POISSON($A69,AF$2,TRUE))</f>
        <v>100</v>
      </c>
      <c r="AG69" s="14">
        <f>IF(AG68&gt;=99.95,100,100*POISSON($A69,AG$2,TRUE))</f>
        <v>100</v>
      </c>
      <c r="AH69" s="14">
        <f>IF(AH68&gt;=99.95,100,100*POISSON($A69,AH$2,TRUE))</f>
        <v>100</v>
      </c>
      <c r="AI69" s="14">
        <f>IF(AI68&gt;=99.95,100,100*POISSON($A69,AI$2,TRUE))</f>
        <v>100</v>
      </c>
      <c r="AJ69" s="14">
        <f>IF(AJ68&gt;=99.95,100,100*POISSON($A69,AJ$2,TRUE))</f>
        <v>100</v>
      </c>
      <c r="AK69" s="14">
        <f>IF(AK68&gt;=99.95,100,100*POISSON($A69,AK$2,TRUE))</f>
        <v>100</v>
      </c>
      <c r="AL69" s="14">
        <f>IF(AL68&gt;=99.95,100,100*POISSON($A69,AL$2,TRUE))</f>
        <v>100</v>
      </c>
      <c r="AM69" s="14">
        <f>IF(AM68&gt;=99.95,100,100*POISSON($A69,AM$2,TRUE))</f>
        <v>100</v>
      </c>
      <c r="AN69" s="14">
        <f>IF(AN68&gt;=99.95,100,100*POISSON($A69,AN$2,TRUE))</f>
        <v>100</v>
      </c>
      <c r="AO69" s="14">
        <f>IF(AO68&gt;=99.95,100,100*POISSON($A69,AO$2,TRUE))</f>
        <v>100</v>
      </c>
      <c r="AP69" s="14">
        <f>IF(AP68&gt;=99.95,100,100*POISSON($A69,AP$2,TRUE))</f>
        <v>100</v>
      </c>
      <c r="AQ69" s="14">
        <f>IF(AQ68&gt;=99.95,100,100*POISSON($A69,AQ$2,TRUE))</f>
        <v>100</v>
      </c>
      <c r="AR69" s="14">
        <f>IF(AR68&gt;=99.95,100,100*POISSON($A69,AR$2,TRUE))</f>
        <v>99.95787164388881</v>
      </c>
      <c r="AS69" s="14">
        <f>IF(AS68&gt;=99.95,100,100*POISSON($A69,AS$2,TRUE))</f>
        <v>99.92500149501303</v>
      </c>
      <c r="AT69" s="14">
        <f>IF(AT68&gt;=99.95,100,100*POISSON($A69,AT$2,TRUE))</f>
        <v>99.87087733726679</v>
      </c>
      <c r="AU69" s="14">
        <f>IF(AU68&gt;=99.95,100,100*POISSON($A69,AU$2,TRUE))</f>
        <v>99.78466562666262</v>
      </c>
      <c r="AV69" s="14">
        <f>IF(AV68&gt;=99.95,100,100*POISSON($A69,AV$2,TRUE))</f>
        <v>99.6516354718524</v>
      </c>
      <c r="AW69" s="14">
        <f>IF(AW68&gt;=99.95,100,100*POISSON($A69,AW$2,TRUE))</f>
        <v>99.45251024458621</v>
      </c>
      <c r="AX69" s="14">
        <f>IF(AX68&gt;=99.95,100,100*POISSON($A69,AX$2,TRUE))</f>
        <v>99.1630144534376</v>
      </c>
      <c r="AY69" s="14">
        <f>IF(AY68&gt;=99.95,100,100*POISSON($A69,AY$2,TRUE))</f>
        <v>98.75374233666622</v>
      </c>
      <c r="AZ69" s="14">
        <f>IF(AZ68&gt;=99.95,100,100*POISSON($A69,AZ$2,TRUE))</f>
        <v>98.19046858876993</v>
      </c>
    </row>
    <row r="70" ht="20.05" customHeight="1">
      <c r="A70" s="14">
        <v>67</v>
      </c>
      <c r="B70" s="14">
        <f>IF(B69&gt;=99.95,100,100*POISSON($A70,B$2,TRUE))</f>
        <v>100</v>
      </c>
      <c r="C70" s="14">
        <f>IF(C69&gt;=99.95,100,100*POISSON($A70,C$2,TRUE))</f>
        <v>100</v>
      </c>
      <c r="D70" s="14">
        <f>IF(D69&gt;=99.95,100,100*POISSON($A70,D$2,TRUE))</f>
        <v>100</v>
      </c>
      <c r="E70" s="14">
        <f>IF(E69&gt;=99.95,100,100*POISSON($A70,E$2,TRUE))</f>
        <v>100</v>
      </c>
      <c r="F70" s="14">
        <f>IF(F69&gt;=99.95,100,100*POISSON($A70,F$2,TRUE))</f>
        <v>100</v>
      </c>
      <c r="G70" s="14">
        <f>IF(G69&gt;=99.95,100,100*POISSON($A70,G$2,TRUE))</f>
        <v>100</v>
      </c>
      <c r="H70" s="14">
        <f>IF(H69&gt;=99.95,100,100*POISSON($A70,H$2,TRUE))</f>
        <v>100</v>
      </c>
      <c r="I70" s="14">
        <f>IF(I69&gt;=99.95,100,100*POISSON($A70,I$2,TRUE))</f>
        <v>100</v>
      </c>
      <c r="J70" s="14">
        <f>IF(J69&gt;=99.95,100,100*POISSON($A70,J$2,TRUE))</f>
        <v>100</v>
      </c>
      <c r="K70" s="14">
        <f>IF(K69&gt;=99.95,100,100*POISSON($A70,K$2,TRUE))</f>
        <v>100</v>
      </c>
      <c r="L70" s="14">
        <f>IF(L69&gt;=99.95,100,100*POISSON($A70,L$2,TRUE))</f>
        <v>100</v>
      </c>
      <c r="M70" s="14">
        <f>IF(M69&gt;=99.95,100,100*POISSON($A70,M$2,TRUE))</f>
        <v>100</v>
      </c>
      <c r="N70" s="14">
        <f>IF(N69&gt;=99.95,100,100*POISSON($A70,N$2,TRUE))</f>
        <v>100</v>
      </c>
      <c r="O70" s="14">
        <f>IF(O69&gt;=99.95,100,100*POISSON($A70,O$2,TRUE))</f>
        <v>100</v>
      </c>
      <c r="P70" s="14">
        <f>IF(P69&gt;=99.95,100,100*POISSON($A70,P$2,TRUE))</f>
        <v>100</v>
      </c>
      <c r="Q70" s="14">
        <f>IF(Q69&gt;=99.95,100,100*POISSON($A70,Q$2,TRUE))</f>
        <v>100</v>
      </c>
      <c r="R70" s="14">
        <f>IF(R69&gt;=99.95,100,100*POISSON($A70,R$2,TRUE))</f>
        <v>100</v>
      </c>
      <c r="S70" s="14">
        <f>IF(S69&gt;=99.95,100,100*POISSON($A70,S$2,TRUE))</f>
        <v>100</v>
      </c>
      <c r="T70" s="14">
        <f>IF(T69&gt;=99.95,100,100*POISSON($A70,T$2,TRUE))</f>
        <v>100</v>
      </c>
      <c r="U70" s="14">
        <f>IF(U69&gt;=99.95,100,100*POISSON($A70,U$2,TRUE))</f>
        <v>100</v>
      </c>
      <c r="V70" s="14">
        <f>IF(V69&gt;=99.95,100,100*POISSON($A70,V$2,TRUE))</f>
        <v>100</v>
      </c>
      <c r="W70" s="14">
        <f>IF(W69&gt;=99.95,100,100*POISSON($A70,W$2,TRUE))</f>
        <v>100</v>
      </c>
      <c r="X70" s="14">
        <f>IF(X69&gt;=99.95,100,100*POISSON($A70,X$2,TRUE))</f>
        <v>100</v>
      </c>
      <c r="Y70" s="14">
        <f>IF(Y69&gt;=99.95,100,100*POISSON($A70,Y$2,TRUE))</f>
        <v>100</v>
      </c>
      <c r="Z70" s="14">
        <f>IF(Z69&gt;=99.95,100,100*POISSON($A70,Z$2,TRUE))</f>
        <v>100</v>
      </c>
      <c r="AA70" s="14">
        <f>IF(AA69&gt;=99.95,100,100*POISSON($A70,AA$2,TRUE))</f>
        <v>100</v>
      </c>
      <c r="AB70" s="14">
        <f>IF(AB69&gt;=99.95,100,100*POISSON($A70,AB$2,TRUE))</f>
        <v>100</v>
      </c>
      <c r="AC70" s="14">
        <f>IF(AC69&gt;=99.95,100,100*POISSON($A70,AC$2,TRUE))</f>
        <v>100</v>
      </c>
      <c r="AD70" s="14">
        <f>IF(AD69&gt;=99.95,100,100*POISSON($A70,AD$2,TRUE))</f>
        <v>100</v>
      </c>
      <c r="AE70" s="14">
        <f>IF(AE69&gt;=99.95,100,100*POISSON($A70,AE$2,TRUE))</f>
        <v>100</v>
      </c>
      <c r="AF70" s="14">
        <f>IF(AF69&gt;=99.95,100,100*POISSON($A70,AF$2,TRUE))</f>
        <v>100</v>
      </c>
      <c r="AG70" s="14">
        <f>IF(AG69&gt;=99.95,100,100*POISSON($A70,AG$2,TRUE))</f>
        <v>100</v>
      </c>
      <c r="AH70" s="14">
        <f>IF(AH69&gt;=99.95,100,100*POISSON($A70,AH$2,TRUE))</f>
        <v>100</v>
      </c>
      <c r="AI70" s="14">
        <f>IF(AI69&gt;=99.95,100,100*POISSON($A70,AI$2,TRUE))</f>
        <v>100</v>
      </c>
      <c r="AJ70" s="14">
        <f>IF(AJ69&gt;=99.95,100,100*POISSON($A70,AJ$2,TRUE))</f>
        <v>100</v>
      </c>
      <c r="AK70" s="14">
        <f>IF(AK69&gt;=99.95,100,100*POISSON($A70,AK$2,TRUE))</f>
        <v>100</v>
      </c>
      <c r="AL70" s="14">
        <f>IF(AL69&gt;=99.95,100,100*POISSON($A70,AL$2,TRUE))</f>
        <v>100</v>
      </c>
      <c r="AM70" s="14">
        <f>IF(AM69&gt;=99.95,100,100*POISSON($A70,AM$2,TRUE))</f>
        <v>100</v>
      </c>
      <c r="AN70" s="14">
        <f>IF(AN69&gt;=99.95,100,100*POISSON($A70,AN$2,TRUE))</f>
        <v>100</v>
      </c>
      <c r="AO70" s="14">
        <f>IF(AO69&gt;=99.95,100,100*POISSON($A70,AO$2,TRUE))</f>
        <v>100</v>
      </c>
      <c r="AP70" s="14">
        <f>IF(AP69&gt;=99.95,100,100*POISSON($A70,AP$2,TRUE))</f>
        <v>100</v>
      </c>
      <c r="AQ70" s="14">
        <f>IF(AQ69&gt;=99.95,100,100*POISSON($A70,AQ$2,TRUE))</f>
        <v>100</v>
      </c>
      <c r="AR70" s="14">
        <f>IF(AR69&gt;=99.95,100,100*POISSON($A70,AR$2,TRUE))</f>
        <v>100</v>
      </c>
      <c r="AS70" s="14">
        <f>IF(AS69&gt;=99.95,100,100*POISSON($A70,AS$2,TRUE))</f>
        <v>99.95257062928738</v>
      </c>
      <c r="AT70" s="14">
        <f>IF(AT69&gt;=99.95,100,100*POISSON($A70,AT$2,TRUE))</f>
        <v>99.91659012901184</v>
      </c>
      <c r="AU70" s="14">
        <f>IF(AU69&gt;=99.95,100,100*POISSON($A70,AU$2,TRUE))</f>
        <v>99.85799526834963</v>
      </c>
      <c r="AV70" s="14">
        <f>IF(AV69&gt;=99.95,100,100*POISSON($A70,AV$2,TRUE))</f>
        <v>99.76559925036827</v>
      </c>
      <c r="AW70" s="14">
        <f>IF(AW69&gt;=99.95,100,100*POISSON($A70,AW$2,TRUE))</f>
        <v>99.62433224881545</v>
      </c>
      <c r="AX70" s="14">
        <f>IF(AX69&gt;=99.95,100,100*POISSON($A70,AX$2,TRUE))</f>
        <v>99.41464233216183</v>
      </c>
      <c r="AY70" s="14">
        <f>IF(AY69&gt;=99.95,100,100*POISSON($A70,AY$2,TRUE))</f>
        <v>99.1121004183604</v>
      </c>
      <c r="AZ70" s="14">
        <f>IF(AZ69&gt;=99.95,100,100*POISSON($A70,AZ$2,TRUE))</f>
        <v>98.68732881100162</v>
      </c>
    </row>
    <row r="71" ht="20.05" customHeight="1">
      <c r="A71" s="14">
        <v>68</v>
      </c>
      <c r="B71" s="14">
        <f>IF(B70&gt;=99.95,100,100*POISSON($A71,B$2,TRUE))</f>
        <v>100</v>
      </c>
      <c r="C71" s="14">
        <f>IF(C70&gt;=99.95,100,100*POISSON($A71,C$2,TRUE))</f>
        <v>100</v>
      </c>
      <c r="D71" s="14">
        <f>IF(D70&gt;=99.95,100,100*POISSON($A71,D$2,TRUE))</f>
        <v>100</v>
      </c>
      <c r="E71" s="14">
        <f>IF(E70&gt;=99.95,100,100*POISSON($A71,E$2,TRUE))</f>
        <v>100</v>
      </c>
      <c r="F71" s="14">
        <f>IF(F70&gt;=99.95,100,100*POISSON($A71,F$2,TRUE))</f>
        <v>100</v>
      </c>
      <c r="G71" s="14">
        <f>IF(G70&gt;=99.95,100,100*POISSON($A71,G$2,TRUE))</f>
        <v>100</v>
      </c>
      <c r="H71" s="14">
        <f>IF(H70&gt;=99.95,100,100*POISSON($A71,H$2,TRUE))</f>
        <v>100</v>
      </c>
      <c r="I71" s="14">
        <f>IF(I70&gt;=99.95,100,100*POISSON($A71,I$2,TRUE))</f>
        <v>100</v>
      </c>
      <c r="J71" s="14">
        <f>IF(J70&gt;=99.95,100,100*POISSON($A71,J$2,TRUE))</f>
        <v>100</v>
      </c>
      <c r="K71" s="14">
        <f>IF(K70&gt;=99.95,100,100*POISSON($A71,K$2,TRUE))</f>
        <v>100</v>
      </c>
      <c r="L71" s="14">
        <f>IF(L70&gt;=99.95,100,100*POISSON($A71,L$2,TRUE))</f>
        <v>100</v>
      </c>
      <c r="M71" s="14">
        <f>IF(M70&gt;=99.95,100,100*POISSON($A71,M$2,TRUE))</f>
        <v>100</v>
      </c>
      <c r="N71" s="14">
        <f>IF(N70&gt;=99.95,100,100*POISSON($A71,N$2,TRUE))</f>
        <v>100</v>
      </c>
      <c r="O71" s="14">
        <f>IF(O70&gt;=99.95,100,100*POISSON($A71,O$2,TRUE))</f>
        <v>100</v>
      </c>
      <c r="P71" s="14">
        <f>IF(P70&gt;=99.95,100,100*POISSON($A71,P$2,TRUE))</f>
        <v>100</v>
      </c>
      <c r="Q71" s="14">
        <f>IF(Q70&gt;=99.95,100,100*POISSON($A71,Q$2,TRUE))</f>
        <v>100</v>
      </c>
      <c r="R71" s="14">
        <f>IF(R70&gt;=99.95,100,100*POISSON($A71,R$2,TRUE))</f>
        <v>100</v>
      </c>
      <c r="S71" s="14">
        <f>IF(S70&gt;=99.95,100,100*POISSON($A71,S$2,TRUE))</f>
        <v>100</v>
      </c>
      <c r="T71" s="14">
        <f>IF(T70&gt;=99.95,100,100*POISSON($A71,T$2,TRUE))</f>
        <v>100</v>
      </c>
      <c r="U71" s="14">
        <f>IF(U70&gt;=99.95,100,100*POISSON($A71,U$2,TRUE))</f>
        <v>100</v>
      </c>
      <c r="V71" s="14">
        <f>IF(V70&gt;=99.95,100,100*POISSON($A71,V$2,TRUE))</f>
        <v>100</v>
      </c>
      <c r="W71" s="14">
        <f>IF(W70&gt;=99.95,100,100*POISSON($A71,W$2,TRUE))</f>
        <v>100</v>
      </c>
      <c r="X71" s="14">
        <f>IF(X70&gt;=99.95,100,100*POISSON($A71,X$2,TRUE))</f>
        <v>100</v>
      </c>
      <c r="Y71" s="14">
        <f>IF(Y70&gt;=99.95,100,100*POISSON($A71,Y$2,TRUE))</f>
        <v>100</v>
      </c>
      <c r="Z71" s="14">
        <f>IF(Z70&gt;=99.95,100,100*POISSON($A71,Z$2,TRUE))</f>
        <v>100</v>
      </c>
      <c r="AA71" s="14">
        <f>IF(AA70&gt;=99.95,100,100*POISSON($A71,AA$2,TRUE))</f>
        <v>100</v>
      </c>
      <c r="AB71" s="14">
        <f>IF(AB70&gt;=99.95,100,100*POISSON($A71,AB$2,TRUE))</f>
        <v>100</v>
      </c>
      <c r="AC71" s="14">
        <f>IF(AC70&gt;=99.95,100,100*POISSON($A71,AC$2,TRUE))</f>
        <v>100</v>
      </c>
      <c r="AD71" s="14">
        <f>IF(AD70&gt;=99.95,100,100*POISSON($A71,AD$2,TRUE))</f>
        <v>100</v>
      </c>
      <c r="AE71" s="14">
        <f>IF(AE70&gt;=99.95,100,100*POISSON($A71,AE$2,TRUE))</f>
        <v>100</v>
      </c>
      <c r="AF71" s="14">
        <f>IF(AF70&gt;=99.95,100,100*POISSON($A71,AF$2,TRUE))</f>
        <v>100</v>
      </c>
      <c r="AG71" s="14">
        <f>IF(AG70&gt;=99.95,100,100*POISSON($A71,AG$2,TRUE))</f>
        <v>100</v>
      </c>
      <c r="AH71" s="14">
        <f>IF(AH70&gt;=99.95,100,100*POISSON($A71,AH$2,TRUE))</f>
        <v>100</v>
      </c>
      <c r="AI71" s="14">
        <f>IF(AI70&gt;=99.95,100,100*POISSON($A71,AI$2,TRUE))</f>
        <v>100</v>
      </c>
      <c r="AJ71" s="14">
        <f>IF(AJ70&gt;=99.95,100,100*POISSON($A71,AJ$2,TRUE))</f>
        <v>100</v>
      </c>
      <c r="AK71" s="14">
        <f>IF(AK70&gt;=99.95,100,100*POISSON($A71,AK$2,TRUE))</f>
        <v>100</v>
      </c>
      <c r="AL71" s="14">
        <f>IF(AL70&gt;=99.95,100,100*POISSON($A71,AL$2,TRUE))</f>
        <v>100</v>
      </c>
      <c r="AM71" s="14">
        <f>IF(AM70&gt;=99.95,100,100*POISSON($A71,AM$2,TRUE))</f>
        <v>100</v>
      </c>
      <c r="AN71" s="14">
        <f>IF(AN70&gt;=99.95,100,100*POISSON($A71,AN$2,TRUE))</f>
        <v>100</v>
      </c>
      <c r="AO71" s="14">
        <f>IF(AO70&gt;=99.95,100,100*POISSON($A71,AO$2,TRUE))</f>
        <v>100</v>
      </c>
      <c r="AP71" s="14">
        <f>IF(AP70&gt;=99.95,100,100*POISSON($A71,AP$2,TRUE))</f>
        <v>100</v>
      </c>
      <c r="AQ71" s="14">
        <f>IF(AQ70&gt;=99.95,100,100*POISSON($A71,AQ$2,TRUE))</f>
        <v>100</v>
      </c>
      <c r="AR71" s="14">
        <f>IF(AR70&gt;=99.95,100,100*POISSON($A71,AR$2,TRUE))</f>
        <v>100</v>
      </c>
      <c r="AS71" s="14">
        <f>IF(AS70&gt;=99.95,100,100*POISSON($A71,AS$2,TRUE))</f>
        <v>100</v>
      </c>
      <c r="AT71" s="14">
        <f>IF(AT70&gt;=99.95,100,100*POISSON($A71,AT$2,TRUE))</f>
        <v>99.94684124119605</v>
      </c>
      <c r="AU71" s="14">
        <f>IF(AU70&gt;=99.95,100,100*POISSON($A71,AU$2,TRUE))</f>
        <v>99.90760061419671</v>
      </c>
      <c r="AV71" s="14">
        <f>IF(AV70&gt;=99.95,100,100*POISSON($A71,AV$2,TRUE))</f>
        <v>99.84436833257776</v>
      </c>
      <c r="AW71" s="14">
        <f>IF(AW70&gt;=99.95,100,100*POISSON($A71,AW$2,TRUE))</f>
        <v>99.74561836944785</v>
      </c>
      <c r="AX71" s="14">
        <f>IF(AX70&gt;=99.95,100,100*POISSON($A71,AX$2,TRUE))</f>
        <v>99.59596242124252</v>
      </c>
      <c r="AY71" s="14">
        <f>IF(AY70&gt;=99.95,100,100*POISSON($A71,AY$2,TRUE))</f>
        <v>99.3755990078414</v>
      </c>
      <c r="AZ71" s="14">
        <f>IF(AZ70&gt;=99.95,100,100*POISSON($A71,AZ$2,TRUE))</f>
        <v>99.05997397767537</v>
      </c>
    </row>
    <row r="72" ht="20.05" customHeight="1">
      <c r="A72" s="14">
        <v>69</v>
      </c>
      <c r="B72" s="14">
        <f>IF(B71&gt;=99.95,100,100*POISSON($A72,B$2,TRUE))</f>
        <v>100</v>
      </c>
      <c r="C72" s="14">
        <f>IF(C71&gt;=99.95,100,100*POISSON($A72,C$2,TRUE))</f>
        <v>100</v>
      </c>
      <c r="D72" s="14">
        <f>IF(D71&gt;=99.95,100,100*POISSON($A72,D$2,TRUE))</f>
        <v>100</v>
      </c>
      <c r="E72" s="14">
        <f>IF(E71&gt;=99.95,100,100*POISSON($A72,E$2,TRUE))</f>
        <v>100</v>
      </c>
      <c r="F72" s="14">
        <f>IF(F71&gt;=99.95,100,100*POISSON($A72,F$2,TRUE))</f>
        <v>100</v>
      </c>
      <c r="G72" s="14">
        <f>IF(G71&gt;=99.95,100,100*POISSON($A72,G$2,TRUE))</f>
        <v>100</v>
      </c>
      <c r="H72" s="14">
        <f>IF(H71&gt;=99.95,100,100*POISSON($A72,H$2,TRUE))</f>
        <v>100</v>
      </c>
      <c r="I72" s="14">
        <f>IF(I71&gt;=99.95,100,100*POISSON($A72,I$2,TRUE))</f>
        <v>100</v>
      </c>
      <c r="J72" s="14">
        <f>IF(J71&gt;=99.95,100,100*POISSON($A72,J$2,TRUE))</f>
        <v>100</v>
      </c>
      <c r="K72" s="14">
        <f>IF(K71&gt;=99.95,100,100*POISSON($A72,K$2,TRUE))</f>
        <v>100</v>
      </c>
      <c r="L72" s="14">
        <f>IF(L71&gt;=99.95,100,100*POISSON($A72,L$2,TRUE))</f>
        <v>100</v>
      </c>
      <c r="M72" s="14">
        <f>IF(M71&gt;=99.95,100,100*POISSON($A72,M$2,TRUE))</f>
        <v>100</v>
      </c>
      <c r="N72" s="14">
        <f>IF(N71&gt;=99.95,100,100*POISSON($A72,N$2,TRUE))</f>
        <v>100</v>
      </c>
      <c r="O72" s="14">
        <f>IF(O71&gt;=99.95,100,100*POISSON($A72,O$2,TRUE))</f>
        <v>100</v>
      </c>
      <c r="P72" s="14">
        <f>IF(P71&gt;=99.95,100,100*POISSON($A72,P$2,TRUE))</f>
        <v>100</v>
      </c>
      <c r="Q72" s="14">
        <f>IF(Q71&gt;=99.95,100,100*POISSON($A72,Q$2,TRUE))</f>
        <v>100</v>
      </c>
      <c r="R72" s="14">
        <f>IF(R71&gt;=99.95,100,100*POISSON($A72,R$2,TRUE))</f>
        <v>100</v>
      </c>
      <c r="S72" s="14">
        <f>IF(S71&gt;=99.95,100,100*POISSON($A72,S$2,TRUE))</f>
        <v>100</v>
      </c>
      <c r="T72" s="14">
        <f>IF(T71&gt;=99.95,100,100*POISSON($A72,T$2,TRUE))</f>
        <v>100</v>
      </c>
      <c r="U72" s="14">
        <f>IF(U71&gt;=99.95,100,100*POISSON($A72,U$2,TRUE))</f>
        <v>100</v>
      </c>
      <c r="V72" s="14">
        <f>IF(V71&gt;=99.95,100,100*POISSON($A72,V$2,TRUE))</f>
        <v>100</v>
      </c>
      <c r="W72" s="14">
        <f>IF(W71&gt;=99.95,100,100*POISSON($A72,W$2,TRUE))</f>
        <v>100</v>
      </c>
      <c r="X72" s="14">
        <f>IF(X71&gt;=99.95,100,100*POISSON($A72,X$2,TRUE))</f>
        <v>100</v>
      </c>
      <c r="Y72" s="14">
        <f>IF(Y71&gt;=99.95,100,100*POISSON($A72,Y$2,TRUE))</f>
        <v>100</v>
      </c>
      <c r="Z72" s="14">
        <f>IF(Z71&gt;=99.95,100,100*POISSON($A72,Z$2,TRUE))</f>
        <v>100</v>
      </c>
      <c r="AA72" s="14">
        <f>IF(AA71&gt;=99.95,100,100*POISSON($A72,AA$2,TRUE))</f>
        <v>100</v>
      </c>
      <c r="AB72" s="14">
        <f>IF(AB71&gt;=99.95,100,100*POISSON($A72,AB$2,TRUE))</f>
        <v>100</v>
      </c>
      <c r="AC72" s="14">
        <f>IF(AC71&gt;=99.95,100,100*POISSON($A72,AC$2,TRUE))</f>
        <v>100</v>
      </c>
      <c r="AD72" s="14">
        <f>IF(AD71&gt;=99.95,100,100*POISSON($A72,AD$2,TRUE))</f>
        <v>100</v>
      </c>
      <c r="AE72" s="14">
        <f>IF(AE71&gt;=99.95,100,100*POISSON($A72,AE$2,TRUE))</f>
        <v>100</v>
      </c>
      <c r="AF72" s="14">
        <f>IF(AF71&gt;=99.95,100,100*POISSON($A72,AF$2,TRUE))</f>
        <v>100</v>
      </c>
      <c r="AG72" s="14">
        <f>IF(AG71&gt;=99.95,100,100*POISSON($A72,AG$2,TRUE))</f>
        <v>100</v>
      </c>
      <c r="AH72" s="14">
        <f>IF(AH71&gt;=99.95,100,100*POISSON($A72,AH$2,TRUE))</f>
        <v>100</v>
      </c>
      <c r="AI72" s="14">
        <f>IF(AI71&gt;=99.95,100,100*POISSON($A72,AI$2,TRUE))</f>
        <v>100</v>
      </c>
      <c r="AJ72" s="14">
        <f>IF(AJ71&gt;=99.95,100,100*POISSON($A72,AJ$2,TRUE))</f>
        <v>100</v>
      </c>
      <c r="AK72" s="14">
        <f>IF(AK71&gt;=99.95,100,100*POISSON($A72,AK$2,TRUE))</f>
        <v>100</v>
      </c>
      <c r="AL72" s="14">
        <f>IF(AL71&gt;=99.95,100,100*POISSON($A72,AL$2,TRUE))</f>
        <v>100</v>
      </c>
      <c r="AM72" s="14">
        <f>IF(AM71&gt;=99.95,100,100*POISSON($A72,AM$2,TRUE))</f>
        <v>100</v>
      </c>
      <c r="AN72" s="14">
        <f>IF(AN71&gt;=99.95,100,100*POISSON($A72,AN$2,TRUE))</f>
        <v>100</v>
      </c>
      <c r="AO72" s="14">
        <f>IF(AO71&gt;=99.95,100,100*POISSON($A72,AO$2,TRUE))</f>
        <v>100</v>
      </c>
      <c r="AP72" s="14">
        <f>IF(AP71&gt;=99.95,100,100*POISSON($A72,AP$2,TRUE))</f>
        <v>100</v>
      </c>
      <c r="AQ72" s="14">
        <f>IF(AQ71&gt;=99.95,100,100*POISSON($A72,AQ$2,TRUE))</f>
        <v>100</v>
      </c>
      <c r="AR72" s="14">
        <f>IF(AR71&gt;=99.95,100,100*POISSON($A72,AR$2,TRUE))</f>
        <v>100</v>
      </c>
      <c r="AS72" s="14">
        <f>IF(AS71&gt;=99.95,100,100*POISSON($A72,AS$2,TRUE))</f>
        <v>100</v>
      </c>
      <c r="AT72" s="14">
        <f>IF(AT71&gt;=99.95,100,100*POISSON($A72,AT$2,TRUE))</f>
        <v>99.96657022740317</v>
      </c>
      <c r="AU72" s="14">
        <f>IF(AU71&gt;=99.95,100,100*POISSON($A72,AU$2,TRUE))</f>
        <v>99.94067084476144</v>
      </c>
      <c r="AV72" s="14">
        <f>IF(AV71&gt;=99.95,100,100*POISSON($A72,AV$2,TRUE))</f>
        <v>99.89802263495234</v>
      </c>
      <c r="AW72" s="14">
        <f>IF(AW71&gt;=99.95,100,100*POISSON($A72,AW$2,TRUE))</f>
        <v>99.82999132293126</v>
      </c>
      <c r="AX72" s="14">
        <f>IF(AX71&gt;=99.95,100,100*POISSON($A72,AX$2,TRUE))</f>
        <v>99.7247259627636</v>
      </c>
      <c r="AY72" s="14">
        <f>IF(AY71&gt;=99.95,100,100*POISSON($A72,AY$2,TRUE))</f>
        <v>99.56654001471171</v>
      </c>
      <c r="AZ72" s="14">
        <f>IF(AZ71&gt;=99.95,100,100*POISSON($A72,AZ$2,TRUE))</f>
        <v>99.33540736173859</v>
      </c>
    </row>
    <row r="73" ht="20.05" customHeight="1">
      <c r="A73" s="14">
        <v>70</v>
      </c>
      <c r="B73" s="14">
        <f>IF(B72&gt;=99.95,100,100*POISSON($A73,B$2,TRUE))</f>
        <v>100</v>
      </c>
      <c r="C73" s="14">
        <f>IF(C72&gt;=99.95,100,100*POISSON($A73,C$2,TRUE))</f>
        <v>100</v>
      </c>
      <c r="D73" s="14">
        <f>IF(D72&gt;=99.95,100,100*POISSON($A73,D$2,TRUE))</f>
        <v>100</v>
      </c>
      <c r="E73" s="14">
        <f>IF(E72&gt;=99.95,100,100*POISSON($A73,E$2,TRUE))</f>
        <v>100</v>
      </c>
      <c r="F73" s="14">
        <f>IF(F72&gt;=99.95,100,100*POISSON($A73,F$2,TRUE))</f>
        <v>100</v>
      </c>
      <c r="G73" s="14">
        <f>IF(G72&gt;=99.95,100,100*POISSON($A73,G$2,TRUE))</f>
        <v>100</v>
      </c>
      <c r="H73" s="14">
        <f>IF(H72&gt;=99.95,100,100*POISSON($A73,H$2,TRUE))</f>
        <v>100</v>
      </c>
      <c r="I73" s="14">
        <f>IF(I72&gt;=99.95,100,100*POISSON($A73,I$2,TRUE))</f>
        <v>100</v>
      </c>
      <c r="J73" s="14">
        <f>IF(J72&gt;=99.95,100,100*POISSON($A73,J$2,TRUE))</f>
        <v>100</v>
      </c>
      <c r="K73" s="14">
        <f>IF(K72&gt;=99.95,100,100*POISSON($A73,K$2,TRUE))</f>
        <v>100</v>
      </c>
      <c r="L73" s="14">
        <f>IF(L72&gt;=99.95,100,100*POISSON($A73,L$2,TRUE))</f>
        <v>100</v>
      </c>
      <c r="M73" s="14">
        <f>IF(M72&gt;=99.95,100,100*POISSON($A73,M$2,TRUE))</f>
        <v>100</v>
      </c>
      <c r="N73" s="14">
        <f>IF(N72&gt;=99.95,100,100*POISSON($A73,N$2,TRUE))</f>
        <v>100</v>
      </c>
      <c r="O73" s="14">
        <f>IF(O72&gt;=99.95,100,100*POISSON($A73,O$2,TRUE))</f>
        <v>100</v>
      </c>
      <c r="P73" s="14">
        <f>IF(P72&gt;=99.95,100,100*POISSON($A73,P$2,TRUE))</f>
        <v>100</v>
      </c>
      <c r="Q73" s="14">
        <f>IF(Q72&gt;=99.95,100,100*POISSON($A73,Q$2,TRUE))</f>
        <v>100</v>
      </c>
      <c r="R73" s="14">
        <f>IF(R72&gt;=99.95,100,100*POISSON($A73,R$2,TRUE))</f>
        <v>100</v>
      </c>
      <c r="S73" s="14">
        <f>IF(S72&gt;=99.95,100,100*POISSON($A73,S$2,TRUE))</f>
        <v>100</v>
      </c>
      <c r="T73" s="14">
        <f>IF(T72&gt;=99.95,100,100*POISSON($A73,T$2,TRUE))</f>
        <v>100</v>
      </c>
      <c r="U73" s="14">
        <f>IF(U72&gt;=99.95,100,100*POISSON($A73,U$2,TRUE))</f>
        <v>100</v>
      </c>
      <c r="V73" s="14">
        <f>IF(V72&gt;=99.95,100,100*POISSON($A73,V$2,TRUE))</f>
        <v>100</v>
      </c>
      <c r="W73" s="14">
        <f>IF(W72&gt;=99.95,100,100*POISSON($A73,W$2,TRUE))</f>
        <v>100</v>
      </c>
      <c r="X73" s="14">
        <f>IF(X72&gt;=99.95,100,100*POISSON($A73,X$2,TRUE))</f>
        <v>100</v>
      </c>
      <c r="Y73" s="14">
        <f>IF(Y72&gt;=99.95,100,100*POISSON($A73,Y$2,TRUE))</f>
        <v>100</v>
      </c>
      <c r="Z73" s="14">
        <f>IF(Z72&gt;=99.95,100,100*POISSON($A73,Z$2,TRUE))</f>
        <v>100</v>
      </c>
      <c r="AA73" s="14">
        <f>IF(AA72&gt;=99.95,100,100*POISSON($A73,AA$2,TRUE))</f>
        <v>100</v>
      </c>
      <c r="AB73" s="14">
        <f>IF(AB72&gt;=99.95,100,100*POISSON($A73,AB$2,TRUE))</f>
        <v>100</v>
      </c>
      <c r="AC73" s="14">
        <f>IF(AC72&gt;=99.95,100,100*POISSON($A73,AC$2,TRUE))</f>
        <v>100</v>
      </c>
      <c r="AD73" s="14">
        <f>IF(AD72&gt;=99.95,100,100*POISSON($A73,AD$2,TRUE))</f>
        <v>100</v>
      </c>
      <c r="AE73" s="14">
        <f>IF(AE72&gt;=99.95,100,100*POISSON($A73,AE$2,TRUE))</f>
        <v>100</v>
      </c>
      <c r="AF73" s="14">
        <f>IF(AF72&gt;=99.95,100,100*POISSON($A73,AF$2,TRUE))</f>
        <v>100</v>
      </c>
      <c r="AG73" s="14">
        <f>IF(AG72&gt;=99.95,100,100*POISSON($A73,AG$2,TRUE))</f>
        <v>100</v>
      </c>
      <c r="AH73" s="14">
        <f>IF(AH72&gt;=99.95,100,100*POISSON($A73,AH$2,TRUE))</f>
        <v>100</v>
      </c>
      <c r="AI73" s="14">
        <f>IF(AI72&gt;=99.95,100,100*POISSON($A73,AI$2,TRUE))</f>
        <v>100</v>
      </c>
      <c r="AJ73" s="14">
        <f>IF(AJ72&gt;=99.95,100,100*POISSON($A73,AJ$2,TRUE))</f>
        <v>100</v>
      </c>
      <c r="AK73" s="14">
        <f>IF(AK72&gt;=99.95,100,100*POISSON($A73,AK$2,TRUE))</f>
        <v>100</v>
      </c>
      <c r="AL73" s="14">
        <f>IF(AL72&gt;=99.95,100,100*POISSON($A73,AL$2,TRUE))</f>
        <v>100</v>
      </c>
      <c r="AM73" s="14">
        <f>IF(AM72&gt;=99.95,100,100*POISSON($A73,AM$2,TRUE))</f>
        <v>100</v>
      </c>
      <c r="AN73" s="14">
        <f>IF(AN72&gt;=99.95,100,100*POISSON($A73,AN$2,TRUE))</f>
        <v>100</v>
      </c>
      <c r="AO73" s="14">
        <f>IF(AO72&gt;=99.95,100,100*POISSON($A73,AO$2,TRUE))</f>
        <v>100</v>
      </c>
      <c r="AP73" s="14">
        <f>IF(AP72&gt;=99.95,100,100*POISSON($A73,AP$2,TRUE))</f>
        <v>100</v>
      </c>
      <c r="AQ73" s="14">
        <f>IF(AQ72&gt;=99.95,100,100*POISSON($A73,AQ$2,TRUE))</f>
        <v>100</v>
      </c>
      <c r="AR73" s="14">
        <f>IF(AR72&gt;=99.95,100,100*POISSON($A73,AR$2,TRUE))</f>
        <v>100</v>
      </c>
      <c r="AS73" s="14">
        <f>IF(AS72&gt;=99.95,100,100*POISSON($A73,AS$2,TRUE))</f>
        <v>100</v>
      </c>
      <c r="AT73" s="14">
        <f>IF(AT72&gt;=99.95,100,100*POISSON($A73,AT$2,TRUE))</f>
        <v>100</v>
      </c>
      <c r="AU73" s="14">
        <f>IF(AU72&gt;=99.95,100,100*POISSON($A73,AU$2,TRUE))</f>
        <v>99.96240271056112</v>
      </c>
      <c r="AV73" s="14">
        <f>IF(AV72&gt;=99.95,100,100*POISSON($A73,AV$2,TRUE))</f>
        <v>99.9340476665467</v>
      </c>
      <c r="AW73" s="14">
        <f>IF(AW72&gt;=99.95,100,100*POISSON($A73,AW$2,TRUE))</f>
        <v>99.88784706246275</v>
      </c>
      <c r="AX73" s="14">
        <f>IF(AX72&gt;=99.95,100,100*POISSON($A73,AX$2,TRUE))</f>
        <v>99.81486044182834</v>
      </c>
      <c r="AY73" s="14">
        <f>IF(AY72&gt;=99.95,100,100*POISSON($A73,AY$2,TRUE))</f>
        <v>99.70292644819048</v>
      </c>
      <c r="AZ73" s="14">
        <f>IF(AZ72&gt;=99.95,100,100*POISSON($A73,AZ$2,TRUE))</f>
        <v>99.5360802558418</v>
      </c>
    </row>
    <row r="74" ht="20.05" customHeight="1">
      <c r="A74" s="14">
        <v>71</v>
      </c>
      <c r="B74" s="14">
        <f>IF(B73&gt;=99.95,100,100*POISSON($A74,B$2,TRUE))</f>
        <v>100</v>
      </c>
      <c r="C74" s="14">
        <f>IF(C73&gt;=99.95,100,100*POISSON($A74,C$2,TRUE))</f>
        <v>100</v>
      </c>
      <c r="D74" s="14">
        <f>IF(D73&gt;=99.95,100,100*POISSON($A74,D$2,TRUE))</f>
        <v>100</v>
      </c>
      <c r="E74" s="14">
        <f>IF(E73&gt;=99.95,100,100*POISSON($A74,E$2,TRUE))</f>
        <v>100</v>
      </c>
      <c r="F74" s="14">
        <f>IF(F73&gt;=99.95,100,100*POISSON($A74,F$2,TRUE))</f>
        <v>100</v>
      </c>
      <c r="G74" s="14">
        <f>IF(G73&gt;=99.95,100,100*POISSON($A74,G$2,TRUE))</f>
        <v>100</v>
      </c>
      <c r="H74" s="14">
        <f>IF(H73&gt;=99.95,100,100*POISSON($A74,H$2,TRUE))</f>
        <v>100</v>
      </c>
      <c r="I74" s="14">
        <f>IF(I73&gt;=99.95,100,100*POISSON($A74,I$2,TRUE))</f>
        <v>100</v>
      </c>
      <c r="J74" s="14">
        <f>IF(J73&gt;=99.95,100,100*POISSON($A74,J$2,TRUE))</f>
        <v>100</v>
      </c>
      <c r="K74" s="14">
        <f>IF(K73&gt;=99.95,100,100*POISSON($A74,K$2,TRUE))</f>
        <v>100</v>
      </c>
      <c r="L74" s="14">
        <f>IF(L73&gt;=99.95,100,100*POISSON($A74,L$2,TRUE))</f>
        <v>100</v>
      </c>
      <c r="M74" s="14">
        <f>IF(M73&gt;=99.95,100,100*POISSON($A74,M$2,TRUE))</f>
        <v>100</v>
      </c>
      <c r="N74" s="14">
        <f>IF(N73&gt;=99.95,100,100*POISSON($A74,N$2,TRUE))</f>
        <v>100</v>
      </c>
      <c r="O74" s="14">
        <f>IF(O73&gt;=99.95,100,100*POISSON($A74,O$2,TRUE))</f>
        <v>100</v>
      </c>
      <c r="P74" s="14">
        <f>IF(P73&gt;=99.95,100,100*POISSON($A74,P$2,TRUE))</f>
        <v>100</v>
      </c>
      <c r="Q74" s="14">
        <f>IF(Q73&gt;=99.95,100,100*POISSON($A74,Q$2,TRUE))</f>
        <v>100</v>
      </c>
      <c r="R74" s="14">
        <f>IF(R73&gt;=99.95,100,100*POISSON($A74,R$2,TRUE))</f>
        <v>100</v>
      </c>
      <c r="S74" s="14">
        <f>IF(S73&gt;=99.95,100,100*POISSON($A74,S$2,TRUE))</f>
        <v>100</v>
      </c>
      <c r="T74" s="14">
        <f>IF(T73&gt;=99.95,100,100*POISSON($A74,T$2,TRUE))</f>
        <v>100</v>
      </c>
      <c r="U74" s="14">
        <f>IF(U73&gt;=99.95,100,100*POISSON($A74,U$2,TRUE))</f>
        <v>100</v>
      </c>
      <c r="V74" s="14">
        <f>IF(V73&gt;=99.95,100,100*POISSON($A74,V$2,TRUE))</f>
        <v>100</v>
      </c>
      <c r="W74" s="14">
        <f>IF(W73&gt;=99.95,100,100*POISSON($A74,W$2,TRUE))</f>
        <v>100</v>
      </c>
      <c r="X74" s="14">
        <f>IF(X73&gt;=99.95,100,100*POISSON($A74,X$2,TRUE))</f>
        <v>100</v>
      </c>
      <c r="Y74" s="14">
        <f>IF(Y73&gt;=99.95,100,100*POISSON($A74,Y$2,TRUE))</f>
        <v>100</v>
      </c>
      <c r="Z74" s="14">
        <f>IF(Z73&gt;=99.95,100,100*POISSON($A74,Z$2,TRUE))</f>
        <v>100</v>
      </c>
      <c r="AA74" s="14">
        <f>IF(AA73&gt;=99.95,100,100*POISSON($A74,AA$2,TRUE))</f>
        <v>100</v>
      </c>
      <c r="AB74" s="14">
        <f>IF(AB73&gt;=99.95,100,100*POISSON($A74,AB$2,TRUE))</f>
        <v>100</v>
      </c>
      <c r="AC74" s="14">
        <f>IF(AC73&gt;=99.95,100,100*POISSON($A74,AC$2,TRUE))</f>
        <v>100</v>
      </c>
      <c r="AD74" s="14">
        <f>IF(AD73&gt;=99.95,100,100*POISSON($A74,AD$2,TRUE))</f>
        <v>100</v>
      </c>
      <c r="AE74" s="14">
        <f>IF(AE73&gt;=99.95,100,100*POISSON($A74,AE$2,TRUE))</f>
        <v>100</v>
      </c>
      <c r="AF74" s="14">
        <f>IF(AF73&gt;=99.95,100,100*POISSON($A74,AF$2,TRUE))</f>
        <v>100</v>
      </c>
      <c r="AG74" s="14">
        <f>IF(AG73&gt;=99.95,100,100*POISSON($A74,AG$2,TRUE))</f>
        <v>100</v>
      </c>
      <c r="AH74" s="14">
        <f>IF(AH73&gt;=99.95,100,100*POISSON($A74,AH$2,TRUE))</f>
        <v>100</v>
      </c>
      <c r="AI74" s="14">
        <f>IF(AI73&gt;=99.95,100,100*POISSON($A74,AI$2,TRUE))</f>
        <v>100</v>
      </c>
      <c r="AJ74" s="14">
        <f>IF(AJ73&gt;=99.95,100,100*POISSON($A74,AJ$2,TRUE))</f>
        <v>100</v>
      </c>
      <c r="AK74" s="14">
        <f>IF(AK73&gt;=99.95,100,100*POISSON($A74,AK$2,TRUE))</f>
        <v>100</v>
      </c>
      <c r="AL74" s="14">
        <f>IF(AL73&gt;=99.95,100,100*POISSON($A74,AL$2,TRUE))</f>
        <v>100</v>
      </c>
      <c r="AM74" s="14">
        <f>IF(AM73&gt;=99.95,100,100*POISSON($A74,AM$2,TRUE))</f>
        <v>100</v>
      </c>
      <c r="AN74" s="14">
        <f>IF(AN73&gt;=99.95,100,100*POISSON($A74,AN$2,TRUE))</f>
        <v>100</v>
      </c>
      <c r="AO74" s="14">
        <f>IF(AO73&gt;=99.95,100,100*POISSON($A74,AO$2,TRUE))</f>
        <v>100</v>
      </c>
      <c r="AP74" s="14">
        <f>IF(AP73&gt;=99.95,100,100*POISSON($A74,AP$2,TRUE))</f>
        <v>100</v>
      </c>
      <c r="AQ74" s="14">
        <f>IF(AQ73&gt;=99.95,100,100*POISSON($A74,AQ$2,TRUE))</f>
        <v>100</v>
      </c>
      <c r="AR74" s="14">
        <f>IF(AR73&gt;=99.95,100,100*POISSON($A74,AR$2,TRUE))</f>
        <v>100</v>
      </c>
      <c r="AS74" s="14">
        <f>IF(AS73&gt;=99.95,100,100*POISSON($A74,AS$2,TRUE))</f>
        <v>100</v>
      </c>
      <c r="AT74" s="14">
        <f>IF(AT73&gt;=99.95,100,100*POISSON($A74,AT$2,TRUE))</f>
        <v>100</v>
      </c>
      <c r="AU74" s="14">
        <f>IF(AU73&gt;=99.95,100,100*POISSON($A74,AU$2,TRUE))</f>
        <v>100</v>
      </c>
      <c r="AV74" s="14">
        <f>IF(AV73&gt;=99.95,100,100*POISSON($A74,AV$2,TRUE))</f>
        <v>99.95789522267256</v>
      </c>
      <c r="AW74" s="14">
        <f>IF(AW73&gt;=99.95,100,100*POISSON($A74,AW$2,TRUE))</f>
        <v>99.92696080186431</v>
      </c>
      <c r="AX74" s="14">
        <f>IF(AX73&gt;=99.95,100,100*POISSON($A74,AX$2,TRUE))</f>
        <v>99.87706592738007</v>
      </c>
      <c r="AY74" s="14">
        <f>IF(AY73&gt;=99.95,100,100*POISSON($A74,AY$2,TRUE))</f>
        <v>99.79897323233048</v>
      </c>
      <c r="AZ74" s="14">
        <f>IF(AZ73&gt;=99.95,100,100*POISSON($A74,AZ$2,TRUE))</f>
        <v>99.68022557414128</v>
      </c>
    </row>
    <row r="75" ht="20.05" customHeight="1">
      <c r="A75" s="14">
        <v>72</v>
      </c>
      <c r="B75" s="14">
        <f>IF(B74&gt;=99.95,100,100*POISSON($A75,B$2,TRUE))</f>
        <v>100</v>
      </c>
      <c r="C75" s="14">
        <f>IF(C74&gt;=99.95,100,100*POISSON($A75,C$2,TRUE))</f>
        <v>100</v>
      </c>
      <c r="D75" s="14">
        <f>IF(D74&gt;=99.95,100,100*POISSON($A75,D$2,TRUE))</f>
        <v>100</v>
      </c>
      <c r="E75" s="14">
        <f>IF(E74&gt;=99.95,100,100*POISSON($A75,E$2,TRUE))</f>
        <v>100</v>
      </c>
      <c r="F75" s="14">
        <f>IF(F74&gt;=99.95,100,100*POISSON($A75,F$2,TRUE))</f>
        <v>100</v>
      </c>
      <c r="G75" s="14">
        <f>IF(G74&gt;=99.95,100,100*POISSON($A75,G$2,TRUE))</f>
        <v>100</v>
      </c>
      <c r="H75" s="14">
        <f>IF(H74&gt;=99.95,100,100*POISSON($A75,H$2,TRUE))</f>
        <v>100</v>
      </c>
      <c r="I75" s="14">
        <f>IF(I74&gt;=99.95,100,100*POISSON($A75,I$2,TRUE))</f>
        <v>100</v>
      </c>
      <c r="J75" s="14">
        <f>IF(J74&gt;=99.95,100,100*POISSON($A75,J$2,TRUE))</f>
        <v>100</v>
      </c>
      <c r="K75" s="14">
        <f>IF(K74&gt;=99.95,100,100*POISSON($A75,K$2,TRUE))</f>
        <v>100</v>
      </c>
      <c r="L75" s="14">
        <f>IF(L74&gt;=99.95,100,100*POISSON($A75,L$2,TRUE))</f>
        <v>100</v>
      </c>
      <c r="M75" s="14">
        <f>IF(M74&gt;=99.95,100,100*POISSON($A75,M$2,TRUE))</f>
        <v>100</v>
      </c>
      <c r="N75" s="14">
        <f>IF(N74&gt;=99.95,100,100*POISSON($A75,N$2,TRUE))</f>
        <v>100</v>
      </c>
      <c r="O75" s="14">
        <f>IF(O74&gt;=99.95,100,100*POISSON($A75,O$2,TRUE))</f>
        <v>100</v>
      </c>
      <c r="P75" s="14">
        <f>IF(P74&gt;=99.95,100,100*POISSON($A75,P$2,TRUE))</f>
        <v>100</v>
      </c>
      <c r="Q75" s="14">
        <f>IF(Q74&gt;=99.95,100,100*POISSON($A75,Q$2,TRUE))</f>
        <v>100</v>
      </c>
      <c r="R75" s="14">
        <f>IF(R74&gt;=99.95,100,100*POISSON($A75,R$2,TRUE))</f>
        <v>100</v>
      </c>
      <c r="S75" s="14">
        <f>IF(S74&gt;=99.95,100,100*POISSON($A75,S$2,TRUE))</f>
        <v>100</v>
      </c>
      <c r="T75" s="14">
        <f>IF(T74&gt;=99.95,100,100*POISSON($A75,T$2,TRUE))</f>
        <v>100</v>
      </c>
      <c r="U75" s="14">
        <f>IF(U74&gt;=99.95,100,100*POISSON($A75,U$2,TRUE))</f>
        <v>100</v>
      </c>
      <c r="V75" s="14">
        <f>IF(V74&gt;=99.95,100,100*POISSON($A75,V$2,TRUE))</f>
        <v>100</v>
      </c>
      <c r="W75" s="14">
        <f>IF(W74&gt;=99.95,100,100*POISSON($A75,W$2,TRUE))</f>
        <v>100</v>
      </c>
      <c r="X75" s="14">
        <f>IF(X74&gt;=99.95,100,100*POISSON($A75,X$2,TRUE))</f>
        <v>100</v>
      </c>
      <c r="Y75" s="14">
        <f>IF(Y74&gt;=99.95,100,100*POISSON($A75,Y$2,TRUE))</f>
        <v>100</v>
      </c>
      <c r="Z75" s="14">
        <f>IF(Z74&gt;=99.95,100,100*POISSON($A75,Z$2,TRUE))</f>
        <v>100</v>
      </c>
      <c r="AA75" s="14">
        <f>IF(AA74&gt;=99.95,100,100*POISSON($A75,AA$2,TRUE))</f>
        <v>100</v>
      </c>
      <c r="AB75" s="14">
        <f>IF(AB74&gt;=99.95,100,100*POISSON($A75,AB$2,TRUE))</f>
        <v>100</v>
      </c>
      <c r="AC75" s="14">
        <f>IF(AC74&gt;=99.95,100,100*POISSON($A75,AC$2,TRUE))</f>
        <v>100</v>
      </c>
      <c r="AD75" s="14">
        <f>IF(AD74&gt;=99.95,100,100*POISSON($A75,AD$2,TRUE))</f>
        <v>100</v>
      </c>
      <c r="AE75" s="14">
        <f>IF(AE74&gt;=99.95,100,100*POISSON($A75,AE$2,TRUE))</f>
        <v>100</v>
      </c>
      <c r="AF75" s="14">
        <f>IF(AF74&gt;=99.95,100,100*POISSON($A75,AF$2,TRUE))</f>
        <v>100</v>
      </c>
      <c r="AG75" s="14">
        <f>IF(AG74&gt;=99.95,100,100*POISSON($A75,AG$2,TRUE))</f>
        <v>100</v>
      </c>
      <c r="AH75" s="14">
        <f>IF(AH74&gt;=99.95,100,100*POISSON($A75,AH$2,TRUE))</f>
        <v>100</v>
      </c>
      <c r="AI75" s="14">
        <f>IF(AI74&gt;=99.95,100,100*POISSON($A75,AI$2,TRUE))</f>
        <v>100</v>
      </c>
      <c r="AJ75" s="14">
        <f>IF(AJ74&gt;=99.95,100,100*POISSON($A75,AJ$2,TRUE))</f>
        <v>100</v>
      </c>
      <c r="AK75" s="14">
        <f>IF(AK74&gt;=99.95,100,100*POISSON($A75,AK$2,TRUE))</f>
        <v>100</v>
      </c>
      <c r="AL75" s="14">
        <f>IF(AL74&gt;=99.95,100,100*POISSON($A75,AL$2,TRUE))</f>
        <v>100</v>
      </c>
      <c r="AM75" s="14">
        <f>IF(AM74&gt;=99.95,100,100*POISSON($A75,AM$2,TRUE))</f>
        <v>100</v>
      </c>
      <c r="AN75" s="14">
        <f>IF(AN74&gt;=99.95,100,100*POISSON($A75,AN$2,TRUE))</f>
        <v>100</v>
      </c>
      <c r="AO75" s="14">
        <f>IF(AO74&gt;=99.95,100,100*POISSON($A75,AO$2,TRUE))</f>
        <v>100</v>
      </c>
      <c r="AP75" s="14">
        <f>IF(AP74&gt;=99.95,100,100*POISSON($A75,AP$2,TRUE))</f>
        <v>100</v>
      </c>
      <c r="AQ75" s="14">
        <f>IF(AQ74&gt;=99.95,100,100*POISSON($A75,AQ$2,TRUE))</f>
        <v>100</v>
      </c>
      <c r="AR75" s="14">
        <f>IF(AR74&gt;=99.95,100,100*POISSON($A75,AR$2,TRUE))</f>
        <v>100</v>
      </c>
      <c r="AS75" s="14">
        <f>IF(AS74&gt;=99.95,100,100*POISSON($A75,AS$2,TRUE))</f>
        <v>100</v>
      </c>
      <c r="AT75" s="14">
        <f>IF(AT74&gt;=99.95,100,100*POISSON($A75,AT$2,TRUE))</f>
        <v>100</v>
      </c>
      <c r="AU75" s="14">
        <f>IF(AU74&gt;=99.95,100,100*POISSON($A75,AU$2,TRUE))</f>
        <v>100</v>
      </c>
      <c r="AV75" s="14">
        <f>IF(AV74&gt;=99.95,100,100*POISSON($A75,AV$2,TRUE))</f>
        <v>100</v>
      </c>
      <c r="AW75" s="14">
        <f>IF(AW74&gt;=99.95,100,100*POISSON($A75,AW$2,TRUE))</f>
        <v>99.95303662813203</v>
      </c>
      <c r="AX75" s="14">
        <f>IF(AX74&gt;=99.95,100,100*POISSON($A75,AX$2,TRUE))</f>
        <v>99.91940021615832</v>
      </c>
      <c r="AY75" s="14">
        <f>IF(AY74&gt;=99.95,100,100*POISSON($A75,AY$2,TRUE))</f>
        <v>99.86567238798325</v>
      </c>
      <c r="AZ75" s="14">
        <f>IF(AZ74&gt;=99.95,100,100*POISSON($A75,AZ$2,TRUE))</f>
        <v>99.78232850793674</v>
      </c>
    </row>
    <row r="76" ht="20.05" customHeight="1">
      <c r="A76" s="14">
        <v>73</v>
      </c>
      <c r="B76" s="14">
        <f>IF(B75&gt;=99.95,100,100*POISSON($A76,B$2,TRUE))</f>
        <v>100</v>
      </c>
      <c r="C76" s="14">
        <f>IF(C75&gt;=99.95,100,100*POISSON($A76,C$2,TRUE))</f>
        <v>100</v>
      </c>
      <c r="D76" s="14">
        <f>IF(D75&gt;=99.95,100,100*POISSON($A76,D$2,TRUE))</f>
        <v>100</v>
      </c>
      <c r="E76" s="14">
        <f>IF(E75&gt;=99.95,100,100*POISSON($A76,E$2,TRUE))</f>
        <v>100</v>
      </c>
      <c r="F76" s="14">
        <f>IF(F75&gt;=99.95,100,100*POISSON($A76,F$2,TRUE))</f>
        <v>100</v>
      </c>
      <c r="G76" s="14">
        <f>IF(G75&gt;=99.95,100,100*POISSON($A76,G$2,TRUE))</f>
        <v>100</v>
      </c>
      <c r="H76" s="14">
        <f>IF(H75&gt;=99.95,100,100*POISSON($A76,H$2,TRUE))</f>
        <v>100</v>
      </c>
      <c r="I76" s="14">
        <f>IF(I75&gt;=99.95,100,100*POISSON($A76,I$2,TRUE))</f>
        <v>100</v>
      </c>
      <c r="J76" s="14">
        <f>IF(J75&gt;=99.95,100,100*POISSON($A76,J$2,TRUE))</f>
        <v>100</v>
      </c>
      <c r="K76" s="14">
        <f>IF(K75&gt;=99.95,100,100*POISSON($A76,K$2,TRUE))</f>
        <v>100</v>
      </c>
      <c r="L76" s="14">
        <f>IF(L75&gt;=99.95,100,100*POISSON($A76,L$2,TRUE))</f>
        <v>100</v>
      </c>
      <c r="M76" s="14">
        <f>IF(M75&gt;=99.95,100,100*POISSON($A76,M$2,TRUE))</f>
        <v>100</v>
      </c>
      <c r="N76" s="14">
        <f>IF(N75&gt;=99.95,100,100*POISSON($A76,N$2,TRUE))</f>
        <v>100</v>
      </c>
      <c r="O76" s="14">
        <f>IF(O75&gt;=99.95,100,100*POISSON($A76,O$2,TRUE))</f>
        <v>100</v>
      </c>
      <c r="P76" s="14">
        <f>IF(P75&gt;=99.95,100,100*POISSON($A76,P$2,TRUE))</f>
        <v>100</v>
      </c>
      <c r="Q76" s="14">
        <f>IF(Q75&gt;=99.95,100,100*POISSON($A76,Q$2,TRUE))</f>
        <v>100</v>
      </c>
      <c r="R76" s="14">
        <f>IF(R75&gt;=99.95,100,100*POISSON($A76,R$2,TRUE))</f>
        <v>100</v>
      </c>
      <c r="S76" s="14">
        <f>IF(S75&gt;=99.95,100,100*POISSON($A76,S$2,TRUE))</f>
        <v>100</v>
      </c>
      <c r="T76" s="14">
        <f>IF(T75&gt;=99.95,100,100*POISSON($A76,T$2,TRUE))</f>
        <v>100</v>
      </c>
      <c r="U76" s="14">
        <f>IF(U75&gt;=99.95,100,100*POISSON($A76,U$2,TRUE))</f>
        <v>100</v>
      </c>
      <c r="V76" s="14">
        <f>IF(V75&gt;=99.95,100,100*POISSON($A76,V$2,TRUE))</f>
        <v>100</v>
      </c>
      <c r="W76" s="14">
        <f>IF(W75&gt;=99.95,100,100*POISSON($A76,W$2,TRUE))</f>
        <v>100</v>
      </c>
      <c r="X76" s="14">
        <f>IF(X75&gt;=99.95,100,100*POISSON($A76,X$2,TRUE))</f>
        <v>100</v>
      </c>
      <c r="Y76" s="14">
        <f>IF(Y75&gt;=99.95,100,100*POISSON($A76,Y$2,TRUE))</f>
        <v>100</v>
      </c>
      <c r="Z76" s="14">
        <f>IF(Z75&gt;=99.95,100,100*POISSON($A76,Z$2,TRUE))</f>
        <v>100</v>
      </c>
      <c r="AA76" s="14">
        <f>IF(AA75&gt;=99.95,100,100*POISSON($A76,AA$2,TRUE))</f>
        <v>100</v>
      </c>
      <c r="AB76" s="14">
        <f>IF(AB75&gt;=99.95,100,100*POISSON($A76,AB$2,TRUE))</f>
        <v>100</v>
      </c>
      <c r="AC76" s="14">
        <f>IF(AC75&gt;=99.95,100,100*POISSON($A76,AC$2,TRUE))</f>
        <v>100</v>
      </c>
      <c r="AD76" s="14">
        <f>IF(AD75&gt;=99.95,100,100*POISSON($A76,AD$2,TRUE))</f>
        <v>100</v>
      </c>
      <c r="AE76" s="14">
        <f>IF(AE75&gt;=99.95,100,100*POISSON($A76,AE$2,TRUE))</f>
        <v>100</v>
      </c>
      <c r="AF76" s="14">
        <f>IF(AF75&gt;=99.95,100,100*POISSON($A76,AF$2,TRUE))</f>
        <v>100</v>
      </c>
      <c r="AG76" s="14">
        <f>IF(AG75&gt;=99.95,100,100*POISSON($A76,AG$2,TRUE))</f>
        <v>100</v>
      </c>
      <c r="AH76" s="14">
        <f>IF(AH75&gt;=99.95,100,100*POISSON($A76,AH$2,TRUE))</f>
        <v>100</v>
      </c>
      <c r="AI76" s="14">
        <f>IF(AI75&gt;=99.95,100,100*POISSON($A76,AI$2,TRUE))</f>
        <v>100</v>
      </c>
      <c r="AJ76" s="14">
        <f>IF(AJ75&gt;=99.95,100,100*POISSON($A76,AJ$2,TRUE))</f>
        <v>100</v>
      </c>
      <c r="AK76" s="14">
        <f>IF(AK75&gt;=99.95,100,100*POISSON($A76,AK$2,TRUE))</f>
        <v>100</v>
      </c>
      <c r="AL76" s="14">
        <f>IF(AL75&gt;=99.95,100,100*POISSON($A76,AL$2,TRUE))</f>
        <v>100</v>
      </c>
      <c r="AM76" s="14">
        <f>IF(AM75&gt;=99.95,100,100*POISSON($A76,AM$2,TRUE))</f>
        <v>100</v>
      </c>
      <c r="AN76" s="14">
        <f>IF(AN75&gt;=99.95,100,100*POISSON($A76,AN$2,TRUE))</f>
        <v>100</v>
      </c>
      <c r="AO76" s="14">
        <f>IF(AO75&gt;=99.95,100,100*POISSON($A76,AO$2,TRUE))</f>
        <v>100</v>
      </c>
      <c r="AP76" s="14">
        <f>IF(AP75&gt;=99.95,100,100*POISSON($A76,AP$2,TRUE))</f>
        <v>100</v>
      </c>
      <c r="AQ76" s="14">
        <f>IF(AQ75&gt;=99.95,100,100*POISSON($A76,AQ$2,TRUE))</f>
        <v>100</v>
      </c>
      <c r="AR76" s="14">
        <f>IF(AR75&gt;=99.95,100,100*POISSON($A76,AR$2,TRUE))</f>
        <v>100</v>
      </c>
      <c r="AS76" s="14">
        <f>IF(AS75&gt;=99.95,100,100*POISSON($A76,AS$2,TRUE))</f>
        <v>100</v>
      </c>
      <c r="AT76" s="14">
        <f>IF(AT75&gt;=99.95,100,100*POISSON($A76,AT$2,TRUE))</f>
        <v>100</v>
      </c>
      <c r="AU76" s="14">
        <f>IF(AU75&gt;=99.95,100,100*POISSON($A76,AU$2,TRUE))</f>
        <v>100</v>
      </c>
      <c r="AV76" s="14">
        <f>IF(AV75&gt;=99.95,100,100*POISSON($A76,AV$2,TRUE))</f>
        <v>100</v>
      </c>
      <c r="AW76" s="14">
        <f>IF(AW75&gt;=99.95,100,100*POISSON($A76,AW$2,TRUE))</f>
        <v>100</v>
      </c>
      <c r="AX76" s="14">
        <f>IF(AX75&gt;=99.95,100,100*POISSON($A76,AX$2,TRUE))</f>
        <v>99.94781638259853</v>
      </c>
      <c r="AY76" s="14">
        <f>IF(AY75&gt;=99.95,100,100*POISSON($A76,AY$2,TRUE))</f>
        <v>99.91135674117008</v>
      </c>
      <c r="AZ76" s="14">
        <f>IF(AZ75&gt;=99.95,100,100*POISSON($A76,AZ$2,TRUE))</f>
        <v>99.85366069456097</v>
      </c>
    </row>
    <row r="77" ht="20.05" customHeight="1">
      <c r="A77" s="14">
        <v>74</v>
      </c>
      <c r="B77" s="14">
        <f>IF(B76&gt;=99.95,100,100*POISSON($A77,B$2,TRUE))</f>
        <v>100</v>
      </c>
      <c r="C77" s="14">
        <f>IF(C76&gt;=99.95,100,100*POISSON($A77,C$2,TRUE))</f>
        <v>100</v>
      </c>
      <c r="D77" s="14">
        <f>IF(D76&gt;=99.95,100,100*POISSON($A77,D$2,TRUE))</f>
        <v>100</v>
      </c>
      <c r="E77" s="14">
        <f>IF(E76&gt;=99.95,100,100*POISSON($A77,E$2,TRUE))</f>
        <v>100</v>
      </c>
      <c r="F77" s="14">
        <f>IF(F76&gt;=99.95,100,100*POISSON($A77,F$2,TRUE))</f>
        <v>100</v>
      </c>
      <c r="G77" s="14">
        <f>IF(G76&gt;=99.95,100,100*POISSON($A77,G$2,TRUE))</f>
        <v>100</v>
      </c>
      <c r="H77" s="14">
        <f>IF(H76&gt;=99.95,100,100*POISSON($A77,H$2,TRUE))</f>
        <v>100</v>
      </c>
      <c r="I77" s="14">
        <f>IF(I76&gt;=99.95,100,100*POISSON($A77,I$2,TRUE))</f>
        <v>100</v>
      </c>
      <c r="J77" s="14">
        <f>IF(J76&gt;=99.95,100,100*POISSON($A77,J$2,TRUE))</f>
        <v>100</v>
      </c>
      <c r="K77" s="14">
        <f>IF(K76&gt;=99.95,100,100*POISSON($A77,K$2,TRUE))</f>
        <v>100</v>
      </c>
      <c r="L77" s="14">
        <f>IF(L76&gt;=99.95,100,100*POISSON($A77,L$2,TRUE))</f>
        <v>100</v>
      </c>
      <c r="M77" s="14">
        <f>IF(M76&gt;=99.95,100,100*POISSON($A77,M$2,TRUE))</f>
        <v>100</v>
      </c>
      <c r="N77" s="14">
        <f>IF(N76&gt;=99.95,100,100*POISSON($A77,N$2,TRUE))</f>
        <v>100</v>
      </c>
      <c r="O77" s="14">
        <f>IF(O76&gt;=99.95,100,100*POISSON($A77,O$2,TRUE))</f>
        <v>100</v>
      </c>
      <c r="P77" s="14">
        <f>IF(P76&gt;=99.95,100,100*POISSON($A77,P$2,TRUE))</f>
        <v>100</v>
      </c>
      <c r="Q77" s="14">
        <f>IF(Q76&gt;=99.95,100,100*POISSON($A77,Q$2,TRUE))</f>
        <v>100</v>
      </c>
      <c r="R77" s="14">
        <f>IF(R76&gt;=99.95,100,100*POISSON($A77,R$2,TRUE))</f>
        <v>100</v>
      </c>
      <c r="S77" s="14">
        <f>IF(S76&gt;=99.95,100,100*POISSON($A77,S$2,TRUE))</f>
        <v>100</v>
      </c>
      <c r="T77" s="14">
        <f>IF(T76&gt;=99.95,100,100*POISSON($A77,T$2,TRUE))</f>
        <v>100</v>
      </c>
      <c r="U77" s="14">
        <f>IF(U76&gt;=99.95,100,100*POISSON($A77,U$2,TRUE))</f>
        <v>100</v>
      </c>
      <c r="V77" s="14">
        <f>IF(V76&gt;=99.95,100,100*POISSON($A77,V$2,TRUE))</f>
        <v>100</v>
      </c>
      <c r="W77" s="14">
        <f>IF(W76&gt;=99.95,100,100*POISSON($A77,W$2,TRUE))</f>
        <v>100</v>
      </c>
      <c r="X77" s="14">
        <f>IF(X76&gt;=99.95,100,100*POISSON($A77,X$2,TRUE))</f>
        <v>100</v>
      </c>
      <c r="Y77" s="14">
        <f>IF(Y76&gt;=99.95,100,100*POISSON($A77,Y$2,TRUE))</f>
        <v>100</v>
      </c>
      <c r="Z77" s="14">
        <f>IF(Z76&gt;=99.95,100,100*POISSON($A77,Z$2,TRUE))</f>
        <v>100</v>
      </c>
      <c r="AA77" s="14">
        <f>IF(AA76&gt;=99.95,100,100*POISSON($A77,AA$2,TRUE))</f>
        <v>100</v>
      </c>
      <c r="AB77" s="14">
        <f>IF(AB76&gt;=99.95,100,100*POISSON($A77,AB$2,TRUE))</f>
        <v>100</v>
      </c>
      <c r="AC77" s="14">
        <f>IF(AC76&gt;=99.95,100,100*POISSON($A77,AC$2,TRUE))</f>
        <v>100</v>
      </c>
      <c r="AD77" s="14">
        <f>IF(AD76&gt;=99.95,100,100*POISSON($A77,AD$2,TRUE))</f>
        <v>100</v>
      </c>
      <c r="AE77" s="14">
        <f>IF(AE76&gt;=99.95,100,100*POISSON($A77,AE$2,TRUE))</f>
        <v>100</v>
      </c>
      <c r="AF77" s="14">
        <f>IF(AF76&gt;=99.95,100,100*POISSON($A77,AF$2,TRUE))</f>
        <v>100</v>
      </c>
      <c r="AG77" s="14">
        <f>IF(AG76&gt;=99.95,100,100*POISSON($A77,AG$2,TRUE))</f>
        <v>100</v>
      </c>
      <c r="AH77" s="14">
        <f>IF(AH76&gt;=99.95,100,100*POISSON($A77,AH$2,TRUE))</f>
        <v>100</v>
      </c>
      <c r="AI77" s="14">
        <f>IF(AI76&gt;=99.95,100,100*POISSON($A77,AI$2,TRUE))</f>
        <v>100</v>
      </c>
      <c r="AJ77" s="14">
        <f>IF(AJ76&gt;=99.95,100,100*POISSON($A77,AJ$2,TRUE))</f>
        <v>100</v>
      </c>
      <c r="AK77" s="14">
        <f>IF(AK76&gt;=99.95,100,100*POISSON($A77,AK$2,TRUE))</f>
        <v>100</v>
      </c>
      <c r="AL77" s="14">
        <f>IF(AL76&gt;=99.95,100,100*POISSON($A77,AL$2,TRUE))</f>
        <v>100</v>
      </c>
      <c r="AM77" s="14">
        <f>IF(AM76&gt;=99.95,100,100*POISSON($A77,AM$2,TRUE))</f>
        <v>100</v>
      </c>
      <c r="AN77" s="14">
        <f>IF(AN76&gt;=99.95,100,100*POISSON($A77,AN$2,TRUE))</f>
        <v>100</v>
      </c>
      <c r="AO77" s="14">
        <f>IF(AO76&gt;=99.95,100,100*POISSON($A77,AO$2,TRUE))</f>
        <v>100</v>
      </c>
      <c r="AP77" s="14">
        <f>IF(AP76&gt;=99.95,100,100*POISSON($A77,AP$2,TRUE))</f>
        <v>100</v>
      </c>
      <c r="AQ77" s="14">
        <f>IF(AQ76&gt;=99.95,100,100*POISSON($A77,AQ$2,TRUE))</f>
        <v>100</v>
      </c>
      <c r="AR77" s="14">
        <f>IF(AR76&gt;=99.95,100,100*POISSON($A77,AR$2,TRUE))</f>
        <v>100</v>
      </c>
      <c r="AS77" s="14">
        <f>IF(AS76&gt;=99.95,100,100*POISSON($A77,AS$2,TRUE))</f>
        <v>100</v>
      </c>
      <c r="AT77" s="14">
        <f>IF(AT76&gt;=99.95,100,100*POISSON($A77,AT$2,TRUE))</f>
        <v>100</v>
      </c>
      <c r="AU77" s="14">
        <f>IF(AU76&gt;=99.95,100,100*POISSON($A77,AU$2,TRUE))</f>
        <v>100</v>
      </c>
      <c r="AV77" s="14">
        <f>IF(AV76&gt;=99.95,100,100*POISSON($A77,AV$2,TRUE))</f>
        <v>100</v>
      </c>
      <c r="AW77" s="14">
        <f>IF(AW76&gt;=99.95,100,100*POISSON($A77,AW$2,TRUE))</f>
        <v>100</v>
      </c>
      <c r="AX77" s="14">
        <f>IF(AX76&gt;=99.95,100,100*POISSON($A77,AX$2,TRUE))</f>
        <v>99.96663249280894</v>
      </c>
      <c r="AY77" s="14">
        <f>IF(AY76&gt;=99.95,100,100*POISSON($A77,AY$2,TRUE))</f>
        <v>99.94222454737739</v>
      </c>
      <c r="AZ77" s="14">
        <f>IF(AZ76&gt;=99.95,100,100*POISSON($A77,AZ$2,TRUE))</f>
        <v>99.90282206642362</v>
      </c>
    </row>
    <row r="78" ht="20.05" customHeight="1">
      <c r="A78" s="14">
        <v>75</v>
      </c>
      <c r="B78" s="14">
        <f>IF(B77&gt;=99.95,100,100*POISSON($A78,B$2,TRUE))</f>
        <v>100</v>
      </c>
      <c r="C78" s="14">
        <f>IF(C77&gt;=99.95,100,100*POISSON($A78,C$2,TRUE))</f>
        <v>100</v>
      </c>
      <c r="D78" s="14">
        <f>IF(D77&gt;=99.95,100,100*POISSON($A78,D$2,TRUE))</f>
        <v>100</v>
      </c>
      <c r="E78" s="14">
        <f>IF(E77&gt;=99.95,100,100*POISSON($A78,E$2,TRUE))</f>
        <v>100</v>
      </c>
      <c r="F78" s="14">
        <f>IF(F77&gt;=99.95,100,100*POISSON($A78,F$2,TRUE))</f>
        <v>100</v>
      </c>
      <c r="G78" s="14">
        <f>IF(G77&gt;=99.95,100,100*POISSON($A78,G$2,TRUE))</f>
        <v>100</v>
      </c>
      <c r="H78" s="14">
        <f>IF(H77&gt;=99.95,100,100*POISSON($A78,H$2,TRUE))</f>
        <v>100</v>
      </c>
      <c r="I78" s="14">
        <f>IF(I77&gt;=99.95,100,100*POISSON($A78,I$2,TRUE))</f>
        <v>100</v>
      </c>
      <c r="J78" s="14">
        <f>IF(J77&gt;=99.95,100,100*POISSON($A78,J$2,TRUE))</f>
        <v>100</v>
      </c>
      <c r="K78" s="14">
        <f>IF(K77&gt;=99.95,100,100*POISSON($A78,K$2,TRUE))</f>
        <v>100</v>
      </c>
      <c r="L78" s="14">
        <f>IF(L77&gt;=99.95,100,100*POISSON($A78,L$2,TRUE))</f>
        <v>100</v>
      </c>
      <c r="M78" s="14">
        <f>IF(M77&gt;=99.95,100,100*POISSON($A78,M$2,TRUE))</f>
        <v>100</v>
      </c>
      <c r="N78" s="14">
        <f>IF(N77&gt;=99.95,100,100*POISSON($A78,N$2,TRUE))</f>
        <v>100</v>
      </c>
      <c r="O78" s="14">
        <f>IF(O77&gt;=99.95,100,100*POISSON($A78,O$2,TRUE))</f>
        <v>100</v>
      </c>
      <c r="P78" s="14">
        <f>IF(P77&gt;=99.95,100,100*POISSON($A78,P$2,TRUE))</f>
        <v>100</v>
      </c>
      <c r="Q78" s="14">
        <f>IF(Q77&gt;=99.95,100,100*POISSON($A78,Q$2,TRUE))</f>
        <v>100</v>
      </c>
      <c r="R78" s="14">
        <f>IF(R77&gt;=99.95,100,100*POISSON($A78,R$2,TRUE))</f>
        <v>100</v>
      </c>
      <c r="S78" s="14">
        <f>IF(S77&gt;=99.95,100,100*POISSON($A78,S$2,TRUE))</f>
        <v>100</v>
      </c>
      <c r="T78" s="14">
        <f>IF(T77&gt;=99.95,100,100*POISSON($A78,T$2,TRUE))</f>
        <v>100</v>
      </c>
      <c r="U78" s="14">
        <f>IF(U77&gt;=99.95,100,100*POISSON($A78,U$2,TRUE))</f>
        <v>100</v>
      </c>
      <c r="V78" s="14">
        <f>IF(V77&gt;=99.95,100,100*POISSON($A78,V$2,TRUE))</f>
        <v>100</v>
      </c>
      <c r="W78" s="14">
        <f>IF(W77&gt;=99.95,100,100*POISSON($A78,W$2,TRUE))</f>
        <v>100</v>
      </c>
      <c r="X78" s="14">
        <f>IF(X77&gt;=99.95,100,100*POISSON($A78,X$2,TRUE))</f>
        <v>100</v>
      </c>
      <c r="Y78" s="14">
        <f>IF(Y77&gt;=99.95,100,100*POISSON($A78,Y$2,TRUE))</f>
        <v>100</v>
      </c>
      <c r="Z78" s="14">
        <f>IF(Z77&gt;=99.95,100,100*POISSON($A78,Z$2,TRUE))</f>
        <v>100</v>
      </c>
      <c r="AA78" s="14">
        <f>IF(AA77&gt;=99.95,100,100*POISSON($A78,AA$2,TRUE))</f>
        <v>100</v>
      </c>
      <c r="AB78" s="14">
        <f>IF(AB77&gt;=99.95,100,100*POISSON($A78,AB$2,TRUE))</f>
        <v>100</v>
      </c>
      <c r="AC78" s="14">
        <f>IF(AC77&gt;=99.95,100,100*POISSON($A78,AC$2,TRUE))</f>
        <v>100</v>
      </c>
      <c r="AD78" s="14">
        <f>IF(AD77&gt;=99.95,100,100*POISSON($A78,AD$2,TRUE))</f>
        <v>100</v>
      </c>
      <c r="AE78" s="14">
        <f>IF(AE77&gt;=99.95,100,100*POISSON($A78,AE$2,TRUE))</f>
        <v>100</v>
      </c>
      <c r="AF78" s="14">
        <f>IF(AF77&gt;=99.95,100,100*POISSON($A78,AF$2,TRUE))</f>
        <v>100</v>
      </c>
      <c r="AG78" s="14">
        <f>IF(AG77&gt;=99.95,100,100*POISSON($A78,AG$2,TRUE))</f>
        <v>100</v>
      </c>
      <c r="AH78" s="14">
        <f>IF(AH77&gt;=99.95,100,100*POISSON($A78,AH$2,TRUE))</f>
        <v>100</v>
      </c>
      <c r="AI78" s="14">
        <f>IF(AI77&gt;=99.95,100,100*POISSON($A78,AI$2,TRUE))</f>
        <v>100</v>
      </c>
      <c r="AJ78" s="14">
        <f>IF(AJ77&gt;=99.95,100,100*POISSON($A78,AJ$2,TRUE))</f>
        <v>100</v>
      </c>
      <c r="AK78" s="14">
        <f>IF(AK77&gt;=99.95,100,100*POISSON($A78,AK$2,TRUE))</f>
        <v>100</v>
      </c>
      <c r="AL78" s="14">
        <f>IF(AL77&gt;=99.95,100,100*POISSON($A78,AL$2,TRUE))</f>
        <v>100</v>
      </c>
      <c r="AM78" s="14">
        <f>IF(AM77&gt;=99.95,100,100*POISSON($A78,AM$2,TRUE))</f>
        <v>100</v>
      </c>
      <c r="AN78" s="14">
        <f>IF(AN77&gt;=99.95,100,100*POISSON($A78,AN$2,TRUE))</f>
        <v>100</v>
      </c>
      <c r="AO78" s="14">
        <f>IF(AO77&gt;=99.95,100,100*POISSON($A78,AO$2,TRUE))</f>
        <v>100</v>
      </c>
      <c r="AP78" s="14">
        <f>IF(AP77&gt;=99.95,100,100*POISSON($A78,AP$2,TRUE))</f>
        <v>100</v>
      </c>
      <c r="AQ78" s="14">
        <f>IF(AQ77&gt;=99.95,100,100*POISSON($A78,AQ$2,TRUE))</f>
        <v>100</v>
      </c>
      <c r="AR78" s="14">
        <f>IF(AR77&gt;=99.95,100,100*POISSON($A78,AR$2,TRUE))</f>
        <v>100</v>
      </c>
      <c r="AS78" s="14">
        <f>IF(AS77&gt;=99.95,100,100*POISSON($A78,AS$2,TRUE))</f>
        <v>100</v>
      </c>
      <c r="AT78" s="14">
        <f>IF(AT77&gt;=99.95,100,100*POISSON($A78,AT$2,TRUE))</f>
        <v>100</v>
      </c>
      <c r="AU78" s="14">
        <f>IF(AU77&gt;=99.95,100,100*POISSON($A78,AU$2,TRUE))</f>
        <v>100</v>
      </c>
      <c r="AV78" s="14">
        <f>IF(AV77&gt;=99.95,100,100*POISSON($A78,AV$2,TRUE))</f>
        <v>100</v>
      </c>
      <c r="AW78" s="14">
        <f>IF(AW77&gt;=99.95,100,100*POISSON($A78,AW$2,TRUE))</f>
        <v>100</v>
      </c>
      <c r="AX78" s="14">
        <f>IF(AX77&gt;=99.95,100,100*POISSON($A78,AX$2,TRUE))</f>
        <v>100</v>
      </c>
      <c r="AY78" s="14">
        <f>IF(AY77&gt;=99.95,100,100*POISSON($A78,AY$2,TRUE))</f>
        <v>99.96280308484894</v>
      </c>
      <c r="AZ78" s="14">
        <f>IF(AZ77&gt;=99.95,100,100*POISSON($A78,AZ$2,TRUE))</f>
        <v>99.93625179929022</v>
      </c>
    </row>
    <row r="79" ht="20.05" customHeight="1">
      <c r="A79" s="14">
        <v>76</v>
      </c>
      <c r="B79" s="14">
        <f>IF(B78&gt;=99.95,100,100*POISSON($A79,B$2,TRUE))</f>
        <v>100</v>
      </c>
      <c r="C79" s="14">
        <f>IF(C78&gt;=99.95,100,100*POISSON($A79,C$2,TRUE))</f>
        <v>100</v>
      </c>
      <c r="D79" s="14">
        <f>IF(D78&gt;=99.95,100,100*POISSON($A79,D$2,TRUE))</f>
        <v>100</v>
      </c>
      <c r="E79" s="14">
        <f>IF(E78&gt;=99.95,100,100*POISSON($A79,E$2,TRUE))</f>
        <v>100</v>
      </c>
      <c r="F79" s="14">
        <f>IF(F78&gt;=99.95,100,100*POISSON($A79,F$2,TRUE))</f>
        <v>100</v>
      </c>
      <c r="G79" s="14">
        <f>IF(G78&gt;=99.95,100,100*POISSON($A79,G$2,TRUE))</f>
        <v>100</v>
      </c>
      <c r="H79" s="14">
        <f>IF(H78&gt;=99.95,100,100*POISSON($A79,H$2,TRUE))</f>
        <v>100</v>
      </c>
      <c r="I79" s="14">
        <f>IF(I78&gt;=99.95,100,100*POISSON($A79,I$2,TRUE))</f>
        <v>100</v>
      </c>
      <c r="J79" s="14">
        <f>IF(J78&gt;=99.95,100,100*POISSON($A79,J$2,TRUE))</f>
        <v>100</v>
      </c>
      <c r="K79" s="14">
        <f>IF(K78&gt;=99.95,100,100*POISSON($A79,K$2,TRUE))</f>
        <v>100</v>
      </c>
      <c r="L79" s="14">
        <f>IF(L78&gt;=99.95,100,100*POISSON($A79,L$2,TRUE))</f>
        <v>100</v>
      </c>
      <c r="M79" s="14">
        <f>IF(M78&gt;=99.95,100,100*POISSON($A79,M$2,TRUE))</f>
        <v>100</v>
      </c>
      <c r="N79" s="14">
        <f>IF(N78&gt;=99.95,100,100*POISSON($A79,N$2,TRUE))</f>
        <v>100</v>
      </c>
      <c r="O79" s="14">
        <f>IF(O78&gt;=99.95,100,100*POISSON($A79,O$2,TRUE))</f>
        <v>100</v>
      </c>
      <c r="P79" s="14">
        <f>IF(P78&gt;=99.95,100,100*POISSON($A79,P$2,TRUE))</f>
        <v>100</v>
      </c>
      <c r="Q79" s="14">
        <f>IF(Q78&gt;=99.95,100,100*POISSON($A79,Q$2,TRUE))</f>
        <v>100</v>
      </c>
      <c r="R79" s="14">
        <f>IF(R78&gt;=99.95,100,100*POISSON($A79,R$2,TRUE))</f>
        <v>100</v>
      </c>
      <c r="S79" s="14">
        <f>IF(S78&gt;=99.95,100,100*POISSON($A79,S$2,TRUE))</f>
        <v>100</v>
      </c>
      <c r="T79" s="14">
        <f>IF(T78&gt;=99.95,100,100*POISSON($A79,T$2,TRUE))</f>
        <v>100</v>
      </c>
      <c r="U79" s="14">
        <f>IF(U78&gt;=99.95,100,100*POISSON($A79,U$2,TRUE))</f>
        <v>100</v>
      </c>
      <c r="V79" s="14">
        <f>IF(V78&gt;=99.95,100,100*POISSON($A79,V$2,TRUE))</f>
        <v>100</v>
      </c>
      <c r="W79" s="14">
        <f>IF(W78&gt;=99.95,100,100*POISSON($A79,W$2,TRUE))</f>
        <v>100</v>
      </c>
      <c r="X79" s="14">
        <f>IF(X78&gt;=99.95,100,100*POISSON($A79,X$2,TRUE))</f>
        <v>100</v>
      </c>
      <c r="Y79" s="14">
        <f>IF(Y78&gt;=99.95,100,100*POISSON($A79,Y$2,TRUE))</f>
        <v>100</v>
      </c>
      <c r="Z79" s="14">
        <f>IF(Z78&gt;=99.95,100,100*POISSON($A79,Z$2,TRUE))</f>
        <v>100</v>
      </c>
      <c r="AA79" s="14">
        <f>IF(AA78&gt;=99.95,100,100*POISSON($A79,AA$2,TRUE))</f>
        <v>100</v>
      </c>
      <c r="AB79" s="14">
        <f>IF(AB78&gt;=99.95,100,100*POISSON($A79,AB$2,TRUE))</f>
        <v>100</v>
      </c>
      <c r="AC79" s="14">
        <f>IF(AC78&gt;=99.95,100,100*POISSON($A79,AC$2,TRUE))</f>
        <v>100</v>
      </c>
      <c r="AD79" s="14">
        <f>IF(AD78&gt;=99.95,100,100*POISSON($A79,AD$2,TRUE))</f>
        <v>100</v>
      </c>
      <c r="AE79" s="14">
        <f>IF(AE78&gt;=99.95,100,100*POISSON($A79,AE$2,TRUE))</f>
        <v>100</v>
      </c>
      <c r="AF79" s="14">
        <f>IF(AF78&gt;=99.95,100,100*POISSON($A79,AF$2,TRUE))</f>
        <v>100</v>
      </c>
      <c r="AG79" s="14">
        <f>IF(AG78&gt;=99.95,100,100*POISSON($A79,AG$2,TRUE))</f>
        <v>100</v>
      </c>
      <c r="AH79" s="14">
        <f>IF(AH78&gt;=99.95,100,100*POISSON($A79,AH$2,TRUE))</f>
        <v>100</v>
      </c>
      <c r="AI79" s="14">
        <f>IF(AI78&gt;=99.95,100,100*POISSON($A79,AI$2,TRUE))</f>
        <v>100</v>
      </c>
      <c r="AJ79" s="14">
        <f>IF(AJ78&gt;=99.95,100,100*POISSON($A79,AJ$2,TRUE))</f>
        <v>100</v>
      </c>
      <c r="AK79" s="14">
        <f>IF(AK78&gt;=99.95,100,100*POISSON($A79,AK$2,TRUE))</f>
        <v>100</v>
      </c>
      <c r="AL79" s="14">
        <f>IF(AL78&gt;=99.95,100,100*POISSON($A79,AL$2,TRUE))</f>
        <v>100</v>
      </c>
      <c r="AM79" s="14">
        <f>IF(AM78&gt;=99.95,100,100*POISSON($A79,AM$2,TRUE))</f>
        <v>100</v>
      </c>
      <c r="AN79" s="14">
        <f>IF(AN78&gt;=99.95,100,100*POISSON($A79,AN$2,TRUE))</f>
        <v>100</v>
      </c>
      <c r="AO79" s="14">
        <f>IF(AO78&gt;=99.95,100,100*POISSON($A79,AO$2,TRUE))</f>
        <v>100</v>
      </c>
      <c r="AP79" s="14">
        <f>IF(AP78&gt;=99.95,100,100*POISSON($A79,AP$2,TRUE))</f>
        <v>100</v>
      </c>
      <c r="AQ79" s="14">
        <f>IF(AQ78&gt;=99.95,100,100*POISSON($A79,AQ$2,TRUE))</f>
        <v>100</v>
      </c>
      <c r="AR79" s="14">
        <f>IF(AR78&gt;=99.95,100,100*POISSON($A79,AR$2,TRUE))</f>
        <v>100</v>
      </c>
      <c r="AS79" s="14">
        <f>IF(AS78&gt;=99.95,100,100*POISSON($A79,AS$2,TRUE))</f>
        <v>100</v>
      </c>
      <c r="AT79" s="14">
        <f>IF(AT78&gt;=99.95,100,100*POISSON($A79,AT$2,TRUE))</f>
        <v>100</v>
      </c>
      <c r="AU79" s="14">
        <f>IF(AU78&gt;=99.95,100,100*POISSON($A79,AU$2,TRUE))</f>
        <v>100</v>
      </c>
      <c r="AV79" s="14">
        <f>IF(AV78&gt;=99.95,100,100*POISSON($A79,AV$2,TRUE))</f>
        <v>100</v>
      </c>
      <c r="AW79" s="14">
        <f>IF(AW78&gt;=99.95,100,100*POISSON($A79,AW$2,TRUE))</f>
        <v>100</v>
      </c>
      <c r="AX79" s="14">
        <f>IF(AX78&gt;=99.95,100,100*POISSON($A79,AX$2,TRUE))</f>
        <v>100</v>
      </c>
      <c r="AY79" s="14">
        <f>IF(AY78&gt;=99.95,100,100*POISSON($A79,AY$2,TRUE))</f>
        <v>100</v>
      </c>
      <c r="AZ79" s="14">
        <f>IF(AZ78&gt;=99.95,100,100*POISSON($A79,AZ$2,TRUE))</f>
        <v>99.95868490950333</v>
      </c>
    </row>
    <row r="80" ht="20.05" customHeight="1">
      <c r="A80" s="14">
        <v>77</v>
      </c>
      <c r="B80" s="14">
        <f>IF(B79&gt;=99.95,100,100*POISSON($A80,B$2,TRUE))</f>
        <v>100</v>
      </c>
      <c r="C80" s="14">
        <f>IF(C79&gt;=99.95,100,100*POISSON($A80,C$2,TRUE))</f>
        <v>100</v>
      </c>
      <c r="D80" s="14">
        <f>IF(D79&gt;=99.95,100,100*POISSON($A80,D$2,TRUE))</f>
        <v>100</v>
      </c>
      <c r="E80" s="14">
        <f>IF(E79&gt;=99.95,100,100*POISSON($A80,E$2,TRUE))</f>
        <v>100</v>
      </c>
      <c r="F80" s="14">
        <f>IF(F79&gt;=99.95,100,100*POISSON($A80,F$2,TRUE))</f>
        <v>100</v>
      </c>
      <c r="G80" s="14">
        <f>IF(G79&gt;=99.95,100,100*POISSON($A80,G$2,TRUE))</f>
        <v>100</v>
      </c>
      <c r="H80" s="14">
        <f>IF(H79&gt;=99.95,100,100*POISSON($A80,H$2,TRUE))</f>
        <v>100</v>
      </c>
      <c r="I80" s="14">
        <f>IF(I79&gt;=99.95,100,100*POISSON($A80,I$2,TRUE))</f>
        <v>100</v>
      </c>
      <c r="J80" s="14">
        <f>IF(J79&gt;=99.95,100,100*POISSON($A80,J$2,TRUE))</f>
        <v>100</v>
      </c>
      <c r="K80" s="14">
        <f>IF(K79&gt;=99.95,100,100*POISSON($A80,K$2,TRUE))</f>
        <v>100</v>
      </c>
      <c r="L80" s="14">
        <f>IF(L79&gt;=99.95,100,100*POISSON($A80,L$2,TRUE))</f>
        <v>100</v>
      </c>
      <c r="M80" s="14">
        <f>IF(M79&gt;=99.95,100,100*POISSON($A80,M$2,TRUE))</f>
        <v>100</v>
      </c>
      <c r="N80" s="14">
        <f>IF(N79&gt;=99.95,100,100*POISSON($A80,N$2,TRUE))</f>
        <v>100</v>
      </c>
      <c r="O80" s="14">
        <f>IF(O79&gt;=99.95,100,100*POISSON($A80,O$2,TRUE))</f>
        <v>100</v>
      </c>
      <c r="P80" s="14">
        <f>IF(P79&gt;=99.95,100,100*POISSON($A80,P$2,TRUE))</f>
        <v>100</v>
      </c>
      <c r="Q80" s="14">
        <f>IF(Q79&gt;=99.95,100,100*POISSON($A80,Q$2,TRUE))</f>
        <v>100</v>
      </c>
      <c r="R80" s="14">
        <f>IF(R79&gt;=99.95,100,100*POISSON($A80,R$2,TRUE))</f>
        <v>100</v>
      </c>
      <c r="S80" s="14">
        <f>IF(S79&gt;=99.95,100,100*POISSON($A80,S$2,TRUE))</f>
        <v>100</v>
      </c>
      <c r="T80" s="14">
        <f>IF(T79&gt;=99.95,100,100*POISSON($A80,T$2,TRUE))</f>
        <v>100</v>
      </c>
      <c r="U80" s="14">
        <f>IF(U79&gt;=99.95,100,100*POISSON($A80,U$2,TRUE))</f>
        <v>100</v>
      </c>
      <c r="V80" s="14">
        <f>IF(V79&gt;=99.95,100,100*POISSON($A80,V$2,TRUE))</f>
        <v>100</v>
      </c>
      <c r="W80" s="14">
        <f>IF(W79&gt;=99.95,100,100*POISSON($A80,W$2,TRUE))</f>
        <v>100</v>
      </c>
      <c r="X80" s="14">
        <f>IF(X79&gt;=99.95,100,100*POISSON($A80,X$2,TRUE))</f>
        <v>100</v>
      </c>
      <c r="Y80" s="14">
        <f>IF(Y79&gt;=99.95,100,100*POISSON($A80,Y$2,TRUE))</f>
        <v>100</v>
      </c>
      <c r="Z80" s="14">
        <f>IF(Z79&gt;=99.95,100,100*POISSON($A80,Z$2,TRUE))</f>
        <v>100</v>
      </c>
      <c r="AA80" s="14">
        <f>IF(AA79&gt;=99.95,100,100*POISSON($A80,AA$2,TRUE))</f>
        <v>100</v>
      </c>
      <c r="AB80" s="14">
        <f>IF(AB79&gt;=99.95,100,100*POISSON($A80,AB$2,TRUE))</f>
        <v>100</v>
      </c>
      <c r="AC80" s="14">
        <f>IF(AC79&gt;=99.95,100,100*POISSON($A80,AC$2,TRUE))</f>
        <v>100</v>
      </c>
      <c r="AD80" s="14">
        <f>IF(AD79&gt;=99.95,100,100*POISSON($A80,AD$2,TRUE))</f>
        <v>100</v>
      </c>
      <c r="AE80" s="14">
        <f>IF(AE79&gt;=99.95,100,100*POISSON($A80,AE$2,TRUE))</f>
        <v>100</v>
      </c>
      <c r="AF80" s="14">
        <f>IF(AF79&gt;=99.95,100,100*POISSON($A80,AF$2,TRUE))</f>
        <v>100</v>
      </c>
      <c r="AG80" s="14">
        <f>IF(AG79&gt;=99.95,100,100*POISSON($A80,AG$2,TRUE))</f>
        <v>100</v>
      </c>
      <c r="AH80" s="14">
        <f>IF(AH79&gt;=99.95,100,100*POISSON($A80,AH$2,TRUE))</f>
        <v>100</v>
      </c>
      <c r="AI80" s="14">
        <f>IF(AI79&gt;=99.95,100,100*POISSON($A80,AI$2,TRUE))</f>
        <v>100</v>
      </c>
      <c r="AJ80" s="14">
        <f>IF(AJ79&gt;=99.95,100,100*POISSON($A80,AJ$2,TRUE))</f>
        <v>100</v>
      </c>
      <c r="AK80" s="14">
        <f>IF(AK79&gt;=99.95,100,100*POISSON($A80,AK$2,TRUE))</f>
        <v>100</v>
      </c>
      <c r="AL80" s="14">
        <f>IF(AL79&gt;=99.95,100,100*POISSON($A80,AL$2,TRUE))</f>
        <v>100</v>
      </c>
      <c r="AM80" s="14">
        <f>IF(AM79&gt;=99.95,100,100*POISSON($A80,AM$2,TRUE))</f>
        <v>100</v>
      </c>
      <c r="AN80" s="14">
        <f>IF(AN79&gt;=99.95,100,100*POISSON($A80,AN$2,TRUE))</f>
        <v>100</v>
      </c>
      <c r="AO80" s="14">
        <f>IF(AO79&gt;=99.95,100,100*POISSON($A80,AO$2,TRUE))</f>
        <v>100</v>
      </c>
      <c r="AP80" s="14">
        <f>IF(AP79&gt;=99.95,100,100*POISSON($A80,AP$2,TRUE))</f>
        <v>100</v>
      </c>
      <c r="AQ80" s="14">
        <f>IF(AQ79&gt;=99.95,100,100*POISSON($A80,AQ$2,TRUE))</f>
        <v>100</v>
      </c>
      <c r="AR80" s="14">
        <f>IF(AR79&gt;=99.95,100,100*POISSON($A80,AR$2,TRUE))</f>
        <v>100</v>
      </c>
      <c r="AS80" s="14">
        <f>IF(AS79&gt;=99.95,100,100*POISSON($A80,AS$2,TRUE))</f>
        <v>100</v>
      </c>
      <c r="AT80" s="14">
        <f>IF(AT79&gt;=99.95,100,100*POISSON($A80,AT$2,TRUE))</f>
        <v>100</v>
      </c>
      <c r="AU80" s="14">
        <f>IF(AU79&gt;=99.95,100,100*POISSON($A80,AU$2,TRUE))</f>
        <v>100</v>
      </c>
      <c r="AV80" s="14">
        <f>IF(AV79&gt;=99.95,100,100*POISSON($A80,AV$2,TRUE))</f>
        <v>100</v>
      </c>
      <c r="AW80" s="14">
        <f>IF(AW79&gt;=99.95,100,100*POISSON($A80,AW$2,TRUE))</f>
        <v>100</v>
      </c>
      <c r="AX80" s="14">
        <f>IF(AX79&gt;=99.95,100,100*POISSON($A80,AX$2,TRUE))</f>
        <v>100</v>
      </c>
      <c r="AY80" s="14">
        <f>IF(AY79&gt;=99.95,100,100*POISSON($A80,AY$2,TRUE))</f>
        <v>100</v>
      </c>
      <c r="AZ80" s="14">
        <f>IF(AZ79&gt;=99.95,100,100*POISSON($A80,AZ$2,TRUE))</f>
        <v>100</v>
      </c>
    </row>
  </sheetData>
  <mergeCells count="1">
    <mergeCell ref="A1:AZ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O11"/>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5" width="16.3516" style="17" customWidth="1"/>
    <col min="16" max="256" width="16.3516" style="17" customWidth="1"/>
  </cols>
  <sheetData>
    <row r="1" ht="27.65" customHeight="1">
      <c r="A1" t="s" s="7">
        <v>25</v>
      </c>
      <c r="B1" s="7"/>
      <c r="C1" s="7"/>
      <c r="D1" s="7"/>
      <c r="E1" s="7"/>
      <c r="F1" s="7"/>
      <c r="G1" s="7"/>
      <c r="H1" s="7"/>
      <c r="I1" s="7"/>
      <c r="J1" s="7"/>
      <c r="K1" s="7"/>
      <c r="L1" s="7"/>
      <c r="M1" s="7"/>
      <c r="N1" s="7"/>
      <c r="O1" s="7"/>
    </row>
    <row r="2" ht="32.25" customHeight="1">
      <c r="A2" t="s" s="8">
        <v>8</v>
      </c>
      <c r="B2" t="s" s="8">
        <v>9</v>
      </c>
      <c r="C2" t="s" s="8">
        <v>10</v>
      </c>
      <c r="D2" t="s" s="8">
        <v>11</v>
      </c>
      <c r="E2" t="s" s="8">
        <v>12</v>
      </c>
      <c r="F2" t="s" s="8">
        <v>13</v>
      </c>
      <c r="G2" t="s" s="8">
        <v>14</v>
      </c>
      <c r="H2" t="s" s="8">
        <v>15</v>
      </c>
      <c r="I2" t="s" s="8">
        <v>16</v>
      </c>
      <c r="J2" t="s" s="8">
        <v>17</v>
      </c>
      <c r="K2" t="s" s="8">
        <v>18</v>
      </c>
      <c r="L2" t="s" s="8">
        <v>19</v>
      </c>
      <c r="M2" t="s" s="8">
        <v>20</v>
      </c>
      <c r="N2" t="s" s="8">
        <v>21</v>
      </c>
      <c r="O2" t="s" s="8">
        <v>22</v>
      </c>
    </row>
    <row r="3" ht="20.25" customHeight="1">
      <c r="A3" s="11">
        <v>0.5</v>
      </c>
      <c r="B3" s="11">
        <v>0</v>
      </c>
      <c r="C3" s="11">
        <v>2</v>
      </c>
      <c r="D3" s="11">
        <v>1</v>
      </c>
      <c r="E3" s="11">
        <v>3</v>
      </c>
      <c r="F3" s="11">
        <v>0.15</v>
      </c>
      <c r="G3" s="11">
        <v>0.1</v>
      </c>
      <c r="H3" s="11">
        <v>0.2</v>
      </c>
      <c r="I3" s="11">
        <v>0.15</v>
      </c>
      <c r="J3" s="11">
        <v>0.55</v>
      </c>
      <c r="K3" s="11">
        <v>0.2</v>
      </c>
      <c r="L3" s="11">
        <v>0.4</v>
      </c>
      <c r="M3" s="11">
        <v>0.55</v>
      </c>
      <c r="N3" s="11">
        <v>0</v>
      </c>
      <c r="O3" s="11">
        <v>0</v>
      </c>
    </row>
    <row r="4" ht="20.05" customHeight="1">
      <c r="A4" s="16"/>
      <c r="B4" s="16"/>
      <c r="C4" s="16"/>
      <c r="D4" s="16"/>
      <c r="E4" s="16"/>
      <c r="F4" s="16"/>
      <c r="G4" s="16"/>
      <c r="H4" s="16"/>
      <c r="I4" s="16"/>
      <c r="J4" s="16"/>
      <c r="K4" s="16"/>
      <c r="L4" s="16"/>
      <c r="M4" s="16"/>
      <c r="N4" s="16"/>
      <c r="O4" s="16"/>
    </row>
    <row r="5" ht="20.05" customHeight="1">
      <c r="A5" s="16"/>
      <c r="B5" s="16"/>
      <c r="C5" s="16"/>
      <c r="D5" s="16"/>
      <c r="E5" s="16"/>
      <c r="F5" s="16"/>
      <c r="G5" s="16"/>
      <c r="H5" s="16"/>
      <c r="I5" s="16"/>
      <c r="J5" s="16"/>
      <c r="K5" s="16"/>
      <c r="L5" s="16"/>
      <c r="M5" s="16"/>
      <c r="N5" s="16"/>
      <c r="O5" s="16"/>
    </row>
    <row r="6" ht="20.05" customHeight="1">
      <c r="A6" s="16"/>
      <c r="B6" s="16"/>
      <c r="C6" s="16"/>
      <c r="D6" s="16"/>
      <c r="E6" s="16"/>
      <c r="F6" s="16"/>
      <c r="G6" s="16"/>
      <c r="H6" s="16"/>
      <c r="I6" s="16"/>
      <c r="J6" s="16"/>
      <c r="K6" s="16"/>
      <c r="L6" s="16"/>
      <c r="M6" s="16"/>
      <c r="N6" s="16"/>
      <c r="O6" s="16"/>
    </row>
    <row r="7" ht="20.05" customHeight="1">
      <c r="A7" s="16"/>
      <c r="B7" s="16"/>
      <c r="C7" s="16"/>
      <c r="D7" s="16"/>
      <c r="E7" s="16"/>
      <c r="F7" s="16"/>
      <c r="G7" s="16"/>
      <c r="H7" s="16"/>
      <c r="I7" s="16"/>
      <c r="J7" s="16"/>
      <c r="K7" s="16"/>
      <c r="L7" s="16"/>
      <c r="M7" s="16"/>
      <c r="N7" s="16"/>
      <c r="O7" s="16"/>
    </row>
    <row r="8" ht="20.05" customHeight="1">
      <c r="A8" s="16"/>
      <c r="B8" s="16"/>
      <c r="C8" s="16"/>
      <c r="D8" s="16"/>
      <c r="E8" s="16"/>
      <c r="F8" s="16"/>
      <c r="G8" s="16"/>
      <c r="H8" s="16"/>
      <c r="I8" s="16"/>
      <c r="J8" s="16"/>
      <c r="K8" s="16"/>
      <c r="L8" s="16"/>
      <c r="M8" s="16"/>
      <c r="N8" s="16"/>
      <c r="O8" s="16"/>
    </row>
    <row r="9" ht="20.05" customHeight="1">
      <c r="A9" s="16"/>
      <c r="B9" s="16"/>
      <c r="C9" s="16"/>
      <c r="D9" s="16"/>
      <c r="E9" s="16"/>
      <c r="F9" s="16"/>
      <c r="G9" s="16"/>
      <c r="H9" s="16"/>
      <c r="I9" s="16"/>
      <c r="J9" s="16"/>
      <c r="K9" s="16"/>
      <c r="L9" s="16"/>
      <c r="M9" s="16"/>
      <c r="N9" s="16"/>
      <c r="O9" s="16"/>
    </row>
    <row r="10" ht="20.05" customHeight="1">
      <c r="A10" s="16"/>
      <c r="B10" s="16"/>
      <c r="C10" s="16"/>
      <c r="D10" s="16"/>
      <c r="E10" s="16"/>
      <c r="F10" s="16"/>
      <c r="G10" s="16"/>
      <c r="H10" s="16"/>
      <c r="I10" s="16"/>
      <c r="J10" s="16"/>
      <c r="K10" s="16"/>
      <c r="L10" s="16"/>
      <c r="M10" s="16"/>
      <c r="N10" s="16"/>
      <c r="O10" s="16"/>
    </row>
    <row r="11" ht="20.05" customHeight="1">
      <c r="A11" s="16"/>
      <c r="B11" s="16"/>
      <c r="C11" s="16"/>
      <c r="D11" s="16"/>
      <c r="E11" s="16"/>
      <c r="F11" s="16"/>
      <c r="G11" s="16"/>
      <c r="H11" s="16"/>
      <c r="I11" s="16"/>
      <c r="J11" s="16"/>
      <c r="K11" s="16"/>
      <c r="L11" s="16"/>
      <c r="M11" s="16"/>
      <c r="N11" s="16"/>
      <c r="O11" s="16"/>
    </row>
  </sheetData>
  <mergeCells count="1">
    <mergeCell ref="A1:O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