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ЗАГРУЗКИ\Новая папка 3.2\STUDENT\OІТ\"/>
    </mc:Choice>
  </mc:AlternateContent>
  <xr:revisionPtr revIDLastSave="0" documentId="13_ncr:1_{5B3BC312-81C7-4C14-B152-5C35ADDF4F13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працівники" sheetId="1" r:id="rId1"/>
    <sheet name="списки" sheetId="2" r:id="rId2"/>
    <sheet name="графік" sheetId="3" r:id="rId3"/>
    <sheet name="Кафе &quot;РОЗА&quot;" sheetId="4" r:id="rId4"/>
    <sheet name="ПродІрис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  <c r="E14" i="4"/>
  <c r="D13" i="4"/>
  <c r="E13" i="4"/>
  <c r="E12" i="4"/>
  <c r="D12" i="4"/>
  <c r="F11" i="4"/>
  <c r="F7" i="4"/>
  <c r="F8" i="4"/>
  <c r="F9" i="4"/>
  <c r="F10" i="4"/>
  <c r="F6" i="4"/>
  <c r="E11" i="4"/>
  <c r="D11" i="4"/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C2" i="3"/>
  <c r="B2" i="3"/>
</calcChain>
</file>

<file path=xl/sharedStrings.xml><?xml version="1.0" encoding="utf-8"?>
<sst xmlns="http://schemas.openxmlformats.org/spreadsheetml/2006/main" count="183" uniqueCount="149">
  <si>
    <t>Табельний номер</t>
  </si>
  <si>
    <t>Прізвище</t>
  </si>
  <si>
    <t>Ім'я</t>
  </si>
  <si>
    <t>По батькові</t>
  </si>
  <si>
    <t>Ввіділ</t>
  </si>
  <si>
    <t>Посада</t>
  </si>
  <si>
    <t>Дата прийому на роботу</t>
  </si>
  <si>
    <t>Ставка</t>
  </si>
  <si>
    <t>Тетяна</t>
  </si>
  <si>
    <t xml:space="preserve">Пасічник </t>
  </si>
  <si>
    <t xml:space="preserve">Ольга  </t>
  </si>
  <si>
    <t>Олексіївна</t>
  </si>
  <si>
    <t>Олександрівна</t>
  </si>
  <si>
    <t xml:space="preserve">управління виробництва </t>
  </si>
  <si>
    <t xml:space="preserve">організаційний  </t>
  </si>
  <si>
    <t>управління безпеки</t>
  </si>
  <si>
    <t xml:space="preserve">Русін </t>
  </si>
  <si>
    <t xml:space="preserve">богдан </t>
  </si>
  <si>
    <t>Романович</t>
  </si>
  <si>
    <t xml:space="preserve">керівник </t>
  </si>
  <si>
    <t>бухгалтер</t>
  </si>
  <si>
    <t>інженер</t>
  </si>
  <si>
    <t>фахівець</t>
  </si>
  <si>
    <t xml:space="preserve">токарчу </t>
  </si>
  <si>
    <t xml:space="preserve">Людмила </t>
  </si>
  <si>
    <t>Володимирівна</t>
  </si>
  <si>
    <t xml:space="preserve">Литвин </t>
  </si>
  <si>
    <t xml:space="preserve">Зінаїда </t>
  </si>
  <si>
    <t>Миколоївна</t>
  </si>
  <si>
    <t xml:space="preserve"> забезпечення</t>
  </si>
  <si>
    <t xml:space="preserve"> контролю </t>
  </si>
  <si>
    <t>технік</t>
  </si>
  <si>
    <t>№</t>
  </si>
  <si>
    <t>складування</t>
  </si>
  <si>
    <t xml:space="preserve">завідувач складу </t>
  </si>
  <si>
    <t xml:space="preserve">комірник </t>
  </si>
  <si>
    <t xml:space="preserve">грузчик </t>
  </si>
  <si>
    <t>789544</t>
  </si>
  <si>
    <t>менеджер</t>
  </si>
  <si>
    <t>08.012.2004</t>
  </si>
  <si>
    <t xml:space="preserve">Грищенко </t>
  </si>
  <si>
    <t xml:space="preserve">максим </t>
  </si>
  <si>
    <t>Володимирович</t>
  </si>
  <si>
    <t>Питель</t>
  </si>
  <si>
    <t xml:space="preserve">Павло  </t>
  </si>
  <si>
    <t>Олексійович</t>
  </si>
  <si>
    <t xml:space="preserve">Дудник </t>
  </si>
  <si>
    <t xml:space="preserve">Олена </t>
  </si>
  <si>
    <t xml:space="preserve">Павлівна </t>
  </si>
  <si>
    <t xml:space="preserve">Павлов </t>
  </si>
  <si>
    <t>Богданович</t>
  </si>
  <si>
    <t>КАФЕ "РОЗА"</t>
  </si>
  <si>
    <t>Пункти</t>
  </si>
  <si>
    <t>Продажі за 2015 р.</t>
  </si>
  <si>
    <t>Продажі за 2016 р.</t>
  </si>
  <si>
    <t>Кава</t>
  </si>
  <si>
    <t>Чай</t>
  </si>
  <si>
    <t>Кока-Кола</t>
  </si>
  <si>
    <t>Мінеральна вода</t>
  </si>
  <si>
    <t>Соки</t>
  </si>
  <si>
    <t>Звіт про продаж товару працівниками компанії "Ірис"</t>
  </si>
  <si>
    <t>Дата</t>
  </si>
  <si>
    <t>Код продажу</t>
  </si>
  <si>
    <t>Ціна</t>
  </si>
  <si>
    <t>Стан</t>
  </si>
  <si>
    <t>Назва проданого товару</t>
  </si>
  <si>
    <t>АД2210</t>
  </si>
  <si>
    <t>Програмне забезпеченя</t>
  </si>
  <si>
    <t>АД2211</t>
  </si>
  <si>
    <t>АД2212</t>
  </si>
  <si>
    <t>Джерело живлення</t>
  </si>
  <si>
    <t>АД2213</t>
  </si>
  <si>
    <t>Клавіатура</t>
  </si>
  <si>
    <t>АД2214</t>
  </si>
  <si>
    <t>АД2215</t>
  </si>
  <si>
    <t>АД2216</t>
  </si>
  <si>
    <t>АД2217</t>
  </si>
  <si>
    <t>АД2218</t>
  </si>
  <si>
    <t>АД2219</t>
  </si>
  <si>
    <t>АД2220</t>
  </si>
  <si>
    <t>АД2221</t>
  </si>
  <si>
    <t>АД2222</t>
  </si>
  <si>
    <t>АД2223</t>
  </si>
  <si>
    <t>Відділ №1</t>
  </si>
  <si>
    <t>Русолов</t>
  </si>
  <si>
    <t>Відділ №2</t>
  </si>
  <si>
    <t>Капітула</t>
  </si>
  <si>
    <t>Відділ №3</t>
  </si>
  <si>
    <t>Барабан</t>
  </si>
  <si>
    <t>Відділ №4</t>
  </si>
  <si>
    <t>Головатий</t>
  </si>
  <si>
    <t>Відділ №5</t>
  </si>
  <si>
    <t>Світліший</t>
  </si>
  <si>
    <t>Відділ №6</t>
  </si>
  <si>
    <t>Головач</t>
  </si>
  <si>
    <t>Відділ №7</t>
  </si>
  <si>
    <t>Шарковський</t>
  </si>
  <si>
    <t>Відділ №8</t>
  </si>
  <si>
    <t>Щаблевський</t>
  </si>
  <si>
    <t>Відділ №9</t>
  </si>
  <si>
    <t>Супрунець</t>
  </si>
  <si>
    <t>Відділ №10</t>
  </si>
  <si>
    <t>Грицай</t>
  </si>
  <si>
    <t>Понеділок</t>
  </si>
  <si>
    <t>Вівторок</t>
  </si>
  <si>
    <t>Середа</t>
  </si>
  <si>
    <t>П'ятниця</t>
  </si>
  <si>
    <t>Субота</t>
  </si>
  <si>
    <t>Неділя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</si>
  <si>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</si>
  <si>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</si>
  <si>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</si>
  <si>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</si>
  <si>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</si>
  <si>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</si>
  <si>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</si>
  <si>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</si>
  <si>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 xml:space="preserve">Конов </t>
  </si>
  <si>
    <t xml:space="preserve">Дмитро </t>
  </si>
  <si>
    <t>Сергійович</t>
  </si>
  <si>
    <t xml:space="preserve">Пилипчук </t>
  </si>
  <si>
    <t xml:space="preserve">Ірина </t>
  </si>
  <si>
    <t>Михайлівна</t>
  </si>
  <si>
    <t xml:space="preserve">Пивовар </t>
  </si>
  <si>
    <t>Олегович</t>
  </si>
  <si>
    <t xml:space="preserve">Ступак </t>
  </si>
  <si>
    <t xml:space="preserve">Сергій </t>
  </si>
  <si>
    <t>Михайлович</t>
  </si>
  <si>
    <t>x</t>
  </si>
  <si>
    <t>cos(x)</t>
  </si>
  <si>
    <t>sin(x)</t>
  </si>
  <si>
    <t>Четвер</t>
  </si>
  <si>
    <t>Сириця   </t>
  </si>
  <si>
    <t>Сириця</t>
  </si>
  <si>
    <t>Ольга</t>
  </si>
  <si>
    <t>Богдан</t>
  </si>
  <si>
    <t>Людмила</t>
  </si>
  <si>
    <t>Зінаїда</t>
  </si>
  <si>
    <t>Максим</t>
  </si>
  <si>
    <t>Дмитро</t>
  </si>
  <si>
    <t>Ірина</t>
  </si>
  <si>
    <t>Олена</t>
  </si>
  <si>
    <t>Павло</t>
  </si>
  <si>
    <t>Сергій</t>
  </si>
  <si>
    <t>Сумма</t>
  </si>
  <si>
    <t>Всього</t>
  </si>
  <si>
    <t>Мінемальне</t>
  </si>
  <si>
    <t>Макс</t>
  </si>
  <si>
    <t>Середне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</si>
</sst>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_₽"/>
    <numFmt numFmtId="165" formatCode="dd/mm/yy;@"/>
    <numFmt numFmtId="166" formatCode="[$₺-41F]#,##0.00"/>
    <numFmt numFmtId="167" formatCode="[$-F400]h:mm:ss\ AM/PM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/>
    <xf numFmtId="165" fontId="0" fillId="0" borderId="0" xfId="0" applyNumberFormat="1"/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6" fontId="5" fillId="0" borderId="0" xfId="0" applyNumberFormat="1" applyFont="1"/>
    <xf numFmtId="167" fontId="0" fillId="0" borderId="0" xfId="0" applyNumberForma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5" fillId="0" borderId="0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164" fontId="0" fillId="0" borderId="6" xfId="0" applyNumberFormat="1" applyBorder="1"/>
    <xf numFmtId="0" fontId="5" fillId="0" borderId="7" xfId="0" applyFont="1" applyFill="1" applyBorder="1" applyAlignment="1">
      <alignment vertical="center" wrapText="1"/>
    </xf>
    <xf numFmtId="164" fontId="0" fillId="0" borderId="8" xfId="0" applyNumberFormat="1" applyBorder="1"/>
    <xf numFmtId="164" fontId="0" fillId="0" borderId="9" xfId="0" applyNumberFormat="1" applyBorder="1"/>
    <xf numFmtId="0" fontId="5" fillId="0" borderId="10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графік!$A$2:$A$20</c:f>
              <c:numCache>
                <c:formatCode>General</c:formatCode>
                <c:ptCount val="1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</c:numCache>
            </c:numRef>
          </c:xVal>
          <c:yVal>
            <c:numRef>
              <c:f>графік!$B$2:$B$20</c:f>
              <c:numCache>
                <c:formatCode>General</c:formatCode>
                <c:ptCount val="19"/>
                <c:pt idx="0">
                  <c:v>-0.98999249660044542</c:v>
                </c:pt>
                <c:pt idx="1">
                  <c:v>-0.8011436155469337</c:v>
                </c:pt>
                <c:pt idx="2">
                  <c:v>-0.41614683654714241</c:v>
                </c:pt>
                <c:pt idx="3">
                  <c:v>7.0737201667702906E-2</c:v>
                </c:pt>
                <c:pt idx="4">
                  <c:v>0.54030230586813977</c:v>
                </c:pt>
                <c:pt idx="5">
                  <c:v>0.87758256189037276</c:v>
                </c:pt>
                <c:pt idx="6">
                  <c:v>1</c:v>
                </c:pt>
                <c:pt idx="7">
                  <c:v>0.87758256189037276</c:v>
                </c:pt>
                <c:pt idx="8">
                  <c:v>0.54030230586813977</c:v>
                </c:pt>
                <c:pt idx="9">
                  <c:v>7.0737201667702906E-2</c:v>
                </c:pt>
                <c:pt idx="10">
                  <c:v>-0.41614683654714241</c:v>
                </c:pt>
                <c:pt idx="11">
                  <c:v>-0.8011436155469337</c:v>
                </c:pt>
                <c:pt idx="12">
                  <c:v>-0.98999249660044542</c:v>
                </c:pt>
                <c:pt idx="13">
                  <c:v>-0.93645668729079634</c:v>
                </c:pt>
                <c:pt idx="14">
                  <c:v>-0.65364362086361194</c:v>
                </c:pt>
                <c:pt idx="15">
                  <c:v>-0.2107957994307797</c:v>
                </c:pt>
                <c:pt idx="16">
                  <c:v>0.28366218546322625</c:v>
                </c:pt>
                <c:pt idx="17">
                  <c:v>0.70866977429125999</c:v>
                </c:pt>
                <c:pt idx="18">
                  <c:v>0.96017028665036597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C1-4527-802C-E488F1AA9226}"/>
            </c:ext>
          </c:extLst>
        </c:ser>
        <c:ser>
          <c:idx val="1"/>
          <c:order val="1"/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графік!$A$2:$A$20</c:f>
              <c:numCache>
                <c:formatCode>General</c:formatCode>
                <c:ptCount val="19"/>
                <c:pt idx="0">
                  <c:v>-3</c:v>
                </c:pt>
                <c:pt idx="1">
                  <c:v>-2.5</c:v>
                </c:pt>
                <c:pt idx="2">
                  <c:v>-2</c:v>
                </c:pt>
                <c:pt idx="3">
                  <c:v>-1.5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  <c:pt idx="17">
                  <c:v>5.5</c:v>
                </c:pt>
                <c:pt idx="18">
                  <c:v>6</c:v>
                </c:pt>
              </c:numCache>
            </c:numRef>
          </c:xVal>
          <c:yVal>
            <c:numRef>
              <c:f>графік!$C$2:$C$20</c:f>
              <c:numCache>
                <c:formatCode>General</c:formatCode>
                <c:ptCount val="19"/>
                <c:pt idx="0">
                  <c:v>-0.14112000805986721</c:v>
                </c:pt>
                <c:pt idx="1">
                  <c:v>-0.59847214410395655</c:v>
                </c:pt>
                <c:pt idx="2">
                  <c:v>-0.90929742682568171</c:v>
                </c:pt>
                <c:pt idx="3">
                  <c:v>-0.99749498660405445</c:v>
                </c:pt>
                <c:pt idx="4">
                  <c:v>-0.8414709848078965</c:v>
                </c:pt>
                <c:pt idx="5">
                  <c:v>-0.47942553860420301</c:v>
                </c:pt>
                <c:pt idx="6">
                  <c:v>0</c:v>
                </c:pt>
                <c:pt idx="7">
                  <c:v>0.47942553860420301</c:v>
                </c:pt>
                <c:pt idx="8">
                  <c:v>0.8414709848078965</c:v>
                </c:pt>
                <c:pt idx="9">
                  <c:v>0.99749498660405445</c:v>
                </c:pt>
                <c:pt idx="10">
                  <c:v>0.90929742682568171</c:v>
                </c:pt>
                <c:pt idx="11">
                  <c:v>0.59847214410395655</c:v>
                </c:pt>
                <c:pt idx="12">
                  <c:v>0.14112000805986721</c:v>
                </c:pt>
                <c:pt idx="13">
                  <c:v>-0.35078322768961984</c:v>
                </c:pt>
                <c:pt idx="14">
                  <c:v>-0.7568024953079282</c:v>
                </c:pt>
                <c:pt idx="15">
                  <c:v>-0.97753011766509701</c:v>
                </c:pt>
                <c:pt idx="16">
                  <c:v>-0.95892427466313845</c:v>
                </c:pt>
                <c:pt idx="17">
                  <c:v>-0.70554032557039192</c:v>
                </c:pt>
                <c:pt idx="18">
                  <c:v>-0.27941549819892586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1-4527-802C-E488F1AA9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095408"/>
        <c:axId val="635017344"/>
      </c:scatterChart>
      <c:valAx>
        <c:axId val="635095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17344"/>
        <c:crosses val="autoZero"/>
        <c:crossBetween val="midCat"/>
      </c:valAx>
      <c:valAx>
        <c:axId val="6350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095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Порівняння продажів у кафе "Роза"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'Кафе "РОЗА"'!$D$5</c:f>
              <c:strCache>
                <c:ptCount val="1"/>
                <c:pt idx="0">
                  <c:v>Продажі за 2015 р.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'Кафе "РОЗА"'!$C$6:$C$10</c:f>
              <c:strCache>
                <c:ptCount val="5"/>
                <c:pt idx="0">
                  <c:v>Кава</c:v>
                </c:pt>
                <c:pt idx="1">
                  <c:v>Чай</c:v>
                </c:pt>
                <c:pt idx="2">
                  <c:v>Кока-Кола</c:v>
                </c:pt>
                <c:pt idx="3">
                  <c:v>Мінеральна вода</c:v>
                </c:pt>
                <c:pt idx="4">
                  <c:v>Соки</c:v>
                </c:pt>
              </c:strCache>
            </c:strRef>
          </c:cat>
          <c:val>
            <c:numRef>
              <c:f>'Кафе "РОЗА"'!$D$6:$D$10</c:f>
              <c:numCache>
                <c:formatCode>#\ ##0.00\ _₽</c:formatCode>
                <c:ptCount val="5"/>
                <c:pt idx="0">
                  <c:v>21808</c:v>
                </c:pt>
                <c:pt idx="1">
                  <c:v>15400</c:v>
                </c:pt>
                <c:pt idx="2">
                  <c:v>9600</c:v>
                </c:pt>
                <c:pt idx="3">
                  <c:v>8700</c:v>
                </c:pt>
                <c:pt idx="4">
                  <c:v>19520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9-44D3-B840-80BE64A5F10A}"/>
            </c:ext>
          </c:extLst>
        </c:ser>
        <c:ser>
          <c:idx val="1"/>
          <c:order val="1"/>
          <c:tx>
            <c:strRef>
              <c:f>'Кафе "РОЗА"'!$E$5</c:f>
              <c:strCache>
                <c:ptCount val="1"/>
                <c:pt idx="0">
                  <c:v>Продажі за 2016 р.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'Кафе "РОЗА"'!$C$6:$C$10</c:f>
              <c:strCache>
                <c:ptCount val="5"/>
                <c:pt idx="0">
                  <c:v>Кава</c:v>
                </c:pt>
                <c:pt idx="1">
                  <c:v>Чай</c:v>
                </c:pt>
                <c:pt idx="2">
                  <c:v>Кока-Кола</c:v>
                </c:pt>
                <c:pt idx="3">
                  <c:v>Мінеральна вода</c:v>
                </c:pt>
                <c:pt idx="4">
                  <c:v>Соки</c:v>
                </c:pt>
              </c:strCache>
            </c:strRef>
          </c:cat>
          <c:val>
            <c:numRef>
              <c:f>'Кафе "РОЗА"'!$E$6:$E$10</c:f>
              <c:numCache>
                <c:formatCode>#\ ##0.00\ _₽</c:formatCode>
                <c:ptCount val="5"/>
                <c:pt idx="0">
                  <c:v>20423</c:v>
                </c:pt>
                <c:pt idx="1">
                  <c:v>16548</c:v>
                </c:pt>
                <c:pt idx="2">
                  <c:v>7325</c:v>
                </c:pt>
                <c:pt idx="3">
                  <c:v>9241</c:v>
                </c:pt>
                <c:pt idx="4">
                  <c:v>21560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9-44D3-B840-80BE64A5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756447"/>
        <c:axId val="1836635775"/>
      </c:barChart>
      <c:catAx>
        <c:axId val="160975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6635775"/>
        <c:crosses val="autoZero"/>
        <c:auto val="1"/>
        <c:lblAlgn val="ctr"/>
        <c:lblOffset val="100"/>
        <c:noMultiLvlLbl val="0"/>
      </c:catAx>
      <c:valAx>
        <c:axId val="183663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_₽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9756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2</xdr:row>
      <xdr:rowOff>171450</xdr:rowOff>
    </xdr:from>
    <xdr:to>
      <xdr:col>11</xdr:col>
      <xdr:colOff>361950</xdr:colOff>
      <xdr:row>17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26986A5-4E8E-4EF4-813E-BF93796B4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414337</xdr:colOff>
      <xdr:row>3</xdr:row>
      <xdr:rowOff>47625</xdr:rowOff>
    </xdr:from>
    <xdr:to>
      <xdr:col>14</xdr:col>
      <xdr:colOff>109537</xdr:colOff>
      <xdr:row>16</xdr:row>
      <xdr:rowOff>104775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106F901-72FC-4D82-B89E-69B472B4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Q30"/>
  <sheetViews>
    <sheetView workbookViewId="0">
      <selection activeCell="D3" sqref="D3"/>
    </sheetView>
  </sheetViews>
  <sheetFormatPr defaultRowHeight="15" x14ac:dyDescent="0.25"/>
  <cols>
    <col min="1" max="1" width="3" style="8" customWidth="1"/>
    <col min="2" max="2" width="10.5703125" style="9" customWidth="1"/>
    <col min="3" max="3" width="12.140625" style="10" customWidth="1"/>
    <col min="4" max="4" width="10.140625" style="10" customWidth="1"/>
    <col min="5" max="5" width="15.7109375" style="10" customWidth="1"/>
    <col min="6" max="6" width="20.7109375" style="10" customWidth="1"/>
    <col min="7" max="7" width="15.85546875" style="8" customWidth="1"/>
    <col min="8" max="8" width="14.85546875" style="8" bestFit="1" customWidth="1"/>
    <col min="9" max="9" width="10.5703125" style="8" customWidth="1"/>
    <col min="10" max="11" width="20.7109375" style="8" customWidth="1"/>
    <col min="12" max="16384" width="9.140625" style="8"/>
  </cols>
  <sheetData>
    <row r="1" spans="1:9" s="12" customFormat="1" ht="25.5" x14ac:dyDescent="0.25">
      <c r="A1" s="11" t="s">
        <v>32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</row>
    <row r="2" spans="1:9" s="12" customFormat="1" ht="12.75" x14ac:dyDescent="0.25">
      <c r="A2" s="11">
        <v>1</v>
      </c>
      <c r="B2" s="13">
        <v>308356</v>
      </c>
      <c r="C2" s="7" t="s">
        <v>132</v>
      </c>
      <c r="D2" s="7" t="s">
        <v>8</v>
      </c>
      <c r="E2" s="7" t="s">
        <v>12</v>
      </c>
      <c r="F2" s="7" t="s">
        <v>13</v>
      </c>
      <c r="G2" s="11" t="s">
        <v>19</v>
      </c>
      <c r="H2" s="14">
        <v>43809</v>
      </c>
      <c r="I2" s="11">
        <v>2</v>
      </c>
    </row>
    <row r="3" spans="1:9" s="12" customFormat="1" ht="12.75" x14ac:dyDescent="0.25">
      <c r="A3" s="11">
        <v>2</v>
      </c>
      <c r="B3" s="13">
        <v>192501</v>
      </c>
      <c r="C3" s="7" t="s">
        <v>9</v>
      </c>
      <c r="D3" s="7" t="s">
        <v>10</v>
      </c>
      <c r="E3" s="7" t="s">
        <v>11</v>
      </c>
      <c r="F3" s="7" t="s">
        <v>29</v>
      </c>
      <c r="G3" s="11" t="s">
        <v>20</v>
      </c>
      <c r="H3" s="14">
        <v>37029</v>
      </c>
      <c r="I3" s="11">
        <v>1</v>
      </c>
    </row>
    <row r="4" spans="1:9" s="12" customFormat="1" ht="12.75" x14ac:dyDescent="0.25">
      <c r="A4" s="11">
        <v>3</v>
      </c>
      <c r="B4" s="13">
        <v>209548</v>
      </c>
      <c r="C4" s="7" t="s">
        <v>16</v>
      </c>
      <c r="D4" s="7" t="s">
        <v>17</v>
      </c>
      <c r="E4" s="7" t="s">
        <v>18</v>
      </c>
      <c r="F4" s="7" t="s">
        <v>14</v>
      </c>
      <c r="G4" s="11" t="s">
        <v>21</v>
      </c>
      <c r="H4" s="14">
        <v>43800</v>
      </c>
      <c r="I4" s="11">
        <v>1</v>
      </c>
    </row>
    <row r="5" spans="1:9" s="12" customFormat="1" ht="12.75" x14ac:dyDescent="0.25">
      <c r="A5" s="11">
        <v>4</v>
      </c>
      <c r="B5" s="13">
        <v>258452</v>
      </c>
      <c r="C5" s="7" t="s">
        <v>23</v>
      </c>
      <c r="D5" s="7" t="s">
        <v>24</v>
      </c>
      <c r="E5" s="7" t="s">
        <v>25</v>
      </c>
      <c r="F5" s="7" t="s">
        <v>15</v>
      </c>
      <c r="G5" s="11" t="s">
        <v>21</v>
      </c>
      <c r="H5" s="14">
        <v>31686</v>
      </c>
      <c r="I5" s="11">
        <v>1</v>
      </c>
    </row>
    <row r="6" spans="1:9" s="12" customFormat="1" ht="12.75" x14ac:dyDescent="0.25">
      <c r="A6" s="11">
        <v>5</v>
      </c>
      <c r="B6" s="13">
        <v>112478</v>
      </c>
      <c r="C6" s="7" t="s">
        <v>26</v>
      </c>
      <c r="D6" s="7" t="s">
        <v>27</v>
      </c>
      <c r="E6" s="7" t="s">
        <v>28</v>
      </c>
      <c r="F6" s="7" t="s">
        <v>30</v>
      </c>
      <c r="G6" s="11" t="s">
        <v>22</v>
      </c>
      <c r="H6" s="14">
        <v>36558</v>
      </c>
      <c r="I6" s="11">
        <v>0.5</v>
      </c>
    </row>
    <row r="7" spans="1:9" s="12" customFormat="1" ht="12.75" x14ac:dyDescent="0.25">
      <c r="A7" s="11">
        <v>6</v>
      </c>
      <c r="B7" s="13">
        <v>789541</v>
      </c>
      <c r="C7" s="7" t="s">
        <v>40</v>
      </c>
      <c r="D7" s="7" t="s">
        <v>41</v>
      </c>
      <c r="E7" s="7" t="s">
        <v>42</v>
      </c>
      <c r="F7" s="7" t="s">
        <v>14</v>
      </c>
      <c r="G7" s="11" t="s">
        <v>21</v>
      </c>
      <c r="H7" s="14">
        <v>36588</v>
      </c>
      <c r="I7" s="11">
        <v>0.5</v>
      </c>
    </row>
    <row r="8" spans="1:9" s="12" customFormat="1" ht="12.75" x14ac:dyDescent="0.25">
      <c r="A8" s="11">
        <v>7</v>
      </c>
      <c r="B8" s="13">
        <v>32568</v>
      </c>
      <c r="C8" s="7" t="s">
        <v>49</v>
      </c>
      <c r="D8" s="7" t="s">
        <v>41</v>
      </c>
      <c r="E8" s="7" t="s">
        <v>50</v>
      </c>
      <c r="F8" s="7" t="s">
        <v>15</v>
      </c>
      <c r="G8" s="11" t="s">
        <v>19</v>
      </c>
      <c r="H8" s="14">
        <v>40943</v>
      </c>
      <c r="I8" s="11">
        <v>1</v>
      </c>
    </row>
    <row r="9" spans="1:9" s="12" customFormat="1" ht="12.75" x14ac:dyDescent="0.25">
      <c r="A9" s="11">
        <v>8</v>
      </c>
      <c r="B9" s="13">
        <v>45871</v>
      </c>
      <c r="C9" s="7" t="s">
        <v>117</v>
      </c>
      <c r="D9" s="7" t="s">
        <v>118</v>
      </c>
      <c r="E9" s="7" t="s">
        <v>119</v>
      </c>
      <c r="F9" s="7" t="s">
        <v>29</v>
      </c>
      <c r="G9" s="11" t="s">
        <v>20</v>
      </c>
      <c r="H9" s="14">
        <v>36743</v>
      </c>
      <c r="I9" s="11">
        <v>2</v>
      </c>
    </row>
    <row r="10" spans="1:9" s="12" customFormat="1" ht="12.75" x14ac:dyDescent="0.25">
      <c r="A10" s="11">
        <v>10</v>
      </c>
      <c r="B10" s="13">
        <v>254661</v>
      </c>
      <c r="C10" s="7" t="s">
        <v>120</v>
      </c>
      <c r="D10" s="7" t="s">
        <v>121</v>
      </c>
      <c r="E10" s="7" t="s">
        <v>122</v>
      </c>
      <c r="F10" s="7" t="s">
        <v>30</v>
      </c>
      <c r="G10" s="11" t="s">
        <v>31</v>
      </c>
      <c r="H10" s="14">
        <v>39484</v>
      </c>
      <c r="I10" s="11">
        <v>1</v>
      </c>
    </row>
    <row r="11" spans="1:9" s="12" customFormat="1" ht="12.75" x14ac:dyDescent="0.25">
      <c r="A11" s="11">
        <v>11</v>
      </c>
      <c r="B11" s="13">
        <v>254784</v>
      </c>
      <c r="C11" s="7" t="s">
        <v>123</v>
      </c>
      <c r="D11" s="7" t="s">
        <v>118</v>
      </c>
      <c r="E11" s="7" t="s">
        <v>124</v>
      </c>
      <c r="F11" s="7" t="s">
        <v>33</v>
      </c>
      <c r="G11" s="11" t="s">
        <v>34</v>
      </c>
      <c r="H11" s="14">
        <v>36623</v>
      </c>
      <c r="I11" s="11">
        <v>1.5</v>
      </c>
    </row>
    <row r="12" spans="1:9" s="12" customFormat="1" ht="12.75" x14ac:dyDescent="0.25">
      <c r="A12" s="11">
        <v>12</v>
      </c>
      <c r="B12" s="13" t="s">
        <v>37</v>
      </c>
      <c r="C12" s="7" t="s">
        <v>46</v>
      </c>
      <c r="D12" s="7" t="s">
        <v>47</v>
      </c>
      <c r="E12" s="7" t="s">
        <v>48</v>
      </c>
      <c r="F12" s="7" t="s">
        <v>33</v>
      </c>
      <c r="G12" s="11" t="s">
        <v>35</v>
      </c>
      <c r="H12" s="14" t="s">
        <v>39</v>
      </c>
      <c r="I12" s="11">
        <v>1.2</v>
      </c>
    </row>
    <row r="13" spans="1:9" s="12" customFormat="1" ht="12.75" x14ac:dyDescent="0.25">
      <c r="A13" s="11">
        <v>13</v>
      </c>
      <c r="B13" s="13">
        <v>854562</v>
      </c>
      <c r="C13" s="7" t="s">
        <v>43</v>
      </c>
      <c r="D13" s="7" t="s">
        <v>44</v>
      </c>
      <c r="E13" s="7" t="s">
        <v>45</v>
      </c>
      <c r="F13" s="7" t="s">
        <v>33</v>
      </c>
      <c r="G13" s="11" t="s">
        <v>36</v>
      </c>
      <c r="H13" s="14">
        <v>35674</v>
      </c>
      <c r="I13" s="11">
        <v>1</v>
      </c>
    </row>
    <row r="14" spans="1:9" s="12" customFormat="1" ht="12.75" x14ac:dyDescent="0.25">
      <c r="A14" s="11">
        <v>14</v>
      </c>
      <c r="B14" s="13">
        <v>410005</v>
      </c>
      <c r="C14" s="7" t="s">
        <v>125</v>
      </c>
      <c r="D14" s="7" t="s">
        <v>126</v>
      </c>
      <c r="E14" s="7" t="s">
        <v>127</v>
      </c>
      <c r="F14" s="7" t="s">
        <v>29</v>
      </c>
      <c r="G14" s="11" t="s">
        <v>38</v>
      </c>
      <c r="H14" s="14">
        <v>41075</v>
      </c>
      <c r="I14" s="11">
        <v>0.5</v>
      </c>
    </row>
    <row r="15" spans="1:9" s="12" customFormat="1" ht="12.75" x14ac:dyDescent="0.25">
      <c r="A15" s="11">
        <v>15</v>
      </c>
      <c r="B15" s="13">
        <v>454115</v>
      </c>
      <c r="C15" s="7" t="s">
        <v>133</v>
      </c>
      <c r="D15" s="7" t="s">
        <v>8</v>
      </c>
      <c r="E15" s="7" t="s">
        <v>12</v>
      </c>
      <c r="F15" s="7" t="s">
        <v>15</v>
      </c>
      <c r="G15" s="11" t="s">
        <v>38</v>
      </c>
      <c r="H15" s="14">
        <v>39668</v>
      </c>
      <c r="I15" s="11">
        <v>0.5</v>
      </c>
    </row>
    <row r="16" spans="1:9" s="12" customFormat="1" ht="12.75" x14ac:dyDescent="0.25">
      <c r="B16" s="15"/>
      <c r="C16" s="16"/>
      <c r="D16" s="16"/>
      <c r="E16" s="16"/>
      <c r="F16" s="16"/>
    </row>
    <row r="30" spans="17:17" x14ac:dyDescent="0.25">
      <c r="Q30" s="17"/>
    </row>
  </sheetData>
  <phoneticPr fontId="10" type="noConversion"/>
  <pageMargins left="0.7" right="0.7" top="0.75" bottom="0.75" header="0.3" footer="0.3"/>
  <pageSetup paperSize="9" orientation="landscape" verticalDpi="0" r:id="rId1"/>
  <ignoredErrors>
    <ignoredError sqref="B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A42D-3956-4E2F-9F82-43A8FD35CC2D}">
  <dimension ref="A1:H49"/>
  <sheetViews>
    <sheetView workbookViewId="0">
      <selection activeCell="D8" sqref="D8"/>
    </sheetView>
  </sheetViews>
  <sheetFormatPr defaultRowHeight="15" x14ac:dyDescent="0.25"/>
  <cols>
    <col min="1" max="1" width="13.7109375" customWidth="1"/>
    <col min="2" max="2" width="12.7109375" customWidth="1"/>
    <col min="3" max="3" width="14.42578125" customWidth="1"/>
    <col min="4" max="4" width="13.85546875" customWidth="1"/>
    <col min="5" max="5" width="14.42578125" customWidth="1"/>
    <col min="6" max="6" width="15.28515625" customWidth="1"/>
    <col min="7" max="7" width="15.140625" customWidth="1"/>
    <col min="8" max="8" width="14" customWidth="1"/>
  </cols>
  <sheetData>
    <row r="1" spans="1:8" x14ac:dyDescent="0.25">
      <c r="A1" s="3">
        <v>1</v>
      </c>
      <c r="B1" s="3">
        <v>2</v>
      </c>
      <c r="C1" s="3">
        <v>5.9</v>
      </c>
      <c r="D1" s="18">
        <v>1</v>
      </c>
      <c r="E1" s="19">
        <v>0.20833333333333334</v>
      </c>
      <c r="F1" t="s">
        <v>83</v>
      </c>
      <c r="G1" s="4">
        <v>44145</v>
      </c>
      <c r="H1" t="s">
        <v>84</v>
      </c>
    </row>
    <row r="2" spans="1:8" x14ac:dyDescent="0.25">
      <c r="A2" s="3">
        <v>2</v>
      </c>
      <c r="B2" s="3">
        <v>4</v>
      </c>
      <c r="C2" s="3">
        <v>0.4</v>
      </c>
      <c r="D2" s="18">
        <v>3</v>
      </c>
      <c r="E2" s="19">
        <v>25.208333333333332</v>
      </c>
      <c r="F2" t="s">
        <v>85</v>
      </c>
      <c r="G2" s="4">
        <v>44146</v>
      </c>
      <c r="H2" t="s">
        <v>86</v>
      </c>
    </row>
    <row r="3" spans="1:8" x14ac:dyDescent="0.25">
      <c r="A3" s="3">
        <v>3</v>
      </c>
      <c r="B3" s="3">
        <v>6</v>
      </c>
      <c r="C3" s="3">
        <v>0.3</v>
      </c>
      <c r="D3" s="18">
        <v>3</v>
      </c>
      <c r="E3" s="19">
        <v>50.208333333333336</v>
      </c>
      <c r="F3" t="s">
        <v>87</v>
      </c>
      <c r="G3" s="4">
        <v>44147</v>
      </c>
      <c r="H3" t="s">
        <v>88</v>
      </c>
    </row>
    <row r="4" spans="1:8" x14ac:dyDescent="0.25">
      <c r="A4" s="3">
        <v>4</v>
      </c>
      <c r="B4" s="3">
        <v>8</v>
      </c>
      <c r="C4" s="3">
        <v>0.2</v>
      </c>
      <c r="D4" s="18">
        <v>3</v>
      </c>
      <c r="E4" s="19">
        <v>75.208333333333329</v>
      </c>
      <c r="F4" t="s">
        <v>89</v>
      </c>
      <c r="G4" s="4">
        <v>44148</v>
      </c>
      <c r="H4" t="s">
        <v>90</v>
      </c>
    </row>
    <row r="5" spans="1:8" x14ac:dyDescent="0.25">
      <c r="A5" s="3">
        <v>5</v>
      </c>
      <c r="B5" s="3">
        <v>10</v>
      </c>
      <c r="C5" s="3">
        <v>0.1</v>
      </c>
      <c r="D5" s="18">
        <v>3</v>
      </c>
      <c r="E5" s="19">
        <v>100.20833333333333</v>
      </c>
      <c r="F5" t="s">
        <v>91</v>
      </c>
      <c r="G5" s="4">
        <v>44149</v>
      </c>
      <c r="H5" t="s">
        <v>92</v>
      </c>
    </row>
    <row r="6" spans="1:8" x14ac:dyDescent="0.25">
      <c r="A6" s="3">
        <v>6</v>
      </c>
      <c r="B6" s="3">
        <v>12</v>
      </c>
      <c r="C6" s="3">
        <v>0</v>
      </c>
      <c r="D6" s="18">
        <v>3</v>
      </c>
      <c r="E6" s="19">
        <v>125.20833333333333</v>
      </c>
      <c r="F6" t="s">
        <v>93</v>
      </c>
      <c r="G6" s="4">
        <v>44150</v>
      </c>
      <c r="H6" t="s">
        <v>94</v>
      </c>
    </row>
    <row r="7" spans="1:8" x14ac:dyDescent="0.25">
      <c r="A7" s="3">
        <v>7</v>
      </c>
      <c r="B7" s="3">
        <v>14</v>
      </c>
      <c r="C7" s="3">
        <v>-0.1</v>
      </c>
      <c r="D7" s="18">
        <v>3</v>
      </c>
      <c r="E7" s="19">
        <v>150.20833333333334</v>
      </c>
      <c r="F7" t="s">
        <v>95</v>
      </c>
      <c r="G7" s="4">
        <v>44151</v>
      </c>
      <c r="H7" t="s">
        <v>96</v>
      </c>
    </row>
    <row r="8" spans="1:8" x14ac:dyDescent="0.25">
      <c r="A8" s="3">
        <v>8</v>
      </c>
      <c r="B8" s="3">
        <v>16</v>
      </c>
      <c r="C8" s="3">
        <v>-0.2</v>
      </c>
      <c r="D8" s="18">
        <v>3</v>
      </c>
      <c r="E8" s="19">
        <v>175.20833333333334</v>
      </c>
      <c r="F8" t="s">
        <v>97</v>
      </c>
      <c r="G8" s="4">
        <v>44152</v>
      </c>
      <c r="H8" t="s">
        <v>98</v>
      </c>
    </row>
    <row r="9" spans="1:8" x14ac:dyDescent="0.25">
      <c r="A9" s="3">
        <v>9</v>
      </c>
      <c r="B9" s="3">
        <v>18</v>
      </c>
      <c r="C9" s="3">
        <v>-0.3</v>
      </c>
      <c r="D9" s="18">
        <v>3</v>
      </c>
      <c r="E9" s="19">
        <v>200.20833333333334</v>
      </c>
      <c r="F9" t="s">
        <v>99</v>
      </c>
      <c r="G9" s="4">
        <v>44153</v>
      </c>
      <c r="H9" t="s">
        <v>100</v>
      </c>
    </row>
    <row r="10" spans="1:8" x14ac:dyDescent="0.25">
      <c r="A10" s="3">
        <v>10</v>
      </c>
      <c r="B10" s="3">
        <v>20</v>
      </c>
      <c r="C10" s="3">
        <v>-0.4</v>
      </c>
      <c r="D10" s="18">
        <v>3</v>
      </c>
      <c r="E10" s="19">
        <v>225.20833333333334</v>
      </c>
      <c r="F10" t="s">
        <v>101</v>
      </c>
      <c r="G10" s="4">
        <v>44154</v>
      </c>
      <c r="H10" t="s">
        <v>102</v>
      </c>
    </row>
    <row r="11" spans="1:8" x14ac:dyDescent="0.25">
      <c r="E11" s="19"/>
    </row>
    <row r="12" spans="1:8" x14ac:dyDescent="0.25">
      <c r="E12" s="19"/>
    </row>
    <row r="13" spans="1:8" x14ac:dyDescent="0.25">
      <c r="A13" t="s">
        <v>103</v>
      </c>
      <c r="B13" t="s">
        <v>104</v>
      </c>
      <c r="C13" t="s">
        <v>105</v>
      </c>
      <c r="D13" t="s">
        <v>131</v>
      </c>
      <c r="E13" t="s">
        <v>106</v>
      </c>
      <c r="F13" t="s">
        <v>107</v>
      </c>
      <c r="G13" t="s">
        <v>108</v>
      </c>
      <c r="H13" t="s">
        <v>103</v>
      </c>
    </row>
    <row r="14" spans="1:8" x14ac:dyDescent="0.25">
      <c r="A14" t="s">
        <v>109</v>
      </c>
      <c r="B14" t="s">
        <v>110</v>
      </c>
      <c r="C14" t="s">
        <v>111</v>
      </c>
      <c r="D14" t="s">
        <v>112</v>
      </c>
      <c r="E14" t="s">
        <v>113</v>
      </c>
      <c r="F14" t="s">
        <v>114</v>
      </c>
      <c r="G14" t="s">
        <v>115</v>
      </c>
      <c r="H14" t="s">
        <v>116</v>
      </c>
    </row>
    <row r="15" spans="1:8" x14ac:dyDescent="0.25">
      <c r="E15" s="19"/>
    </row>
    <row r="16" spans="1:8" x14ac:dyDescent="0.25">
      <c r="E16" s="19"/>
    </row>
    <row r="17" spans="5:5" x14ac:dyDescent="0.25">
      <c r="E17" s="19"/>
    </row>
    <row r="18" spans="5:5" x14ac:dyDescent="0.25">
      <c r="E18" s="19"/>
    </row>
    <row r="19" spans="5:5" x14ac:dyDescent="0.25">
      <c r="E19" s="19"/>
    </row>
    <row r="20" spans="5:5" x14ac:dyDescent="0.25">
      <c r="E20" s="19"/>
    </row>
    <row r="21" spans="5:5" x14ac:dyDescent="0.25">
      <c r="E21" s="19"/>
    </row>
    <row r="22" spans="5:5" x14ac:dyDescent="0.25">
      <c r="E22" s="19"/>
    </row>
    <row r="23" spans="5:5" x14ac:dyDescent="0.25">
      <c r="E23" s="19"/>
    </row>
    <row r="24" spans="5:5" x14ac:dyDescent="0.25">
      <c r="E24" s="19"/>
    </row>
    <row r="25" spans="5:5" x14ac:dyDescent="0.25">
      <c r="E25" s="19"/>
    </row>
    <row r="26" spans="5:5" x14ac:dyDescent="0.25">
      <c r="E26" s="19"/>
    </row>
    <row r="27" spans="5:5" x14ac:dyDescent="0.25">
      <c r="E27" s="19"/>
    </row>
    <row r="28" spans="5:5" x14ac:dyDescent="0.25">
      <c r="E28" s="19"/>
    </row>
    <row r="29" spans="5:5" x14ac:dyDescent="0.25">
      <c r="E29" s="19"/>
    </row>
    <row r="30" spans="5:5" x14ac:dyDescent="0.25">
      <c r="E30" s="19"/>
    </row>
    <row r="31" spans="5:5" x14ac:dyDescent="0.25">
      <c r="E31" s="19"/>
    </row>
    <row r="32" spans="5:5" x14ac:dyDescent="0.25">
      <c r="E32" s="19"/>
    </row>
    <row r="33" spans="5:5" x14ac:dyDescent="0.25">
      <c r="E33" s="19"/>
    </row>
    <row r="34" spans="5:5" x14ac:dyDescent="0.25">
      <c r="E34" s="19"/>
    </row>
    <row r="35" spans="5:5" x14ac:dyDescent="0.25">
      <c r="E35" s="19"/>
    </row>
    <row r="36" spans="5:5" x14ac:dyDescent="0.25">
      <c r="E36" s="19"/>
    </row>
    <row r="37" spans="5:5" x14ac:dyDescent="0.25">
      <c r="E37" s="19"/>
    </row>
    <row r="38" spans="5:5" x14ac:dyDescent="0.25">
      <c r="E38" s="19"/>
    </row>
    <row r="39" spans="5:5" x14ac:dyDescent="0.25">
      <c r="E39" s="19"/>
    </row>
    <row r="40" spans="5:5" x14ac:dyDescent="0.25">
      <c r="E40" s="19"/>
    </row>
    <row r="41" spans="5:5" x14ac:dyDescent="0.25">
      <c r="E41" s="19"/>
    </row>
    <row r="42" spans="5:5" x14ac:dyDescent="0.25">
      <c r="E42" s="19"/>
    </row>
    <row r="43" spans="5:5" x14ac:dyDescent="0.25">
      <c r="E43" s="19"/>
    </row>
    <row r="44" spans="5:5" x14ac:dyDescent="0.25">
      <c r="E44" s="19"/>
    </row>
    <row r="45" spans="5:5" x14ac:dyDescent="0.25">
      <c r="E45" s="19"/>
    </row>
    <row r="46" spans="5:5" x14ac:dyDescent="0.25">
      <c r="E46" s="19"/>
    </row>
    <row r="47" spans="5:5" x14ac:dyDescent="0.25">
      <c r="E47" s="19"/>
    </row>
    <row r="48" spans="5:5" x14ac:dyDescent="0.25">
      <c r="E48" s="19"/>
    </row>
    <row r="49" spans="5:5" x14ac:dyDescent="0.25">
      <c r="E49" s="19"/>
    </row>
  </sheetData>
  <phoneticPr fontId="10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49997-EC1C-4EA0-BD4D-8BE31E523AF3}">
  <dimension ref="A1:C20"/>
  <sheetViews>
    <sheetView workbookViewId="0">
      <selection activeCell="D29" sqref="D29"/>
    </sheetView>
  </sheetViews>
  <sheetFormatPr defaultRowHeight="15" x14ac:dyDescent="0.25"/>
  <cols>
    <col min="1" max="1" width="5" customWidth="1"/>
  </cols>
  <sheetData>
    <row r="1" spans="1:3" x14ac:dyDescent="0.25">
      <c r="A1" t="s">
        <v>128</v>
      </c>
      <c r="B1" t="s">
        <v>129</v>
      </c>
      <c r="C1" t="s">
        <v>130</v>
      </c>
    </row>
    <row r="2" spans="1:3" x14ac:dyDescent="0.25">
      <c r="A2">
        <v>-3</v>
      </c>
      <c r="B2">
        <f>COS(A2)</f>
        <v>-0.98999249660044542</v>
      </c>
      <c r="C2">
        <f>SIN(A2)</f>
        <v>-0.14112000805986721</v>
      </c>
    </row>
    <row r="3" spans="1:3" x14ac:dyDescent="0.25">
      <c r="A3">
        <v>-2.5</v>
      </c>
      <c r="B3">
        <f t="shared" ref="B3:B20" si="0">COS(A3)</f>
        <v>-0.8011436155469337</v>
      </c>
      <c r="C3">
        <f t="shared" ref="C3:C20" si="1">SIN(A3)</f>
        <v>-0.59847214410395655</v>
      </c>
    </row>
    <row r="4" spans="1:3" x14ac:dyDescent="0.25">
      <c r="A4">
        <v>-2</v>
      </c>
      <c r="B4">
        <f t="shared" si="0"/>
        <v>-0.41614683654714241</v>
      </c>
      <c r="C4">
        <f t="shared" si="1"/>
        <v>-0.90929742682568171</v>
      </c>
    </row>
    <row r="5" spans="1:3" x14ac:dyDescent="0.25">
      <c r="A5">
        <v>-1.5</v>
      </c>
      <c r="B5">
        <f t="shared" si="0"/>
        <v>7.0737201667702906E-2</v>
      </c>
      <c r="C5">
        <f t="shared" si="1"/>
        <v>-0.99749498660405445</v>
      </c>
    </row>
    <row r="6" spans="1:3" x14ac:dyDescent="0.25">
      <c r="A6">
        <v>-1</v>
      </c>
      <c r="B6">
        <f t="shared" si="0"/>
        <v>0.54030230586813977</v>
      </c>
      <c r="C6">
        <f t="shared" si="1"/>
        <v>-0.8414709848078965</v>
      </c>
    </row>
    <row r="7" spans="1:3" x14ac:dyDescent="0.25">
      <c r="A7">
        <v>-0.5</v>
      </c>
      <c r="B7">
        <f t="shared" si="0"/>
        <v>0.87758256189037276</v>
      </c>
      <c r="C7">
        <f t="shared" si="1"/>
        <v>-0.47942553860420301</v>
      </c>
    </row>
    <row r="8" spans="1:3" x14ac:dyDescent="0.25">
      <c r="A8">
        <v>0</v>
      </c>
      <c r="B8">
        <f t="shared" si="0"/>
        <v>1</v>
      </c>
      <c r="C8">
        <f t="shared" si="1"/>
        <v>0</v>
      </c>
    </row>
    <row r="9" spans="1:3" x14ac:dyDescent="0.25">
      <c r="A9">
        <v>0.5</v>
      </c>
      <c r="B9">
        <f t="shared" si="0"/>
        <v>0.87758256189037276</v>
      </c>
      <c r="C9">
        <f t="shared" si="1"/>
        <v>0.47942553860420301</v>
      </c>
    </row>
    <row r="10" spans="1:3" x14ac:dyDescent="0.25">
      <c r="A10">
        <v>1</v>
      </c>
      <c r="B10">
        <f t="shared" si="0"/>
        <v>0.54030230586813977</v>
      </c>
      <c r="C10">
        <f t="shared" si="1"/>
        <v>0.8414709848078965</v>
      </c>
    </row>
    <row r="11" spans="1:3" x14ac:dyDescent="0.25">
      <c r="A11">
        <v>1.5</v>
      </c>
      <c r="B11">
        <f t="shared" si="0"/>
        <v>7.0737201667702906E-2</v>
      </c>
      <c r="C11">
        <f t="shared" si="1"/>
        <v>0.99749498660405445</v>
      </c>
    </row>
    <row r="12" spans="1:3" x14ac:dyDescent="0.25">
      <c r="A12">
        <v>2</v>
      </c>
      <c r="B12">
        <f t="shared" si="0"/>
        <v>-0.41614683654714241</v>
      </c>
      <c r="C12">
        <f t="shared" si="1"/>
        <v>0.90929742682568171</v>
      </c>
    </row>
    <row r="13" spans="1:3" x14ac:dyDescent="0.25">
      <c r="A13">
        <v>2.5</v>
      </c>
      <c r="B13">
        <f t="shared" si="0"/>
        <v>-0.8011436155469337</v>
      </c>
      <c r="C13">
        <f t="shared" si="1"/>
        <v>0.59847214410395655</v>
      </c>
    </row>
    <row r="14" spans="1:3" x14ac:dyDescent="0.25">
      <c r="A14">
        <v>3</v>
      </c>
      <c r="B14">
        <f t="shared" si="0"/>
        <v>-0.98999249660044542</v>
      </c>
      <c r="C14">
        <f t="shared" si="1"/>
        <v>0.14112000805986721</v>
      </c>
    </row>
    <row r="15" spans="1:3" x14ac:dyDescent="0.25">
      <c r="A15">
        <v>3.5</v>
      </c>
      <c r="B15">
        <f t="shared" si="0"/>
        <v>-0.93645668729079634</v>
      </c>
      <c r="C15">
        <f t="shared" si="1"/>
        <v>-0.35078322768961984</v>
      </c>
    </row>
    <row r="16" spans="1:3" x14ac:dyDescent="0.25">
      <c r="A16">
        <v>4</v>
      </c>
      <c r="B16">
        <f t="shared" si="0"/>
        <v>-0.65364362086361194</v>
      </c>
      <c r="C16">
        <f t="shared" si="1"/>
        <v>-0.7568024953079282</v>
      </c>
    </row>
    <row r="17" spans="1:3" x14ac:dyDescent="0.25">
      <c r="A17">
        <v>4.5</v>
      </c>
      <c r="B17">
        <f t="shared" si="0"/>
        <v>-0.2107957994307797</v>
      </c>
      <c r="C17">
        <f t="shared" si="1"/>
        <v>-0.97753011766509701</v>
      </c>
    </row>
    <row r="18" spans="1:3" x14ac:dyDescent="0.25">
      <c r="A18">
        <v>5</v>
      </c>
      <c r="B18">
        <f t="shared" si="0"/>
        <v>0.28366218546322625</v>
      </c>
      <c r="C18">
        <f t="shared" si="1"/>
        <v>-0.95892427466313845</v>
      </c>
    </row>
    <row r="19" spans="1:3" x14ac:dyDescent="0.25">
      <c r="A19">
        <v>5.5</v>
      </c>
      <c r="B19">
        <f t="shared" si="0"/>
        <v>0.70866977429125999</v>
      </c>
      <c r="C19">
        <f t="shared" si="1"/>
        <v>-0.70554032557039192</v>
      </c>
    </row>
    <row r="20" spans="1:3" x14ac:dyDescent="0.25">
      <c r="A20">
        <v>6</v>
      </c>
      <c r="B20">
        <f t="shared" si="0"/>
        <v>0.96017028665036597</v>
      </c>
      <c r="C20">
        <f t="shared" si="1"/>
        <v>-0.27941549819892586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78B90-16A8-4659-8104-9497F5F97EBC}">
  <dimension ref="C2:F14"/>
  <sheetViews>
    <sheetView tabSelected="1" workbookViewId="0">
      <selection activeCell="P8" sqref="P8"/>
    </sheetView>
  </sheetViews>
  <sheetFormatPr defaultRowHeight="15" x14ac:dyDescent="0.25"/>
  <cols>
    <col min="3" max="3" width="16" customWidth="1"/>
    <col min="4" max="4" width="23" customWidth="1"/>
    <col min="5" max="5" width="20.5703125" customWidth="1"/>
    <col min="6" max="6" width="13.7109375" customWidth="1"/>
  </cols>
  <sheetData>
    <row r="2" spans="3:6" x14ac:dyDescent="0.25">
      <c r="C2" s="20" t="s">
        <v>51</v>
      </c>
      <c r="D2" s="21"/>
      <c r="E2" s="21"/>
    </row>
    <row r="3" spans="3:6" x14ac:dyDescent="0.25">
      <c r="C3" s="21"/>
      <c r="D3" s="21"/>
      <c r="E3" s="21"/>
    </row>
    <row r="4" spans="3:6" ht="15.75" thickBot="1" x14ac:dyDescent="0.3">
      <c r="C4" s="31"/>
      <c r="D4" s="31"/>
      <c r="E4" s="31"/>
    </row>
    <row r="5" spans="3:6" x14ac:dyDescent="0.25">
      <c r="C5" s="32" t="s">
        <v>52</v>
      </c>
      <c r="D5" s="33" t="s">
        <v>53</v>
      </c>
      <c r="E5" s="33" t="s">
        <v>54</v>
      </c>
      <c r="F5" s="34" t="s">
        <v>144</v>
      </c>
    </row>
    <row r="6" spans="3:6" x14ac:dyDescent="0.25">
      <c r="C6" s="35" t="s">
        <v>55</v>
      </c>
      <c r="D6" s="28">
        <v>21808</v>
      </c>
      <c r="E6" s="28">
        <v>20423</v>
      </c>
      <c r="F6" s="36">
        <f>SUM(D6:E6)</f>
        <v>42231</v>
      </c>
    </row>
    <row r="7" spans="3:6" x14ac:dyDescent="0.25">
      <c r="C7" s="35" t="s">
        <v>56</v>
      </c>
      <c r="D7" s="28">
        <v>15400</v>
      </c>
      <c r="E7" s="28">
        <v>16548</v>
      </c>
      <c r="F7" s="36">
        <f t="shared" ref="F7:F11" si="0">SUM(D7:E7)</f>
        <v>31948</v>
      </c>
    </row>
    <row r="8" spans="3:6" x14ac:dyDescent="0.25">
      <c r="C8" s="35" t="s">
        <v>57</v>
      </c>
      <c r="D8" s="28">
        <v>9600</v>
      </c>
      <c r="E8" s="28">
        <v>7325</v>
      </c>
      <c r="F8" s="36">
        <f t="shared" si="0"/>
        <v>16925</v>
      </c>
    </row>
    <row r="9" spans="3:6" ht="30" x14ac:dyDescent="0.25">
      <c r="C9" s="35" t="s">
        <v>58</v>
      </c>
      <c r="D9" s="28">
        <v>8700</v>
      </c>
      <c r="E9" s="28">
        <v>9241</v>
      </c>
      <c r="F9" s="36">
        <f t="shared" si="0"/>
        <v>17941</v>
      </c>
    </row>
    <row r="10" spans="3:6" x14ac:dyDescent="0.25">
      <c r="C10" s="35" t="s">
        <v>59</v>
      </c>
      <c r="D10" s="28">
        <v>19520</v>
      </c>
      <c r="E10" s="28">
        <v>21560</v>
      </c>
      <c r="F10" s="36">
        <f t="shared" si="0"/>
        <v>41080</v>
      </c>
    </row>
    <row r="11" spans="3:6" ht="15.75" thickBot="1" x14ac:dyDescent="0.3">
      <c r="C11" s="37" t="s">
        <v>145</v>
      </c>
      <c r="D11" s="38">
        <f>SUM(D6:D10)</f>
        <v>75028</v>
      </c>
      <c r="E11" s="38">
        <f>SUM(E6:E10)</f>
        <v>75097</v>
      </c>
      <c r="F11" s="39">
        <f t="shared" si="0"/>
        <v>150125</v>
      </c>
    </row>
    <row r="12" spans="3:6" x14ac:dyDescent="0.25">
      <c r="C12" s="40" t="s">
        <v>146</v>
      </c>
      <c r="D12" s="30">
        <f>MIN(D6:D10)</f>
        <v>8700</v>
      </c>
      <c r="E12" s="30">
        <f>MIN(E6:E10)</f>
        <v>7325</v>
      </c>
    </row>
    <row r="13" spans="3:6" x14ac:dyDescent="0.25">
      <c r="C13" s="40" t="s">
        <v>147</v>
      </c>
      <c r="D13" s="30">
        <f>MAX(D6:D10)</f>
        <v>21808</v>
      </c>
      <c r="E13" s="30">
        <f>MAX(E6:E10)</f>
        <v>21560</v>
      </c>
    </row>
    <row r="14" spans="3:6" x14ac:dyDescent="0.25">
      <c r="C14" s="40" t="s">
        <v>148</v>
      </c>
      <c r="D14" s="30">
        <f>AVERAGE(D6:D10)</f>
        <v>15005.6</v>
      </c>
      <c r="E14" s="30">
        <f>AVERAGE(E6:E10)</f>
        <v>15019.4</v>
      </c>
    </row>
  </sheetData>
  <mergeCells count="1">
    <mergeCell ref="C2:E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A79B-F47A-45A9-B87B-2D0C09ECEF26}">
  <dimension ref="A1:K33"/>
  <sheetViews>
    <sheetView workbookViewId="0">
      <selection activeCell="G16" sqref="G16"/>
    </sheetView>
  </sheetViews>
  <sheetFormatPr defaultRowHeight="15" x14ac:dyDescent="0.25"/>
  <cols>
    <col min="1" max="1" width="10.28515625" customWidth="1"/>
    <col min="2" max="2" width="12.5703125" customWidth="1"/>
    <col min="3" max="3" width="12" customWidth="1"/>
    <col min="6" max="6" width="27.7109375" customWidth="1"/>
  </cols>
  <sheetData>
    <row r="1" spans="1:11" ht="19.5" x14ac:dyDescent="0.25">
      <c r="A1" s="22" t="s">
        <v>60</v>
      </c>
      <c r="B1" s="23"/>
      <c r="C1" s="23"/>
      <c r="D1" s="23"/>
      <c r="E1" s="23"/>
      <c r="F1" s="23"/>
    </row>
    <row r="2" spans="1:11" ht="28.5" x14ac:dyDescent="0.25">
      <c r="A2" s="25" t="s">
        <v>2</v>
      </c>
      <c r="B2" s="25" t="s">
        <v>61</v>
      </c>
      <c r="C2" s="25" t="s">
        <v>62</v>
      </c>
      <c r="D2" s="25" t="s">
        <v>63</v>
      </c>
      <c r="E2" s="25" t="s">
        <v>64</v>
      </c>
      <c r="F2" s="25" t="s">
        <v>65</v>
      </c>
      <c r="G2" s="2"/>
      <c r="H2" s="2"/>
      <c r="I2" s="2"/>
      <c r="J2" s="2"/>
      <c r="K2" s="2"/>
    </row>
    <row r="3" spans="1:11" x14ac:dyDescent="0.25">
      <c r="A3" s="7" t="s">
        <v>8</v>
      </c>
      <c r="B3" s="26">
        <v>42797</v>
      </c>
      <c r="C3" s="27" t="s">
        <v>66</v>
      </c>
      <c r="D3" s="28"/>
      <c r="E3" s="29">
        <v>629.99</v>
      </c>
      <c r="F3" s="27" t="s">
        <v>67</v>
      </c>
      <c r="G3" s="2"/>
      <c r="H3" s="2"/>
      <c r="I3" s="2"/>
      <c r="J3" s="2"/>
      <c r="K3" s="2"/>
    </row>
    <row r="4" spans="1:11" x14ac:dyDescent="0.25">
      <c r="A4" s="7" t="s">
        <v>134</v>
      </c>
      <c r="B4" s="26">
        <v>42797</v>
      </c>
      <c r="C4" s="27" t="s">
        <v>68</v>
      </c>
      <c r="D4" s="28"/>
      <c r="E4" s="29">
        <v>1082</v>
      </c>
      <c r="F4" s="27" t="s">
        <v>67</v>
      </c>
      <c r="G4" s="2"/>
      <c r="H4" s="2"/>
      <c r="I4" s="2"/>
      <c r="J4" s="2"/>
      <c r="K4" s="2"/>
    </row>
    <row r="5" spans="1:11" x14ac:dyDescent="0.25">
      <c r="A5" s="7" t="s">
        <v>135</v>
      </c>
      <c r="B5" s="26">
        <v>42797</v>
      </c>
      <c r="C5" s="27" t="s">
        <v>69</v>
      </c>
      <c r="D5" s="28"/>
      <c r="E5" s="29">
        <v>670</v>
      </c>
      <c r="F5" s="27" t="s">
        <v>70</v>
      </c>
      <c r="G5" s="2"/>
      <c r="H5" s="2"/>
      <c r="I5" s="2"/>
      <c r="J5" s="2"/>
      <c r="K5" s="2"/>
    </row>
    <row r="6" spans="1:11" x14ac:dyDescent="0.25">
      <c r="A6" s="7" t="s">
        <v>136</v>
      </c>
      <c r="B6" s="26">
        <v>42797</v>
      </c>
      <c r="C6" s="27" t="s">
        <v>71</v>
      </c>
      <c r="D6" s="28"/>
      <c r="E6" s="29">
        <v>98.5</v>
      </c>
      <c r="F6" s="27" t="s">
        <v>72</v>
      </c>
      <c r="G6" s="2"/>
      <c r="H6" s="2"/>
      <c r="I6" s="2"/>
      <c r="J6" s="2"/>
      <c r="K6" s="2"/>
    </row>
    <row r="7" spans="1:11" x14ac:dyDescent="0.25">
      <c r="A7" s="7" t="s">
        <v>137</v>
      </c>
      <c r="B7" s="26">
        <v>42828</v>
      </c>
      <c r="C7" s="27" t="s">
        <v>73</v>
      </c>
      <c r="D7" s="28"/>
      <c r="E7" s="29">
        <v>102.8</v>
      </c>
      <c r="F7" s="27" t="s">
        <v>72</v>
      </c>
      <c r="G7" s="2"/>
      <c r="H7" s="2"/>
      <c r="I7" s="2"/>
      <c r="J7" s="2"/>
      <c r="K7" s="2"/>
    </row>
    <row r="8" spans="1:11" x14ac:dyDescent="0.25">
      <c r="A8" s="7" t="s">
        <v>138</v>
      </c>
      <c r="B8" s="26">
        <v>42828</v>
      </c>
      <c r="C8" s="27" t="s">
        <v>74</v>
      </c>
      <c r="D8" s="28"/>
      <c r="E8" s="29">
        <v>920</v>
      </c>
      <c r="F8" s="27" t="s">
        <v>67</v>
      </c>
      <c r="G8" s="2"/>
      <c r="H8" s="2"/>
      <c r="I8" s="2"/>
      <c r="J8" s="2"/>
      <c r="K8" s="2"/>
    </row>
    <row r="9" spans="1:11" x14ac:dyDescent="0.25">
      <c r="A9" s="7" t="s">
        <v>138</v>
      </c>
      <c r="B9" s="26">
        <v>42828</v>
      </c>
      <c r="C9" s="27" t="s">
        <v>75</v>
      </c>
      <c r="D9" s="28"/>
      <c r="E9" s="29">
        <v>1920</v>
      </c>
      <c r="F9" s="27" t="s">
        <v>70</v>
      </c>
      <c r="G9" s="2"/>
      <c r="H9" s="2"/>
      <c r="I9" s="2"/>
      <c r="J9" s="2"/>
      <c r="K9" s="2"/>
    </row>
    <row r="10" spans="1:11" x14ac:dyDescent="0.25">
      <c r="A10" s="7" t="s">
        <v>139</v>
      </c>
      <c r="B10" s="26">
        <v>42828</v>
      </c>
      <c r="C10" s="27" t="s">
        <v>76</v>
      </c>
      <c r="D10" s="28"/>
      <c r="E10" s="29">
        <v>670</v>
      </c>
      <c r="F10" s="27" t="s">
        <v>70</v>
      </c>
      <c r="G10" s="2"/>
      <c r="H10" s="2"/>
      <c r="I10" s="2"/>
      <c r="J10" s="2"/>
      <c r="K10" s="2"/>
    </row>
    <row r="11" spans="1:11" x14ac:dyDescent="0.25">
      <c r="A11" s="7" t="s">
        <v>140</v>
      </c>
      <c r="B11" s="26">
        <v>42828</v>
      </c>
      <c r="C11" s="27" t="s">
        <v>77</v>
      </c>
      <c r="D11" s="28"/>
      <c r="E11" s="29">
        <v>244.99</v>
      </c>
      <c r="F11" s="27" t="s">
        <v>72</v>
      </c>
      <c r="G11" s="2"/>
      <c r="H11" s="2"/>
      <c r="I11" s="2"/>
      <c r="J11" s="2"/>
      <c r="K11" s="2"/>
    </row>
    <row r="12" spans="1:11" x14ac:dyDescent="0.25">
      <c r="A12" s="7" t="s">
        <v>139</v>
      </c>
      <c r="B12" s="26">
        <v>42858</v>
      </c>
      <c r="C12" s="27" t="s">
        <v>78</v>
      </c>
      <c r="D12" s="28"/>
      <c r="E12" s="29">
        <v>650</v>
      </c>
      <c r="F12" s="27" t="s">
        <v>67</v>
      </c>
      <c r="G12" s="2"/>
      <c r="H12" s="2"/>
      <c r="I12" s="2"/>
      <c r="J12" s="2"/>
      <c r="K12" s="2"/>
    </row>
    <row r="13" spans="1:11" x14ac:dyDescent="0.25">
      <c r="A13" s="7" t="s">
        <v>141</v>
      </c>
      <c r="B13" s="26">
        <v>42858</v>
      </c>
      <c r="C13" s="27" t="s">
        <v>79</v>
      </c>
      <c r="D13" s="28"/>
      <c r="E13" s="29">
        <v>1082</v>
      </c>
      <c r="F13" s="27" t="s">
        <v>67</v>
      </c>
      <c r="G13" s="2"/>
      <c r="H13" s="2"/>
      <c r="I13" s="2"/>
      <c r="J13" s="2"/>
      <c r="K13" s="2"/>
    </row>
    <row r="14" spans="1:11" x14ac:dyDescent="0.25">
      <c r="A14" s="7" t="s">
        <v>142</v>
      </c>
      <c r="B14" s="26">
        <v>42858</v>
      </c>
      <c r="C14" s="27" t="s">
        <v>80</v>
      </c>
      <c r="D14" s="28"/>
      <c r="E14" s="29">
        <v>102.8</v>
      </c>
      <c r="F14" s="27" t="s">
        <v>72</v>
      </c>
      <c r="G14" s="2"/>
      <c r="H14" s="2"/>
      <c r="I14" s="2"/>
      <c r="J14" s="2"/>
      <c r="K14" s="2"/>
    </row>
    <row r="15" spans="1:11" x14ac:dyDescent="0.25">
      <c r="A15" s="7" t="s">
        <v>143</v>
      </c>
      <c r="B15" s="26">
        <v>42858</v>
      </c>
      <c r="C15" s="27" t="s">
        <v>81</v>
      </c>
      <c r="D15" s="28"/>
      <c r="E15" s="29">
        <v>102.8</v>
      </c>
      <c r="F15" s="27" t="s">
        <v>72</v>
      </c>
      <c r="G15" s="2"/>
      <c r="H15" s="2"/>
      <c r="I15" s="2"/>
      <c r="J15" s="2"/>
      <c r="K15" s="2"/>
    </row>
    <row r="16" spans="1:11" x14ac:dyDescent="0.25">
      <c r="A16" s="7" t="s">
        <v>8</v>
      </c>
      <c r="B16" s="26">
        <v>42858</v>
      </c>
      <c r="C16" s="27" t="s">
        <v>82</v>
      </c>
      <c r="D16" s="28"/>
      <c r="E16" s="29">
        <v>1920</v>
      </c>
      <c r="F16" s="27" t="s">
        <v>70</v>
      </c>
      <c r="G16" s="2"/>
      <c r="H16" s="2"/>
      <c r="I16" s="2"/>
      <c r="J16" s="2"/>
      <c r="K16" s="2"/>
    </row>
    <row r="17" spans="1:11" x14ac:dyDescent="0.25">
      <c r="A17" s="24"/>
      <c r="B17" s="24"/>
      <c r="C17" s="24"/>
      <c r="D17" s="24"/>
      <c r="E17" s="24"/>
      <c r="F17" s="24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6" x14ac:dyDescent="0.25">
      <c r="A33" s="1"/>
      <c r="B33" s="1"/>
      <c r="C33" s="1"/>
      <c r="D33" s="1"/>
      <c r="E33" s="1"/>
      <c r="F33" s="1"/>
    </row>
  </sheetData>
  <mergeCells count="1">
    <mergeCell ref="A1:F1"/>
  </mergeCells>
  <phoneticPr fontId="1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працівники</vt:lpstr>
      <vt:lpstr>списки</vt:lpstr>
      <vt:lpstr>графік</vt:lpstr>
      <vt:lpstr>Кафе "РОЗА"</vt:lpstr>
      <vt:lpstr>ПродІрис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Alexandrus21</dc:creator>
  <cp:lastModifiedBy>Alexandrus21</cp:lastModifiedBy>
  <cp:lastPrinted>2020-11-12T18:05:12Z</cp:lastPrinted>
  <dcterms:created xsi:type="dcterms:W3CDTF">2015-06-05T18:19:34Z</dcterms:created>
  <dcterms:modified xsi:type="dcterms:W3CDTF">2020-12-02T09:19:32Z</dcterms:modified>
</cp:coreProperties>
</file>