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ЗАГРУЗКИ\Новая папка 3.2\STUDENT\OІТ\"/>
    </mc:Choice>
  </mc:AlternateContent>
  <xr:revisionPtr revIDLastSave="0" documentId="13_ncr:1_{06305ABE-2DAE-4B9C-A8C2-6D94CE255A7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" sheetId="1" r:id="rId1"/>
    <sheet name="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C5" i="1" l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E4" i="1"/>
  <c r="D4" i="1"/>
  <c r="C4" i="1"/>
  <c r="E3" i="1"/>
  <c r="D3" i="1"/>
  <c r="C3" i="1"/>
  <c r="F4" i="2"/>
</calcChain>
</file>

<file path=xl/sharedStrings.xml><?xml version="1.0" encoding="utf-8"?>
<sst xmlns="http://schemas.openxmlformats.org/spreadsheetml/2006/main" count="56" uniqueCount="32">
  <si>
    <t>Кут, під яким кинуто тіло</t>
  </si>
  <si>
    <t>Початкова швидкість тіла</t>
  </si>
  <si>
    <t>Час польоту</t>
  </si>
  <si>
    <t>Дальність польоту</t>
  </si>
  <si>
    <t>Висота підйому</t>
  </si>
  <si>
    <t>v</t>
  </si>
  <si>
    <t>t</t>
  </si>
  <si>
    <t>S</t>
  </si>
  <si>
    <t>H</t>
  </si>
  <si>
    <t>a</t>
  </si>
  <si>
    <t>Нафтопродукти</t>
  </si>
  <si>
    <t xml:space="preserve">Об’єм </t>
  </si>
  <si>
    <t xml:space="preserve">Тривалість </t>
  </si>
  <si>
    <t xml:space="preserve">К-ть </t>
  </si>
  <si>
    <t>Загальний.</t>
  </si>
  <si>
    <t>Код</t>
  </si>
  <si>
    <t>Назва</t>
  </si>
  <si>
    <t>цистерни, т</t>
  </si>
  <si>
    <t>наливу однієї цистерни, хв.</t>
  </si>
  <si>
    <t>цистерн на маршруті</t>
  </si>
  <si>
    <t>час наливу цистерни, хв</t>
  </si>
  <si>
    <t>K</t>
  </si>
  <si>
    <t>O</t>
  </si>
  <si>
    <t>T</t>
  </si>
  <si>
    <t>N</t>
  </si>
  <si>
    <t>Tz</t>
  </si>
  <si>
    <t>Дизпаливо</t>
  </si>
  <si>
    <t>Бензин</t>
  </si>
  <si>
    <t>Лігроїн</t>
  </si>
  <si>
    <t>Гас</t>
  </si>
  <si>
    <t>Мазут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</si>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</sst>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i/>
      <sz val="13"/>
      <color theme="1"/>
      <name val="Times New Roman"/>
      <family val="1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2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4" fillId="3" borderId="0" xfId="0" applyFont="1" applyFill="1"/>
    <xf numFmtId="2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charset val="204"/>
        <scheme val="none"/>
      </font>
      <numFmt numFmtId="164" formatCode="0.00;[Red]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charset val="204"/>
        <scheme val="none"/>
      </font>
      <numFmt numFmtId="164" formatCode="0.00;[Red]0.00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charset val="204"/>
        <scheme val="none"/>
      </font>
      <numFmt numFmtId="164" formatCode="0.00;[Red]0.00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double">
          <color indexed="64"/>
        </left>
        <right style="double">
          <color indexed="64"/>
        </right>
        <top style="double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164" formatCode="0.00;[Red]0.00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164" formatCode="0.00;[Red]0.00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164" formatCode="0.00;[Red]0.00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2" formatCode="0.00"/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2" formatCode="0.00"/>
      <fill>
        <patternFill patternType="solid">
          <fgColor indexed="64"/>
          <bgColor theme="4" tint="0.79998168889431442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590550</xdr:colOff>
      <xdr:row>2</xdr:row>
      <xdr:rowOff>19050</xdr:rowOff>
    </xdr:from>
    <xdr:to>
      <xdr:col>15</xdr:col>
      <xdr:colOff>399312</xdr:colOff>
      <xdr:row>14</xdr:row>
      <xdr:rowOff>94955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365BBB2-ACF6-4AC4-8BFF-2C6572678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447675"/>
          <a:ext cx="5904762" cy="2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342900</xdr:rowOff>
    </xdr:from>
    <xdr:to>
      <xdr:col>17</xdr:col>
      <xdr:colOff>284954</xdr:colOff>
      <xdr:row>11</xdr:row>
      <xdr:rowOff>123536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4A26962-2650-4422-8C23-40DBAB643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8875" y="561975"/>
          <a:ext cx="6371429" cy="23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7A3CB9-01CA-45F0-8AD2-263C99CDD2C0}" name="Таблица1" displayName="Таблица1" ref="A1:E27" totalsRowShown="0" headerRowDxfId="16" dataDxfId="14" headerRowBorderDxfId="15" tableBorderDxfId="13">
  <autoFilter ref="A1:E27" xr:uid="{8BBA24F9-26B0-4533-B82D-F031280F5C51}"/>
  <tableColumns count="5">
    <tableColumn id="1" xr3:uid="{37C42FAA-1B9A-46F4-B177-1ECFF5A78C1B}" name="Кут, під яким кинуто тіло" dataDxfId="12"/>
    <tableColumn id="2" xr3:uid="{FA27E5B6-46F1-49E9-BFA8-716518C51DF2}" name="Початкова швидкість тіла" dataDxfId="11"/>
    <tableColumn id="3" xr3:uid="{E0E20062-07AE-49EA-976D-1AFC4A178641}" name="Час польоту" dataDxfId="10">
      <calculatedColumnFormula>2*B2*SIN(A2)/9.8</calculatedColumnFormula>
    </tableColumn>
    <tableColumn id="4" xr3:uid="{844B06AA-270A-485E-AE76-2A8C49507428}" name="Дальність польоту" dataDxfId="9">
      <calculatedColumnFormula>POWER(B2,2)/9.8*2*SIN(A2)</calculatedColumnFormula>
    </tableColumn>
    <tableColumn id="5" xr3:uid="{75F19404-90A8-4809-A96A-66C78BFC11FD}" name="Висота підйому" dataDxfId="8">
      <calculatedColumnFormula>POWER(B2,2)*POWER(SIN(30),2)/2*9.8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A5598B-F39B-4184-AE8E-F38E8C0C7FCB}" name="Таблица2" displayName="Таблица2" ref="A1:F33" totalsRowShown="0" headerRowDxfId="7" tableBorderDxfId="6">
  <autoFilter ref="A1:F33" xr:uid="{46539BD1-1340-4345-A818-DF58ACE2E45B}"/>
  <tableColumns count="6">
    <tableColumn id="1" xr3:uid="{A894FA36-7D90-4AF7-B013-8FAB95413C7C}" name="Нафтопродукти" dataDxfId="5"/>
    <tableColumn id="2" xr3:uid="{5E835149-9087-4C49-BFB8-17499C595000}" name="Столбец1" dataDxfId="4"/>
    <tableColumn id="3" xr3:uid="{67F26E8D-B3C5-476F-BC9E-B883CC289EDE}" name="Об’єм " dataDxfId="3"/>
    <tableColumn id="4" xr3:uid="{FF83350C-B760-4713-A4FF-DFCCE64E73F6}" name="Тривалість " dataDxfId="2">
      <calculatedColumnFormula>15-C2/A2</calculatedColumnFormula>
    </tableColumn>
    <tableColumn id="5" xr3:uid="{072845A3-892C-4DCF-AEAB-3A9CD5C4F941}" name="К-ть " dataDxfId="1"/>
    <tableColumn id="6" xr3:uid="{A5514959-ABCA-48AC-98A0-187A6E4D2AFA}" name="Загальний." dataDxfId="0">
      <calculatedColumnFormula>D2*E2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F27"/>
  <sheetViews>
    <sheetView workbookViewId="0">
      <selection activeCell="D6" sqref="D6"/>
    </sheetView>
  </sheetViews>
  <sheetFormatPr defaultRowHeight="15" x14ac:dyDescent="0.25"/>
  <cols>
    <col min="1" max="2" width="32.5703125" customWidth="1"/>
    <col min="3" max="3" width="17.28515625" customWidth="1"/>
    <col min="4" max="4" width="24.42578125" customWidth="1"/>
    <col min="5" max="5" width="21.28515625" customWidth="1"/>
  </cols>
  <sheetData>
    <row r="1" spans="1:6" ht="18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/>
    </row>
    <row r="2" spans="1:6" x14ac:dyDescent="0.25">
      <c r="A2" s="5" t="s">
        <v>9</v>
      </c>
      <c r="B2" s="5" t="s">
        <v>5</v>
      </c>
      <c r="C2" s="5" t="s">
        <v>6</v>
      </c>
      <c r="D2" s="5" t="s">
        <v>7</v>
      </c>
      <c r="E2" s="5" t="s">
        <v>8</v>
      </c>
      <c r="F2" s="2"/>
    </row>
    <row r="3" spans="1:6" x14ac:dyDescent="0.25">
      <c r="A3" s="6">
        <v>30</v>
      </c>
      <c r="B3" s="6">
        <v>50</v>
      </c>
      <c r="C3" s="7">
        <f>2*B3*SIN(A3)/9.8</f>
        <v>-10.081955347886344</v>
      </c>
      <c r="D3" s="7">
        <f>POWER(B3,2)/9.8*2*SIN(A3)</f>
        <v>-504.0977673943172</v>
      </c>
      <c r="E3" s="7">
        <f>POWER(B3,2)*POWER(SIN(30),2)/2*9.8</f>
        <v>11958.529505042834</v>
      </c>
      <c r="F3" s="3"/>
    </row>
    <row r="4" spans="1:6" x14ac:dyDescent="0.25">
      <c r="A4" s="6">
        <v>32.75</v>
      </c>
      <c r="B4" s="6">
        <v>55.78</v>
      </c>
      <c r="C4" s="7">
        <f>2*B4*SIN(A4)/9.8</f>
        <v>11.066202643301734</v>
      </c>
      <c r="D4" s="7">
        <f>POWER(B4,2)/9.8*2*SIN(A4)</f>
        <v>617.27278344337094</v>
      </c>
      <c r="E4" s="7">
        <f>POWER(B4,2)*POWER(SIN(30),2)/2*9.8</f>
        <v>14883.147661455247</v>
      </c>
    </row>
    <row r="5" spans="1:6" x14ac:dyDescent="0.25">
      <c r="A5" s="6">
        <v>35.5</v>
      </c>
      <c r="B5" s="6">
        <v>61.56</v>
      </c>
      <c r="C5" s="7">
        <f t="shared" ref="C5:C27" si="0">2*B5*SIN(A5)/9.8</f>
        <v>-10.163917397552034</v>
      </c>
      <c r="D5" s="7">
        <f t="shared" ref="D5:D27" si="1">POWER(B5,2)/9.8*2*SIN(A5)</f>
        <v>-625.69075499330313</v>
      </c>
      <c r="E5" s="7">
        <f t="shared" ref="E5:E27" si="2">POWER(B5,2)*POWER(SIN(30),2)/2*9.8</f>
        <v>18127.378087560675</v>
      </c>
    </row>
    <row r="6" spans="1:6" x14ac:dyDescent="0.25">
      <c r="A6" s="6">
        <v>38.25</v>
      </c>
      <c r="B6" s="6">
        <v>67.34</v>
      </c>
      <c r="C6" s="7">
        <f t="shared" si="0"/>
        <v>7.193618838576235</v>
      </c>
      <c r="D6" s="7">
        <f t="shared" si="1"/>
        <v>484.41829258972371</v>
      </c>
      <c r="E6" s="7">
        <f t="shared" si="2"/>
        <v>21691.220783359127</v>
      </c>
    </row>
    <row r="7" spans="1:6" x14ac:dyDescent="0.25">
      <c r="A7" s="6">
        <v>41</v>
      </c>
      <c r="B7" s="6">
        <v>73.12</v>
      </c>
      <c r="C7" s="7">
        <f t="shared" si="0"/>
        <v>-2.3670386822449636</v>
      </c>
      <c r="D7" s="7">
        <f t="shared" si="1"/>
        <v>-173.07786844575173</v>
      </c>
      <c r="E7" s="7">
        <f t="shared" si="2"/>
        <v>25574.675748850597</v>
      </c>
    </row>
    <row r="8" spans="1:6" x14ac:dyDescent="0.25">
      <c r="A8" s="6">
        <v>43.75</v>
      </c>
      <c r="B8" s="6">
        <v>78.900000000000006</v>
      </c>
      <c r="C8" s="7">
        <f t="shared" si="0"/>
        <v>-3.7069084305678563</v>
      </c>
      <c r="D8" s="7">
        <f t="shared" si="1"/>
        <v>-292.47507517180389</v>
      </c>
      <c r="E8" s="7">
        <f t="shared" si="2"/>
        <v>29777.742984035085</v>
      </c>
    </row>
    <row r="9" spans="1:6" x14ac:dyDescent="0.25">
      <c r="A9" s="6">
        <v>46.5</v>
      </c>
      <c r="B9" s="6">
        <v>84.68</v>
      </c>
      <c r="C9" s="7">
        <f t="shared" si="0"/>
        <v>10.095870769003474</v>
      </c>
      <c r="D9" s="7">
        <f t="shared" si="1"/>
        <v>854.91833671921427</v>
      </c>
      <c r="E9" s="7">
        <f t="shared" si="2"/>
        <v>34300.422488912591</v>
      </c>
    </row>
    <row r="10" spans="1:6" x14ac:dyDescent="0.25">
      <c r="A10" s="6">
        <v>49.25</v>
      </c>
      <c r="B10" s="6">
        <v>90.460000000000008</v>
      </c>
      <c r="C10" s="7">
        <f t="shared" si="0"/>
        <v>-15.687148722054223</v>
      </c>
      <c r="D10" s="7">
        <f t="shared" si="1"/>
        <v>-1419.0594733970254</v>
      </c>
      <c r="E10" s="7">
        <f t="shared" si="2"/>
        <v>39142.714263483111</v>
      </c>
    </row>
    <row r="11" spans="1:6" x14ac:dyDescent="0.25">
      <c r="A11" s="6">
        <v>52</v>
      </c>
      <c r="B11" s="6">
        <v>96.240000000000009</v>
      </c>
      <c r="C11" s="7">
        <f t="shared" si="0"/>
        <v>19.378171317954347</v>
      </c>
      <c r="D11" s="7">
        <f t="shared" si="1"/>
        <v>1864.9552076399268</v>
      </c>
      <c r="E11" s="7">
        <f t="shared" si="2"/>
        <v>44304.618307746656</v>
      </c>
    </row>
    <row r="12" spans="1:6" x14ac:dyDescent="0.25">
      <c r="A12" s="6">
        <v>54.75</v>
      </c>
      <c r="B12" s="6">
        <v>102.02000000000001</v>
      </c>
      <c r="C12" s="7">
        <f t="shared" si="0"/>
        <v>-20.282189228505878</v>
      </c>
      <c r="D12" s="7">
        <f t="shared" si="1"/>
        <v>-2069.1889450921699</v>
      </c>
      <c r="E12" s="7">
        <f t="shared" si="2"/>
        <v>49786.134621703226</v>
      </c>
    </row>
    <row r="13" spans="1:6" x14ac:dyDescent="0.25">
      <c r="A13" s="6">
        <v>57.5</v>
      </c>
      <c r="B13" s="6">
        <v>107.80000000000001</v>
      </c>
      <c r="C13" s="7">
        <f t="shared" si="0"/>
        <v>17.912173873185559</v>
      </c>
      <c r="D13" s="7">
        <f t="shared" si="1"/>
        <v>1930.9323435294036</v>
      </c>
      <c r="E13" s="7">
        <f t="shared" si="2"/>
        <v>55587.263205352792</v>
      </c>
    </row>
    <row r="14" spans="1:6" x14ac:dyDescent="0.25">
      <c r="A14" s="6">
        <v>60.25</v>
      </c>
      <c r="B14" s="6">
        <v>113.58000000000001</v>
      </c>
      <c r="C14" s="7">
        <f t="shared" si="0"/>
        <v>-12.307564479311548</v>
      </c>
      <c r="D14" s="7">
        <f t="shared" si="1"/>
        <v>-1397.8931735602059</v>
      </c>
      <c r="E14" s="7">
        <f t="shared" si="2"/>
        <v>61708.004058695398</v>
      </c>
    </row>
    <row r="15" spans="1:6" x14ac:dyDescent="0.25">
      <c r="A15" s="6">
        <v>63</v>
      </c>
      <c r="B15" s="6">
        <v>119.36</v>
      </c>
      <c r="C15" s="7">
        <f t="shared" si="0"/>
        <v>4.0766482424781696</v>
      </c>
      <c r="D15" s="7">
        <f t="shared" si="1"/>
        <v>486.58873422219432</v>
      </c>
      <c r="E15" s="7">
        <f t="shared" si="2"/>
        <v>68148.357181731</v>
      </c>
    </row>
    <row r="16" spans="1:6" x14ac:dyDescent="0.25">
      <c r="A16" s="6">
        <v>65.75</v>
      </c>
      <c r="B16" s="6">
        <v>125.14</v>
      </c>
      <c r="C16" s="7">
        <f t="shared" si="0"/>
        <v>5.6591626896733409</v>
      </c>
      <c r="D16" s="7">
        <f t="shared" si="1"/>
        <v>708.18761898572188</v>
      </c>
      <c r="E16" s="7">
        <f t="shared" si="2"/>
        <v>74908.322574459628</v>
      </c>
    </row>
    <row r="17" spans="1:5" x14ac:dyDescent="0.25">
      <c r="A17" s="6">
        <v>68.5</v>
      </c>
      <c r="B17" s="6">
        <v>130.92000000000002</v>
      </c>
      <c r="C17" s="7">
        <f t="shared" si="0"/>
        <v>-15.416227269754286</v>
      </c>
      <c r="D17" s="7">
        <f t="shared" si="1"/>
        <v>-2018.2924741562313</v>
      </c>
      <c r="E17" s="7">
        <f t="shared" si="2"/>
        <v>81987.900236881294</v>
      </c>
    </row>
    <row r="18" spans="1:5" x14ac:dyDescent="0.25">
      <c r="A18" s="6">
        <v>71.25</v>
      </c>
      <c r="B18" s="6">
        <v>136.69999999999999</v>
      </c>
      <c r="C18" s="7">
        <f t="shared" si="0"/>
        <v>23.574758099089966</v>
      </c>
      <c r="D18" s="7">
        <f t="shared" si="1"/>
        <v>3222.669432145598</v>
      </c>
      <c r="E18" s="7">
        <f t="shared" si="2"/>
        <v>89387.090168995928</v>
      </c>
    </row>
    <row r="19" spans="1:5" x14ac:dyDescent="0.25">
      <c r="A19" s="6">
        <v>74</v>
      </c>
      <c r="B19" s="6">
        <v>142.48000000000002</v>
      </c>
      <c r="C19" s="7">
        <f t="shared" si="0"/>
        <v>-28.645640651329778</v>
      </c>
      <c r="D19" s="7">
        <f t="shared" si="1"/>
        <v>-4081.4308800014664</v>
      </c>
      <c r="E19" s="7">
        <f t="shared" si="2"/>
        <v>97105.89237080366</v>
      </c>
    </row>
    <row r="20" spans="1:5" x14ac:dyDescent="0.25">
      <c r="A20" s="6">
        <v>76.75</v>
      </c>
      <c r="B20" s="6">
        <v>148.26</v>
      </c>
      <c r="C20" s="7">
        <f t="shared" si="0"/>
        <v>29.534325217650228</v>
      </c>
      <c r="D20" s="7">
        <f t="shared" si="1"/>
        <v>4378.759056768823</v>
      </c>
      <c r="E20" s="7">
        <f t="shared" si="2"/>
        <v>105144.30684230433</v>
      </c>
    </row>
    <row r="21" spans="1:5" x14ac:dyDescent="0.25">
      <c r="A21" s="6">
        <v>79.5</v>
      </c>
      <c r="B21" s="6">
        <v>154.04000000000002</v>
      </c>
      <c r="C21" s="7">
        <f t="shared" si="0"/>
        <v>-25.75601888192443</v>
      </c>
      <c r="D21" s="7">
        <f t="shared" si="1"/>
        <v>-3967.4571485716392</v>
      </c>
      <c r="E21" s="7">
        <f t="shared" si="2"/>
        <v>113502.33358349811</v>
      </c>
    </row>
    <row r="22" spans="1:5" x14ac:dyDescent="0.25">
      <c r="A22" s="6">
        <v>82.25</v>
      </c>
      <c r="B22" s="6">
        <v>159.82</v>
      </c>
      <c r="C22" s="7">
        <f t="shared" si="0"/>
        <v>17.562107091196552</v>
      </c>
      <c r="D22" s="7">
        <f t="shared" si="1"/>
        <v>2806.7759553150327</v>
      </c>
      <c r="E22" s="7">
        <f t="shared" si="2"/>
        <v>122179.9725943848</v>
      </c>
    </row>
    <row r="23" spans="1:5" x14ac:dyDescent="0.25">
      <c r="A23" s="6">
        <v>85</v>
      </c>
      <c r="B23" s="6">
        <v>165.60000000000002</v>
      </c>
      <c r="C23" s="7">
        <f t="shared" si="0"/>
        <v>-5.9506372782624535</v>
      </c>
      <c r="D23" s="7">
        <f t="shared" si="1"/>
        <v>-985.42553328026247</v>
      </c>
      <c r="E23" s="7">
        <f t="shared" si="2"/>
        <v>131177.22387496461</v>
      </c>
    </row>
    <row r="24" spans="1:5" x14ac:dyDescent="0.25">
      <c r="A24" s="6">
        <v>87.75</v>
      </c>
      <c r="B24" s="6">
        <v>171.38</v>
      </c>
      <c r="C24" s="7">
        <f t="shared" si="0"/>
        <v>-7.4480716898612922</v>
      </c>
      <c r="D24" s="7">
        <f t="shared" si="1"/>
        <v>-1276.4505262084283</v>
      </c>
      <c r="E24" s="7">
        <f t="shared" si="2"/>
        <v>140494.08742523738</v>
      </c>
    </row>
    <row r="25" spans="1:5" x14ac:dyDescent="0.25">
      <c r="A25" s="6">
        <v>90.5</v>
      </c>
      <c r="B25" s="6">
        <v>177.16000000000003</v>
      </c>
      <c r="C25" s="7">
        <f t="shared" si="0"/>
        <v>20.598933632616568</v>
      </c>
      <c r="D25" s="7">
        <f t="shared" si="1"/>
        <v>3649.3070823543517</v>
      </c>
      <c r="E25" s="7">
        <f t="shared" si="2"/>
        <v>150130.5632452032</v>
      </c>
    </row>
    <row r="26" spans="1:5" x14ac:dyDescent="0.25">
      <c r="A26" s="6">
        <v>93.25</v>
      </c>
      <c r="B26" s="6">
        <v>182.94</v>
      </c>
      <c r="C26" s="7">
        <f t="shared" si="0"/>
        <v>-31.371194418004126</v>
      </c>
      <c r="D26" s="7">
        <f t="shared" si="1"/>
        <v>-5739.0463068296749</v>
      </c>
      <c r="E26" s="7">
        <f t="shared" si="2"/>
        <v>160086.65133486196</v>
      </c>
    </row>
    <row r="27" spans="1:5" x14ac:dyDescent="0.25">
      <c r="A27" s="6">
        <v>96</v>
      </c>
      <c r="B27" s="6">
        <v>188.72</v>
      </c>
      <c r="C27" s="7">
        <f t="shared" si="0"/>
        <v>37.882179452728479</v>
      </c>
      <c r="D27" s="7">
        <f t="shared" si="1"/>
        <v>7149.1249063189198</v>
      </c>
      <c r="E27" s="7">
        <f t="shared" si="2"/>
        <v>170362.35169421381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3E95-6F82-42D0-9F51-A17079A06B06}">
  <sheetPr>
    <tabColor theme="1"/>
  </sheetPr>
  <dimension ref="A1:F32"/>
  <sheetViews>
    <sheetView tabSelected="1" workbookViewId="0">
      <selection activeCell="F8" sqref="F8"/>
    </sheetView>
  </sheetViews>
  <sheetFormatPr defaultRowHeight="15" x14ac:dyDescent="0.25"/>
  <cols>
    <col min="1" max="1" width="19" customWidth="1"/>
    <col min="2" max="2" width="13" customWidth="1"/>
    <col min="3" max="3" width="13.140625" customWidth="1"/>
    <col min="4" max="4" width="14.5703125" customWidth="1"/>
    <col min="5" max="5" width="10.85546875" customWidth="1"/>
    <col min="6" max="6" width="13.7109375" customWidth="1"/>
  </cols>
  <sheetData>
    <row r="1" spans="1:6" ht="17.25" thickBot="1" x14ac:dyDescent="0.3">
      <c r="A1" s="16" t="s">
        <v>10</v>
      </c>
      <c r="B1" s="17" t="s">
        <v>31</v>
      </c>
      <c r="C1" s="9" t="s">
        <v>11</v>
      </c>
      <c r="D1" s="9" t="s">
        <v>12</v>
      </c>
      <c r="E1" s="9" t="s">
        <v>13</v>
      </c>
      <c r="F1" s="13" t="s">
        <v>14</v>
      </c>
    </row>
    <row r="2" spans="1:6" ht="50.25" thickBot="1" x14ac:dyDescent="0.3">
      <c r="A2" s="12" t="s">
        <v>15</v>
      </c>
      <c r="B2" s="8" t="s">
        <v>16</v>
      </c>
      <c r="C2" s="9" t="s">
        <v>17</v>
      </c>
      <c r="D2" s="9" t="s">
        <v>18</v>
      </c>
      <c r="E2" s="9" t="s">
        <v>19</v>
      </c>
      <c r="F2" s="13" t="s">
        <v>20</v>
      </c>
    </row>
    <row r="3" spans="1:6" ht="17.25" thickBot="1" x14ac:dyDescent="0.3">
      <c r="A3" s="10" t="s">
        <v>21</v>
      </c>
      <c r="B3" s="10"/>
      <c r="C3" s="10" t="s">
        <v>22</v>
      </c>
      <c r="D3" s="10" t="s">
        <v>23</v>
      </c>
      <c r="E3" s="10" t="s">
        <v>24</v>
      </c>
      <c r="F3" s="14" t="s">
        <v>25</v>
      </c>
    </row>
    <row r="4" spans="1:6" ht="16.5" x14ac:dyDescent="0.25">
      <c r="A4" s="9">
        <v>101</v>
      </c>
      <c r="B4" s="9" t="s">
        <v>26</v>
      </c>
      <c r="C4" s="9">
        <v>500</v>
      </c>
      <c r="D4" s="11">
        <f>IF(A4=101,15-C4/A4,IF(A4=102,0.004-C4/A4,IF(A4=103,0.006-C4/A4)))</f>
        <v>10.049504950495049</v>
      </c>
      <c r="E4" s="11">
        <v>34</v>
      </c>
      <c r="F4" s="15">
        <f>D4*E4</f>
        <v>341.68316831683165</v>
      </c>
    </row>
    <row r="5" spans="1:6" ht="16.5" x14ac:dyDescent="0.25">
      <c r="A5" s="9">
        <v>102</v>
      </c>
      <c r="B5" s="9" t="s">
        <v>27</v>
      </c>
      <c r="C5" s="9">
        <v>556</v>
      </c>
      <c r="D5" s="11">
        <f t="shared" ref="D5:D32" si="0">IF(A5=101,15-C5/A5,IF(A5=102,0.004-C5/A5,IF(A5=103,0.006-C5/A5)))</f>
        <v>-5.4469803921568634</v>
      </c>
      <c r="E5" s="11">
        <v>35</v>
      </c>
      <c r="F5" s="15">
        <f t="shared" ref="F5:F32" si="1">D5*E5</f>
        <v>-190.64431372549021</v>
      </c>
    </row>
    <row r="6" spans="1:6" ht="16.5" x14ac:dyDescent="0.25">
      <c r="A6" s="9">
        <v>103</v>
      </c>
      <c r="B6" s="9" t="s">
        <v>28</v>
      </c>
      <c r="C6" s="9">
        <v>612</v>
      </c>
      <c r="D6" s="11">
        <f t="shared" si="0"/>
        <v>-5.9357475728155338</v>
      </c>
      <c r="E6" s="11">
        <v>36</v>
      </c>
      <c r="F6" s="15">
        <f t="shared" si="1"/>
        <v>-213.68691262135923</v>
      </c>
    </row>
    <row r="7" spans="1:6" ht="16.5" x14ac:dyDescent="0.25">
      <c r="A7" s="9">
        <v>101</v>
      </c>
      <c r="B7" s="9" t="s">
        <v>29</v>
      </c>
      <c r="C7" s="9">
        <v>668</v>
      </c>
      <c r="D7" s="11">
        <f t="shared" si="0"/>
        <v>8.3861386138613874</v>
      </c>
      <c r="E7" s="11">
        <v>37</v>
      </c>
      <c r="F7" s="15">
        <f t="shared" si="1"/>
        <v>310.28712871287132</v>
      </c>
    </row>
    <row r="8" spans="1:6" ht="16.5" x14ac:dyDescent="0.25">
      <c r="A8" s="9">
        <v>102</v>
      </c>
      <c r="B8" s="9" t="s">
        <v>30</v>
      </c>
      <c r="C8" s="9">
        <v>724</v>
      </c>
      <c r="D8" s="11">
        <f t="shared" si="0"/>
        <v>-7.0940392156862746</v>
      </c>
      <c r="E8" s="11">
        <v>38</v>
      </c>
      <c r="F8" s="15">
        <f t="shared" si="1"/>
        <v>-269.57349019607841</v>
      </c>
    </row>
    <row r="9" spans="1:6" ht="16.5" x14ac:dyDescent="0.25">
      <c r="A9" s="9">
        <v>103</v>
      </c>
      <c r="B9" s="9" t="s">
        <v>26</v>
      </c>
      <c r="C9" s="9">
        <v>780</v>
      </c>
      <c r="D9" s="11">
        <f t="shared" si="0"/>
        <v>-7.5668155339805825</v>
      </c>
      <c r="E9" s="11">
        <v>39</v>
      </c>
      <c r="F9" s="15">
        <f t="shared" si="1"/>
        <v>-295.10580582524273</v>
      </c>
    </row>
    <row r="10" spans="1:6" ht="16.5" x14ac:dyDescent="0.25">
      <c r="A10" s="9">
        <v>101</v>
      </c>
      <c r="B10" s="9" t="s">
        <v>27</v>
      </c>
      <c r="C10" s="9">
        <v>836</v>
      </c>
      <c r="D10" s="11">
        <f t="shared" si="0"/>
        <v>6.7227722772277225</v>
      </c>
      <c r="E10" s="11">
        <v>40</v>
      </c>
      <c r="F10" s="15">
        <f t="shared" si="1"/>
        <v>268.91089108910887</v>
      </c>
    </row>
    <row r="11" spans="1:6" ht="16.5" x14ac:dyDescent="0.25">
      <c r="A11" s="9">
        <v>102</v>
      </c>
      <c r="B11" s="9" t="s">
        <v>28</v>
      </c>
      <c r="C11" s="9">
        <v>892</v>
      </c>
      <c r="D11" s="11">
        <f t="shared" si="0"/>
        <v>-8.7410980392156858</v>
      </c>
      <c r="E11" s="11">
        <v>41</v>
      </c>
      <c r="F11" s="15">
        <f t="shared" si="1"/>
        <v>-358.38501960784311</v>
      </c>
    </row>
    <row r="12" spans="1:6" ht="16.5" x14ac:dyDescent="0.25">
      <c r="A12" s="9">
        <v>103</v>
      </c>
      <c r="B12" s="9" t="s">
        <v>29</v>
      </c>
      <c r="C12" s="9">
        <v>948</v>
      </c>
      <c r="D12" s="11">
        <f t="shared" si="0"/>
        <v>-9.1978834951456303</v>
      </c>
      <c r="E12" s="11">
        <v>42</v>
      </c>
      <c r="F12" s="15">
        <f t="shared" si="1"/>
        <v>-386.31110679611646</v>
      </c>
    </row>
    <row r="13" spans="1:6" ht="16.5" x14ac:dyDescent="0.25">
      <c r="A13" s="9">
        <v>101</v>
      </c>
      <c r="B13" s="9" t="s">
        <v>30</v>
      </c>
      <c r="C13" s="9">
        <v>1004</v>
      </c>
      <c r="D13" s="11">
        <f t="shared" si="0"/>
        <v>5.0594059405940595</v>
      </c>
      <c r="E13" s="11">
        <v>43</v>
      </c>
      <c r="F13" s="15">
        <f t="shared" si="1"/>
        <v>217.55445544554456</v>
      </c>
    </row>
    <row r="14" spans="1:6" ht="16.5" x14ac:dyDescent="0.25">
      <c r="A14" s="9">
        <v>102</v>
      </c>
      <c r="B14" s="9" t="s">
        <v>26</v>
      </c>
      <c r="C14" s="9">
        <v>1060</v>
      </c>
      <c r="D14" s="11">
        <f t="shared" si="0"/>
        <v>-10.388156862745099</v>
      </c>
      <c r="E14" s="11">
        <v>44</v>
      </c>
      <c r="F14" s="15">
        <f t="shared" si="1"/>
        <v>-457.07890196078438</v>
      </c>
    </row>
    <row r="15" spans="1:6" ht="16.5" x14ac:dyDescent="0.25">
      <c r="A15" s="9">
        <v>103</v>
      </c>
      <c r="B15" s="9" t="s">
        <v>27</v>
      </c>
      <c r="C15" s="9">
        <v>1116</v>
      </c>
      <c r="D15" s="11">
        <f t="shared" si="0"/>
        <v>-10.82895145631068</v>
      </c>
      <c r="E15" s="11">
        <v>45</v>
      </c>
      <c r="F15" s="15">
        <f t="shared" si="1"/>
        <v>-487.30281553398061</v>
      </c>
    </row>
    <row r="16" spans="1:6" ht="16.5" x14ac:dyDescent="0.25">
      <c r="A16" s="9">
        <v>101</v>
      </c>
      <c r="B16" s="9" t="s">
        <v>28</v>
      </c>
      <c r="C16" s="9">
        <v>1172</v>
      </c>
      <c r="D16" s="11">
        <f t="shared" si="0"/>
        <v>3.3960396039603964</v>
      </c>
      <c r="E16" s="11">
        <v>46</v>
      </c>
      <c r="F16" s="15">
        <f t="shared" si="1"/>
        <v>156.21782178217825</v>
      </c>
    </row>
    <row r="17" spans="1:6" ht="16.5" x14ac:dyDescent="0.25">
      <c r="A17" s="9">
        <v>102</v>
      </c>
      <c r="B17" s="9" t="s">
        <v>29</v>
      </c>
      <c r="C17" s="9">
        <v>1228</v>
      </c>
      <c r="D17" s="11">
        <f t="shared" si="0"/>
        <v>-12.03521568627451</v>
      </c>
      <c r="E17" s="11">
        <v>47</v>
      </c>
      <c r="F17" s="15">
        <f t="shared" si="1"/>
        <v>-565.655137254902</v>
      </c>
    </row>
    <row r="18" spans="1:6" ht="16.5" x14ac:dyDescent="0.25">
      <c r="A18" s="9">
        <v>103</v>
      </c>
      <c r="B18" s="9" t="s">
        <v>30</v>
      </c>
      <c r="C18" s="9">
        <v>1284</v>
      </c>
      <c r="D18" s="11">
        <f t="shared" si="0"/>
        <v>-12.460019417475728</v>
      </c>
      <c r="E18" s="11">
        <v>48</v>
      </c>
      <c r="F18" s="15">
        <f t="shared" si="1"/>
        <v>-598.08093203883493</v>
      </c>
    </row>
    <row r="19" spans="1:6" ht="16.5" x14ac:dyDescent="0.25">
      <c r="A19" s="9">
        <v>101</v>
      </c>
      <c r="B19" s="9" t="s">
        <v>26</v>
      </c>
      <c r="C19" s="9">
        <v>1340</v>
      </c>
      <c r="D19" s="11">
        <f t="shared" si="0"/>
        <v>1.7326732673267333</v>
      </c>
      <c r="E19" s="11">
        <v>49</v>
      </c>
      <c r="F19" s="15">
        <f t="shared" si="1"/>
        <v>84.900990099009931</v>
      </c>
    </row>
    <row r="20" spans="1:6" ht="16.5" x14ac:dyDescent="0.25">
      <c r="A20" s="9">
        <v>102</v>
      </c>
      <c r="B20" s="9" t="s">
        <v>27</v>
      </c>
      <c r="C20" s="9">
        <v>1396</v>
      </c>
      <c r="D20" s="11">
        <f t="shared" si="0"/>
        <v>-13.682274509803921</v>
      </c>
      <c r="E20" s="11">
        <v>50</v>
      </c>
      <c r="F20" s="15">
        <f t="shared" si="1"/>
        <v>-684.11372549019609</v>
      </c>
    </row>
    <row r="21" spans="1:6" ht="16.5" x14ac:dyDescent="0.25">
      <c r="A21" s="9">
        <v>103</v>
      </c>
      <c r="B21" s="9" t="s">
        <v>28</v>
      </c>
      <c r="C21" s="9">
        <v>1452</v>
      </c>
      <c r="D21" s="11">
        <f t="shared" si="0"/>
        <v>-14.091087378640777</v>
      </c>
      <c r="E21" s="11">
        <v>51</v>
      </c>
      <c r="F21" s="15">
        <f t="shared" si="1"/>
        <v>-718.64545631067961</v>
      </c>
    </row>
    <row r="22" spans="1:6" ht="16.5" x14ac:dyDescent="0.25">
      <c r="A22" s="9">
        <v>101</v>
      </c>
      <c r="B22" s="9" t="s">
        <v>29</v>
      </c>
      <c r="C22" s="9">
        <v>1508</v>
      </c>
      <c r="D22" s="11">
        <f t="shared" si="0"/>
        <v>6.930693069306848E-2</v>
      </c>
      <c r="E22" s="11">
        <v>52</v>
      </c>
      <c r="F22" s="15">
        <f t="shared" si="1"/>
        <v>3.603960396039561</v>
      </c>
    </row>
    <row r="23" spans="1:6" ht="16.5" x14ac:dyDescent="0.25">
      <c r="A23" s="9">
        <v>102</v>
      </c>
      <c r="B23" s="9" t="s">
        <v>30</v>
      </c>
      <c r="C23" s="9">
        <v>1564</v>
      </c>
      <c r="D23" s="11">
        <f t="shared" si="0"/>
        <v>-15.329333333333334</v>
      </c>
      <c r="E23" s="11">
        <v>53</v>
      </c>
      <c r="F23" s="15">
        <f t="shared" si="1"/>
        <v>-812.45466666666675</v>
      </c>
    </row>
    <row r="24" spans="1:6" ht="16.5" x14ac:dyDescent="0.25">
      <c r="A24" s="9">
        <v>103</v>
      </c>
      <c r="B24" s="9" t="s">
        <v>26</v>
      </c>
      <c r="C24" s="9">
        <v>1620</v>
      </c>
      <c r="D24" s="11">
        <f t="shared" si="0"/>
        <v>-15.722155339805825</v>
      </c>
      <c r="E24" s="11">
        <v>54</v>
      </c>
      <c r="F24" s="15">
        <f t="shared" si="1"/>
        <v>-848.99638834951452</v>
      </c>
    </row>
    <row r="25" spans="1:6" ht="16.5" x14ac:dyDescent="0.25">
      <c r="A25" s="9">
        <v>101</v>
      </c>
      <c r="B25" s="9" t="s">
        <v>27</v>
      </c>
      <c r="C25" s="9">
        <v>1676</v>
      </c>
      <c r="D25" s="11">
        <f t="shared" si="0"/>
        <v>-1.5940594059405946</v>
      </c>
      <c r="E25" s="11">
        <v>55</v>
      </c>
      <c r="F25" s="15">
        <f t="shared" si="1"/>
        <v>-87.673267326732699</v>
      </c>
    </row>
    <row r="26" spans="1:6" ht="16.5" x14ac:dyDescent="0.25">
      <c r="A26" s="9">
        <v>102</v>
      </c>
      <c r="B26" s="9" t="s">
        <v>28</v>
      </c>
      <c r="C26" s="9">
        <v>1732</v>
      </c>
      <c r="D26" s="11">
        <f t="shared" si="0"/>
        <v>-16.976392156862744</v>
      </c>
      <c r="E26" s="11">
        <v>56</v>
      </c>
      <c r="F26" s="15">
        <f t="shared" si="1"/>
        <v>-950.67796078431365</v>
      </c>
    </row>
    <row r="27" spans="1:6" ht="16.5" x14ac:dyDescent="0.25">
      <c r="A27" s="9">
        <v>103</v>
      </c>
      <c r="B27" s="9" t="s">
        <v>29</v>
      </c>
      <c r="C27" s="9">
        <v>1788</v>
      </c>
      <c r="D27" s="11">
        <f t="shared" si="0"/>
        <v>-17.353223300970875</v>
      </c>
      <c r="E27" s="11">
        <v>57</v>
      </c>
      <c r="F27" s="15">
        <f t="shared" si="1"/>
        <v>-989.1337281553399</v>
      </c>
    </row>
    <row r="28" spans="1:6" ht="16.5" x14ac:dyDescent="0.25">
      <c r="A28" s="9">
        <v>101</v>
      </c>
      <c r="B28" s="9" t="s">
        <v>30</v>
      </c>
      <c r="C28" s="9">
        <v>1844</v>
      </c>
      <c r="D28" s="11">
        <f t="shared" si="0"/>
        <v>-3.2574257425742559</v>
      </c>
      <c r="E28" s="11">
        <v>58</v>
      </c>
      <c r="F28" s="15">
        <f t="shared" si="1"/>
        <v>-188.93069306930684</v>
      </c>
    </row>
    <row r="29" spans="1:6" ht="16.5" x14ac:dyDescent="0.25">
      <c r="A29" s="9">
        <v>102</v>
      </c>
      <c r="B29" s="9" t="s">
        <v>26</v>
      </c>
      <c r="C29" s="9">
        <v>1900</v>
      </c>
      <c r="D29" s="11">
        <f t="shared" si="0"/>
        <v>-18.623450980392157</v>
      </c>
      <c r="E29" s="11">
        <v>59</v>
      </c>
      <c r="F29" s="15">
        <f t="shared" si="1"/>
        <v>-1098.7836078431374</v>
      </c>
    </row>
    <row r="30" spans="1:6" ht="16.5" x14ac:dyDescent="0.25">
      <c r="A30" s="9">
        <v>103</v>
      </c>
      <c r="B30" s="9" t="s">
        <v>27</v>
      </c>
      <c r="C30" s="9">
        <v>1956</v>
      </c>
      <c r="D30" s="11">
        <f t="shared" si="0"/>
        <v>-18.984291262135923</v>
      </c>
      <c r="E30" s="11">
        <v>60</v>
      </c>
      <c r="F30" s="15">
        <f t="shared" si="1"/>
        <v>-1139.0574757281554</v>
      </c>
    </row>
    <row r="31" spans="1:6" ht="16.5" x14ac:dyDescent="0.25">
      <c r="A31" s="9">
        <v>101</v>
      </c>
      <c r="B31" s="9" t="s">
        <v>28</v>
      </c>
      <c r="C31" s="9">
        <v>2012</v>
      </c>
      <c r="D31" s="11">
        <f t="shared" si="0"/>
        <v>-4.9207920792079207</v>
      </c>
      <c r="E31" s="11">
        <v>61</v>
      </c>
      <c r="F31" s="15">
        <f t="shared" si="1"/>
        <v>-300.16831683168317</v>
      </c>
    </row>
    <row r="32" spans="1:6" ht="16.5" x14ac:dyDescent="0.25">
      <c r="A32" s="9">
        <v>102</v>
      </c>
      <c r="B32" s="9" t="s">
        <v>29</v>
      </c>
      <c r="C32" s="9">
        <v>2068</v>
      </c>
      <c r="D32" s="11">
        <f t="shared" si="0"/>
        <v>-20.270509803921566</v>
      </c>
      <c r="E32" s="11">
        <v>62</v>
      </c>
      <c r="F32" s="15">
        <f t="shared" si="1"/>
        <v>-1256.7716078431372</v>
      </c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D2:D32 F2:F3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Alexandrus21</dc:creator>
  <cp:lastModifiedBy>Alexandrus21</cp:lastModifiedBy>
  <dcterms:created xsi:type="dcterms:W3CDTF">2015-06-05T18:19:34Z</dcterms:created>
  <dcterms:modified xsi:type="dcterms:W3CDTF">2020-12-16T08:21:50Z</dcterms:modified>
</cp:coreProperties>
</file>