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191" documentId="11_28B1EFD0355B68B78B34BCEF4CEAB219F9A52DDE" xr6:coauthVersionLast="47" xr6:coauthVersionMax="47" xr10:uidLastSave="{A87C23C0-15FD-411E-A239-F64D925378D0}"/>
  <bookViews>
    <workbookView xWindow="-120" yWindow="-120" windowWidth="20730" windowHeight="11160" xr2:uid="{00000000-000D-0000-FFFF-FFFF00000000}"/>
  </bookViews>
  <sheets>
    <sheet name="Vendas de Brinquedos" sheetId="1" r:id="rId1"/>
    <sheet name="Planilha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1" i="1" l="1"/>
  <c r="M60" i="1"/>
  <c r="M59" i="1"/>
  <c r="M58" i="1"/>
  <c r="M57" i="1"/>
  <c r="M56" i="1"/>
  <c r="M55" i="1"/>
  <c r="M54" i="1"/>
  <c r="M53" i="1"/>
  <c r="M52" i="1"/>
  <c r="M51" i="1"/>
  <c r="M50" i="1"/>
  <c r="E2" i="1" l="1" a="1"/>
  <c r="E2" i="1" s="1"/>
  <c r="C8" i="1" s="1"/>
  <c r="G8" i="1" s="1"/>
  <c r="C7" i="1" l="1"/>
  <c r="G7" i="1" s="1"/>
  <c r="C30" i="1"/>
  <c r="G30" i="1" s="1"/>
  <c r="C6" i="1"/>
  <c r="G6" i="1" s="1"/>
  <c r="C13" i="1"/>
  <c r="G13" i="1" s="1"/>
  <c r="C36" i="1"/>
  <c r="G36" i="1" s="1"/>
  <c r="C4" i="1"/>
  <c r="G4" i="1" s="1"/>
  <c r="C35" i="1"/>
  <c r="G35" i="1" s="1"/>
  <c r="C27" i="1"/>
  <c r="G27" i="1" s="1"/>
  <c r="C19" i="1"/>
  <c r="G19" i="1" s="1"/>
  <c r="C11" i="1"/>
  <c r="G11" i="1" s="1"/>
  <c r="C3" i="1"/>
  <c r="G3" i="1" s="1"/>
  <c r="C15" i="1"/>
  <c r="G15" i="1" s="1"/>
  <c r="C2" i="1"/>
  <c r="G2" i="1" s="1"/>
  <c r="C14" i="1"/>
  <c r="G14" i="1" s="1"/>
  <c r="C37" i="1"/>
  <c r="G37" i="1" s="1"/>
  <c r="C28" i="1"/>
  <c r="G28" i="1" s="1"/>
  <c r="C34" i="1"/>
  <c r="G34" i="1" s="1"/>
  <c r="C26" i="1"/>
  <c r="G26" i="1" s="1"/>
  <c r="C18" i="1"/>
  <c r="G18" i="1" s="1"/>
  <c r="C10" i="1"/>
  <c r="G10" i="1" s="1"/>
  <c r="C23" i="1"/>
  <c r="G23" i="1" s="1"/>
  <c r="C29" i="1"/>
  <c r="G29" i="1" s="1"/>
  <c r="C31" i="1"/>
  <c r="G31" i="1" s="1"/>
  <c r="C22" i="1"/>
  <c r="G22" i="1" s="1"/>
  <c r="C21" i="1"/>
  <c r="G21" i="1" s="1"/>
  <c r="C5" i="1"/>
  <c r="G5" i="1" s="1"/>
  <c r="C20" i="1"/>
  <c r="G20" i="1" s="1"/>
  <c r="C12" i="1"/>
  <c r="G12" i="1" s="1"/>
  <c r="C33" i="1"/>
  <c r="G33" i="1" s="1"/>
  <c r="C25" i="1"/>
  <c r="G25" i="1" s="1"/>
  <c r="C17" i="1"/>
  <c r="G17" i="1" s="1"/>
  <c r="C9" i="1"/>
  <c r="G9" i="1" s="1"/>
  <c r="C32" i="1"/>
  <c r="G32" i="1" s="1"/>
  <c r="C24" i="1"/>
  <c r="G24" i="1" s="1"/>
  <c r="C16" i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<sst xmlns="http://schemas.openxmlformats.org/spreadsheetml/2006/main" count="51" uniqueCount="24">
  <si>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</si>
  <si>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</si>
  <si>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</si>
  <si>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</si>
  <si>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</si>
  <si>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</si>
  <si>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</si>
  <si>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</si>
  <si>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</si>
  <si>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</si>
  <si>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</si>
  <si>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</si>
  <si>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</si>
  <si>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</si>
  <si>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Regressão Linear</t>
  </si>
  <si>
    <t>y=(m*x)+b</t>
  </si>
  <si>
    <t>Aux - X</t>
  </si>
  <si>
    <t>m</t>
  </si>
  <si>
    <t>b</t>
  </si>
  <si>
    <t>Tendência - Y</t>
  </si>
  <si>
    <t>Sazionalidade + Erro</t>
  </si>
  <si>
    <t>Sazonalidade Multiplicativa</t>
  </si>
  <si>
    <t>Sazonalidade Aditiva</t>
  </si>
  <si>
    <t>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</si>
</sst>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4" fillId="0" borderId="0" xfId="0" applyFont="1" applyAlignment="1"/>
    <xf numFmtId="2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/>
    <xf numFmtId="0" fontId="0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Brinquedos'!$J$2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Brinquedos'!$I$3:$I$14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Brinquedos'!$J$3:$J$14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C-4802-B35A-DE5111AC83BD}"/>
            </c:ext>
          </c:extLst>
        </c:ser>
        <c:ser>
          <c:idx val="1"/>
          <c:order val="1"/>
          <c:tx>
            <c:strRef>
              <c:f>'Vendas de Brinquedos'!$K$2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Brinquedos'!$I$3:$I$14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Brinquedos'!$K$3:$K$14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C-4802-B35A-DE5111AC83BD}"/>
            </c:ext>
          </c:extLst>
        </c:ser>
        <c:ser>
          <c:idx val="2"/>
          <c:order val="2"/>
          <c:tx>
            <c:strRef>
              <c:f>'Vendas de Brinquedos'!$L$2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Brinquedos'!$I$3:$I$14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Brinquedos'!$L$3:$L$14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C-4802-B35A-DE5111AC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Brinquedos'!$A$2:$A$37</c:f>
              <c:numCache>
                <c:formatCode>d"-"mmm"-"yyyy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'Vendas de Brinquedos'!$B$2:$B$37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E-412A-94E4-B9FEC2ADB8DC}"/>
            </c:ext>
          </c:extLst>
        </c:ser>
        <c:ser>
          <c:idx val="1"/>
          <c:order val="1"/>
          <c:tx>
            <c:strRef>
              <c:f>'Vendas de Brinquedos'!$C$1</c:f>
              <c:strCache>
                <c:ptCount val="1"/>
                <c:pt idx="0">
                  <c:v>Tendência -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'Vendas de Brinquedos'!$C$2:$C$37</c:f>
              <c:numCache>
                <c:formatCode>General</c:formatCode>
                <c:ptCount val="36"/>
                <c:pt idx="0">
                  <c:v>12.76576576576576</c:v>
                </c:pt>
                <c:pt idx="1">
                  <c:v>18.35534105534105</c:v>
                </c:pt>
                <c:pt idx="2">
                  <c:v>23.94491634491634</c:v>
                </c:pt>
                <c:pt idx="3">
                  <c:v>29.53449163449163</c:v>
                </c:pt>
                <c:pt idx="4">
                  <c:v>35.124066924066923</c:v>
                </c:pt>
                <c:pt idx="5">
                  <c:v>40.71364221364221</c:v>
                </c:pt>
                <c:pt idx="6">
                  <c:v>46.303217503217496</c:v>
                </c:pt>
                <c:pt idx="7">
                  <c:v>51.89279279279279</c:v>
                </c:pt>
                <c:pt idx="8">
                  <c:v>57.482368082368083</c:v>
                </c:pt>
                <c:pt idx="9">
                  <c:v>63.07194337194337</c:v>
                </c:pt>
                <c:pt idx="10">
                  <c:v>68.661518661518656</c:v>
                </c:pt>
                <c:pt idx="11">
                  <c:v>74.251093951093949</c:v>
                </c:pt>
                <c:pt idx="12">
                  <c:v>79.840669240669243</c:v>
                </c:pt>
                <c:pt idx="13">
                  <c:v>85.430244530244522</c:v>
                </c:pt>
                <c:pt idx="14">
                  <c:v>91.019819819819816</c:v>
                </c:pt>
                <c:pt idx="15">
                  <c:v>96.609395109395109</c:v>
                </c:pt>
                <c:pt idx="16">
                  <c:v>102.1989703989704</c:v>
                </c:pt>
                <c:pt idx="17">
                  <c:v>107.7885456885457</c:v>
                </c:pt>
                <c:pt idx="18">
                  <c:v>113.37812097812098</c:v>
                </c:pt>
                <c:pt idx="19">
                  <c:v>118.96769626769627</c:v>
                </c:pt>
                <c:pt idx="20">
                  <c:v>124.55727155727156</c:v>
                </c:pt>
                <c:pt idx="21">
                  <c:v>130.14684684684684</c:v>
                </c:pt>
                <c:pt idx="22">
                  <c:v>135.73642213642214</c:v>
                </c:pt>
                <c:pt idx="23">
                  <c:v>141.32599742599743</c:v>
                </c:pt>
                <c:pt idx="24">
                  <c:v>146.91557271557272</c:v>
                </c:pt>
                <c:pt idx="25">
                  <c:v>152.50514800514802</c:v>
                </c:pt>
                <c:pt idx="26">
                  <c:v>158.09472329472331</c:v>
                </c:pt>
                <c:pt idx="27">
                  <c:v>163.68429858429857</c:v>
                </c:pt>
                <c:pt idx="28">
                  <c:v>169.27387387387387</c:v>
                </c:pt>
                <c:pt idx="29">
                  <c:v>174.86344916344916</c:v>
                </c:pt>
                <c:pt idx="30">
                  <c:v>180.45302445302445</c:v>
                </c:pt>
                <c:pt idx="31">
                  <c:v>186.04259974259975</c:v>
                </c:pt>
                <c:pt idx="32">
                  <c:v>191.63217503217504</c:v>
                </c:pt>
                <c:pt idx="33">
                  <c:v>197.22175032175033</c:v>
                </c:pt>
                <c:pt idx="34">
                  <c:v>202.81132561132563</c:v>
                </c:pt>
                <c:pt idx="35">
                  <c:v>208.40090090090092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17-4F89-AD4D-C2895276D434}"/>
            </c:ext>
          </c:extLst>
        </c:ser>
        <c:ser>
          <c:idx val="2"/>
          <c:order val="2"/>
          <c:tx>
            <c:strRef>
              <c:f>'Vendas de Brinquedos'!$G$1</c:f>
              <c:strCache>
                <c:ptCount val="1"/>
                <c:pt idx="0">
                  <c:v>Sazionalidade + Erro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'Vendas de Brinquedos'!$G$2:$G$37</c:f>
              <c:numCache>
                <c:formatCode>0.00</c:formatCode>
                <c:ptCount val="36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  <c:pt idx="12">
                  <c:v>-6.8406692406692429</c:v>
                </c:pt>
                <c:pt idx="13">
                  <c:v>6.5697554697554779</c:v>
                </c:pt>
                <c:pt idx="14">
                  <c:v>16.980180180180184</c:v>
                </c:pt>
                <c:pt idx="15">
                  <c:v>-25.609395109395109</c:v>
                </c:pt>
                <c:pt idx="16">
                  <c:v>-20.198970398970403</c:v>
                </c:pt>
                <c:pt idx="17">
                  <c:v>-9.7885456885456961</c:v>
                </c:pt>
                <c:pt idx="18">
                  <c:v>40.621879021879025</c:v>
                </c:pt>
                <c:pt idx="19">
                  <c:v>11.032303732303731</c:v>
                </c:pt>
                <c:pt idx="20">
                  <c:v>-12.557271557271562</c:v>
                </c:pt>
                <c:pt idx="21">
                  <c:v>-13.146846846846842</c:v>
                </c:pt>
                <c:pt idx="22">
                  <c:v>-34.736422136422135</c:v>
                </c:pt>
                <c:pt idx="23">
                  <c:v>46.674002574002571</c:v>
                </c:pt>
                <c:pt idx="24">
                  <c:v>-12.915572715572722</c:v>
                </c:pt>
                <c:pt idx="25">
                  <c:v>13.494851994851985</c:v>
                </c:pt>
                <c:pt idx="26">
                  <c:v>28.905276705276691</c:v>
                </c:pt>
                <c:pt idx="27">
                  <c:v>-43.684298584298574</c:v>
                </c:pt>
                <c:pt idx="28">
                  <c:v>-31.273873873873868</c:v>
                </c:pt>
                <c:pt idx="29">
                  <c:v>-15.863449163449161</c:v>
                </c:pt>
                <c:pt idx="30">
                  <c:v>63.546975546975546</c:v>
                </c:pt>
                <c:pt idx="31">
                  <c:v>12.957400257400252</c:v>
                </c:pt>
                <c:pt idx="32">
                  <c:v>-19.632175032175041</c:v>
                </c:pt>
                <c:pt idx="33">
                  <c:v>-20.221750321750335</c:v>
                </c:pt>
                <c:pt idx="34">
                  <c:v>-55.811325611325628</c:v>
                </c:pt>
                <c:pt idx="35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17-4F89-AD4D-C2895276D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date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Offset val="100"/>
        <c:baseTimeUnit val="months"/>
      </c:dateAx>
      <c:valAx>
        <c:axId val="13270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de Brinquedos'!$G$1</c:f>
              <c:strCache>
                <c:ptCount val="1"/>
                <c:pt idx="0">
                  <c:v>Sazionalidade + Erro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Brinquedos'!$A$2:$A$37</c:f>
              <c:numCache>
                <c:formatCode>d"-"mmm"-"yyyy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'Vendas de Brinquedos'!$G$2:$G$37</c:f>
              <c:numCache>
                <c:formatCode>0.00</c:formatCode>
                <c:ptCount val="36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  <c:pt idx="12">
                  <c:v>-6.8406692406692429</c:v>
                </c:pt>
                <c:pt idx="13">
                  <c:v>6.5697554697554779</c:v>
                </c:pt>
                <c:pt idx="14">
                  <c:v>16.980180180180184</c:v>
                </c:pt>
                <c:pt idx="15">
                  <c:v>-25.609395109395109</c:v>
                </c:pt>
                <c:pt idx="16">
                  <c:v>-20.198970398970403</c:v>
                </c:pt>
                <c:pt idx="17">
                  <c:v>-9.7885456885456961</c:v>
                </c:pt>
                <c:pt idx="18">
                  <c:v>40.621879021879025</c:v>
                </c:pt>
                <c:pt idx="19">
                  <c:v>11.032303732303731</c:v>
                </c:pt>
                <c:pt idx="20">
                  <c:v>-12.557271557271562</c:v>
                </c:pt>
                <c:pt idx="21">
                  <c:v>-13.146846846846842</c:v>
                </c:pt>
                <c:pt idx="22">
                  <c:v>-34.736422136422135</c:v>
                </c:pt>
                <c:pt idx="23">
                  <c:v>46.674002574002571</c:v>
                </c:pt>
                <c:pt idx="24">
                  <c:v>-12.915572715572722</c:v>
                </c:pt>
                <c:pt idx="25">
                  <c:v>13.494851994851985</c:v>
                </c:pt>
                <c:pt idx="26">
                  <c:v>28.905276705276691</c:v>
                </c:pt>
                <c:pt idx="27">
                  <c:v>-43.684298584298574</c:v>
                </c:pt>
                <c:pt idx="28">
                  <c:v>-31.273873873873868</c:v>
                </c:pt>
                <c:pt idx="29">
                  <c:v>-15.863449163449161</c:v>
                </c:pt>
                <c:pt idx="30">
                  <c:v>63.546975546975546</c:v>
                </c:pt>
                <c:pt idx="31">
                  <c:v>12.957400257400252</c:v>
                </c:pt>
                <c:pt idx="32">
                  <c:v>-19.632175032175041</c:v>
                </c:pt>
                <c:pt idx="33">
                  <c:v>-20.221750321750335</c:v>
                </c:pt>
                <c:pt idx="34">
                  <c:v>-55.811325611325628</c:v>
                </c:pt>
                <c:pt idx="35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0-4782-813E-EA647FF35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978048"/>
        <c:axId val="489976800"/>
      </c:lineChart>
      <c:dateAx>
        <c:axId val="489978048"/>
        <c:scaling>
          <c:orientation val="minMax"/>
        </c:scaling>
        <c:delete val="0"/>
        <c:axPos val="b"/>
        <c:numFmt formatCode="d&quot;-&quot;mmm&quot;-&quot;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254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76800"/>
        <c:crosses val="autoZero"/>
        <c:auto val="1"/>
        <c:lblOffset val="100"/>
        <c:baseTimeUnit val="months"/>
      </c:dateAx>
      <c:valAx>
        <c:axId val="489976800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7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 - Sazonalidade Multiplicativa + Erro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Brinquedos'!$J$25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Brinquedos'!$I$26:$I$37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Brinquedos'!$J$26:$J$37</c:f>
              <c:numCache>
                <c:formatCode>0.00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F-4C6B-B818-80C15637772D}"/>
            </c:ext>
          </c:extLst>
        </c:ser>
        <c:ser>
          <c:idx val="1"/>
          <c:order val="1"/>
          <c:tx>
            <c:strRef>
              <c:f>'Vendas de Brinquedos'!$K$25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Brinquedos'!$I$26:$I$37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Brinquedos'!$K$26:$K$37</c:f>
              <c:numCache>
                <c:formatCode>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F-4C6B-B818-80C15637772D}"/>
            </c:ext>
          </c:extLst>
        </c:ser>
        <c:ser>
          <c:idx val="2"/>
          <c:order val="2"/>
          <c:tx>
            <c:strRef>
              <c:f>'Vendas de Brinquedos'!$L$25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Brinquedos'!$I$26:$I$37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Brinquedos'!$L$26:$L$37</c:f>
              <c:numCache>
                <c:formatCode>0.00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4F-4C6B-B818-80C15637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468024</xdr:colOff>
      <xdr:row>0</xdr:row>
      <xdr:rowOff>170584</xdr:rowOff>
    </xdr:from>
    <xdr:to>
      <xdr:col>19</xdr:col>
      <xdr:colOff>573849</xdr:colOff>
      <xdr:row>21</xdr:row>
      <xdr:rowOff>120559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F6745A-8F0E-4CAC-AA25-97556542D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310429</xdr:colOff>
      <xdr:row>37</xdr:row>
      <xdr:rowOff>197427</xdr:rowOff>
    </xdr:from>
    <xdr:to>
      <xdr:col>7</xdr:col>
      <xdr:colOff>52572</xdr:colOff>
      <xdr:row>58</xdr:row>
      <xdr:rowOff>147403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018FFC-50C6-44B3-983F-BFB480F19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312409</xdr:colOff>
      <xdr:row>59</xdr:row>
      <xdr:rowOff>146213</xdr:rowOff>
    </xdr:from>
    <xdr:to>
      <xdr:col>7</xdr:col>
      <xdr:colOff>124258</xdr:colOff>
      <xdr:row>79</xdr:row>
      <xdr:rowOff>139657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D2E09D-146D-4F17-9C6F-F378CBA6C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162730</xdr:colOff>
      <xdr:row>22</xdr:row>
      <xdr:rowOff>44654</xdr:rowOff>
    </xdr:from>
    <xdr:to>
      <xdr:col>20</xdr:col>
      <xdr:colOff>268554</xdr:colOff>
      <xdr:row>45</xdr:row>
      <xdr:rowOff>202447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130F9E-E1BC-40EC-900B-16AE8B34B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C31" zoomScale="70" zoomScaleNormal="70" workbookViewId="0">
      <selection activeCell="I48" sqref="I48:M61"/>
    </sheetView>
  </sheetViews>
  <sheetFormatPr defaultColWidth="14.42578125" defaultRowHeight="15.75" customHeight="1" x14ac:dyDescent="0.2"/>
  <cols>
    <col min="1" max="1" width="14.42578125" style="1"/>
    <col min="2" max="3" width="21.5703125" style="1" customWidth="1"/>
    <col min="4" max="4" width="14.42578125" style="1"/>
    <col min="6" max="6" width="14.42578125" style="1"/>
    <col min="7" max="7" width="20.42578125" style="1" bestFit="1" customWidth="1"/>
    <col min="8" max="16384" width="14.42578125" style="1"/>
  </cols>
  <sheetData>
    <row r="1" spans="1:12" ht="15.75" customHeight="1" x14ac:dyDescent="0.2">
      <c r="A1" s="8" t="s">
        <v>0</v>
      </c>
      <c r="B1" s="9" t="s">
        <v>1</v>
      </c>
      <c r="C1" s="7" t="s">
        <v>19</v>
      </c>
      <c r="D1" s="7" t="s">
        <v>16</v>
      </c>
      <c r="E1" s="7" t="s">
        <v>17</v>
      </c>
      <c r="F1" s="7" t="s">
        <v>18</v>
      </c>
      <c r="G1" s="10" t="s">
        <v>20</v>
      </c>
    </row>
    <row r="2" spans="1:12" ht="15.75" customHeight="1" x14ac:dyDescent="0.2">
      <c r="A2" s="14">
        <v>41275</v>
      </c>
      <c r="B2" s="5">
        <v>13</v>
      </c>
      <c r="C2" s="5">
        <f>($E$2*D2)+$F$2</f>
        <v>12.76576576576576</v>
      </c>
      <c r="D2" s="4">
        <v>1</v>
      </c>
      <c r="E2" s="15" cm="1">
        <f t="array" ref="E2:F2">LINEST(B2:B37,D2:D37,TRUE,)</f>
        <v>5.5895752895752899</v>
      </c>
      <c r="F2" s="4">
        <v>7.1761904761904702</v>
      </c>
      <c r="G2" s="16">
        <f>B2-C2</f>
        <v>0.23423423423423984</v>
      </c>
      <c r="J2" s="12">
        <v>2013</v>
      </c>
      <c r="K2" s="12">
        <v>2014</v>
      </c>
      <c r="L2" s="12">
        <v>2015</v>
      </c>
    </row>
    <row r="3" spans="1:12" ht="15.75" customHeight="1" x14ac:dyDescent="0.2">
      <c r="A3" s="2">
        <v>41306</v>
      </c>
      <c r="B3" s="3">
        <v>19</v>
      </c>
      <c r="C3" s="3">
        <f t="shared" ref="C3:C37" si="0">($E$2*D3)+$F$2</f>
        <v>18.35534105534105</v>
      </c>
      <c r="D3" s="1">
        <v>2</v>
      </c>
      <c r="G3" s="11">
        <f t="shared" ref="G3:G37" si="1">B3-C3</f>
        <v>0.64465894465894991</v>
      </c>
      <c r="I3" s="12" t="s">
        <v>2</v>
      </c>
      <c r="J3" s="3">
        <v>13</v>
      </c>
      <c r="K3" s="3">
        <v>73</v>
      </c>
      <c r="L3" s="3">
        <v>134</v>
      </c>
    </row>
    <row r="4" spans="1:12" ht="15.75" customHeight="1" x14ac:dyDescent="0.2">
      <c r="A4" s="2">
        <v>41334</v>
      </c>
      <c r="B4" s="3">
        <v>30</v>
      </c>
      <c r="C4" s="3">
        <f t="shared" si="0"/>
        <v>23.94491634491634</v>
      </c>
      <c r="D4" s="1">
        <v>3</v>
      </c>
      <c r="E4" s="6" t="s">
        <v>14</v>
      </c>
      <c r="F4" s="6"/>
      <c r="G4" s="11">
        <f t="shared" si="1"/>
        <v>6.05508365508366</v>
      </c>
      <c r="I4" s="12" t="s">
        <v>3</v>
      </c>
      <c r="J4" s="3">
        <v>19</v>
      </c>
      <c r="K4" s="3">
        <v>92</v>
      </c>
      <c r="L4" s="3">
        <v>166</v>
      </c>
    </row>
    <row r="5" spans="1:12" ht="15.75" customHeight="1" x14ac:dyDescent="0.2">
      <c r="A5" s="2">
        <v>41365</v>
      </c>
      <c r="B5" s="3">
        <v>25</v>
      </c>
      <c r="C5" s="3">
        <f t="shared" si="0"/>
        <v>29.53449163449163</v>
      </c>
      <c r="D5" s="1">
        <v>4</v>
      </c>
      <c r="E5" s="6" t="s">
        <v>15</v>
      </c>
      <c r="F5" s="6"/>
      <c r="G5" s="11">
        <f t="shared" si="1"/>
        <v>-4.53449163449163</v>
      </c>
      <c r="I5" s="12" t="s">
        <v>4</v>
      </c>
      <c r="J5" s="3">
        <v>30</v>
      </c>
      <c r="K5" s="3">
        <v>108</v>
      </c>
      <c r="L5" s="3">
        <v>187</v>
      </c>
    </row>
    <row r="6" spans="1:12" ht="15.75" customHeight="1" x14ac:dyDescent="0.2">
      <c r="A6" s="2">
        <v>41395</v>
      </c>
      <c r="B6" s="3">
        <v>31</v>
      </c>
      <c r="C6" s="3">
        <f t="shared" si="0"/>
        <v>35.124066924066923</v>
      </c>
      <c r="D6" s="1">
        <v>5</v>
      </c>
      <c r="G6" s="11">
        <f t="shared" si="1"/>
        <v>-4.1240669240669234</v>
      </c>
      <c r="I6" s="12" t="s">
        <v>5</v>
      </c>
      <c r="J6" s="3">
        <v>25</v>
      </c>
      <c r="K6" s="3">
        <v>71</v>
      </c>
      <c r="L6" s="3">
        <v>120</v>
      </c>
    </row>
    <row r="7" spans="1:12" ht="15.75" customHeight="1" x14ac:dyDescent="0.2">
      <c r="A7" s="2">
        <v>41426</v>
      </c>
      <c r="B7" s="3">
        <v>37</v>
      </c>
      <c r="C7" s="3">
        <f t="shared" si="0"/>
        <v>40.71364221364221</v>
      </c>
      <c r="D7" s="1">
        <v>6</v>
      </c>
      <c r="G7" s="11">
        <f t="shared" si="1"/>
        <v>-3.7136422136422098</v>
      </c>
      <c r="I7" s="12" t="s">
        <v>6</v>
      </c>
      <c r="J7" s="3">
        <v>31</v>
      </c>
      <c r="K7" s="3">
        <v>82</v>
      </c>
      <c r="L7" s="3">
        <v>138</v>
      </c>
    </row>
    <row r="8" spans="1:12" ht="15.75" customHeight="1" x14ac:dyDescent="0.2">
      <c r="A8" s="2">
        <v>41456</v>
      </c>
      <c r="B8" s="3">
        <v>63</v>
      </c>
      <c r="C8" s="3">
        <f t="shared" si="0"/>
        <v>46.303217503217496</v>
      </c>
      <c r="D8" s="1">
        <v>7</v>
      </c>
      <c r="E8" s="19" t="s">
        <v>21</v>
      </c>
      <c r="F8" s="20"/>
      <c r="G8" s="11">
        <f t="shared" si="1"/>
        <v>16.696782496782504</v>
      </c>
      <c r="I8" s="12" t="s">
        <v>7</v>
      </c>
      <c r="J8" s="3">
        <v>37</v>
      </c>
      <c r="K8" s="3">
        <v>98</v>
      </c>
      <c r="L8" s="3">
        <v>159</v>
      </c>
    </row>
    <row r="9" spans="1:12" ht="15.75" customHeight="1" x14ac:dyDescent="0.2">
      <c r="A9" s="2">
        <v>41487</v>
      </c>
      <c r="B9" s="3">
        <v>56</v>
      </c>
      <c r="C9" s="3">
        <f t="shared" si="0"/>
        <v>51.89279279279279</v>
      </c>
      <c r="D9" s="1">
        <v>8</v>
      </c>
      <c r="E9" s="18" t="s">
        <v>23</v>
      </c>
      <c r="F9" s="17"/>
      <c r="G9" s="11">
        <f t="shared" si="1"/>
        <v>4.1072072072072103</v>
      </c>
      <c r="I9" s="12" t="s">
        <v>8</v>
      </c>
      <c r="J9" s="3">
        <v>63</v>
      </c>
      <c r="K9" s="3">
        <v>154</v>
      </c>
      <c r="L9" s="3">
        <v>244</v>
      </c>
    </row>
    <row r="10" spans="1:12" ht="15.75" customHeight="1" x14ac:dyDescent="0.2">
      <c r="A10" s="2">
        <v>41518</v>
      </c>
      <c r="B10" s="3">
        <v>53</v>
      </c>
      <c r="C10" s="3">
        <f t="shared" si="0"/>
        <v>57.482368082368083</v>
      </c>
      <c r="D10" s="1">
        <v>9</v>
      </c>
      <c r="E10" s="19" t="s">
        <v>22</v>
      </c>
      <c r="F10" s="20"/>
      <c r="G10" s="11">
        <f t="shared" si="1"/>
        <v>-4.4823680823680832</v>
      </c>
      <c r="I10" s="12" t="s">
        <v>9</v>
      </c>
      <c r="J10" s="3">
        <v>56</v>
      </c>
      <c r="K10" s="3">
        <v>130</v>
      </c>
      <c r="L10" s="3">
        <v>199</v>
      </c>
    </row>
    <row r="11" spans="1:12" ht="15.75" customHeight="1" x14ac:dyDescent="0.2">
      <c r="A11" s="2">
        <v>41548</v>
      </c>
      <c r="B11" s="3">
        <v>59</v>
      </c>
      <c r="C11" s="3">
        <f t="shared" si="0"/>
        <v>63.07194337194337</v>
      </c>
      <c r="D11" s="1">
        <v>10</v>
      </c>
      <c r="E11" s="18" t="s">
        <v>23</v>
      </c>
      <c r="F11" s="17"/>
      <c r="G11" s="11">
        <f t="shared" si="1"/>
        <v>-4.0719433719433695</v>
      </c>
      <c r="I11" s="12" t="s">
        <v>10</v>
      </c>
      <c r="J11" s="3">
        <v>53</v>
      </c>
      <c r="K11" s="3">
        <v>112</v>
      </c>
      <c r="L11" s="3">
        <v>172</v>
      </c>
    </row>
    <row r="12" spans="1:12" ht="15.75" customHeight="1" x14ac:dyDescent="0.2">
      <c r="A12" s="2">
        <v>41579</v>
      </c>
      <c r="B12" s="3">
        <v>50</v>
      </c>
      <c r="C12" s="3">
        <f t="shared" si="0"/>
        <v>68.661518661518656</v>
      </c>
      <c r="D12" s="1">
        <v>11</v>
      </c>
      <c r="G12" s="11">
        <f t="shared" si="1"/>
        <v>-18.661518661518656</v>
      </c>
      <c r="I12" s="12" t="s">
        <v>11</v>
      </c>
      <c r="J12" s="3">
        <v>59</v>
      </c>
      <c r="K12" s="3">
        <v>117</v>
      </c>
      <c r="L12" s="3">
        <v>177</v>
      </c>
    </row>
    <row r="13" spans="1:12" ht="15.75" customHeight="1" x14ac:dyDescent="0.2">
      <c r="A13" s="2">
        <v>41609</v>
      </c>
      <c r="B13" s="3">
        <v>98</v>
      </c>
      <c r="C13" s="3">
        <f t="shared" si="0"/>
        <v>74.251093951093949</v>
      </c>
      <c r="D13" s="1">
        <v>12</v>
      </c>
      <c r="G13" s="11">
        <f t="shared" si="1"/>
        <v>23.748906048906051</v>
      </c>
      <c r="I13" s="12" t="s">
        <v>12</v>
      </c>
      <c r="J13" s="3">
        <v>50</v>
      </c>
      <c r="K13" s="3">
        <v>101</v>
      </c>
      <c r="L13" s="3">
        <v>147</v>
      </c>
    </row>
    <row r="14" spans="1:12" ht="15.75" customHeight="1" x14ac:dyDescent="0.2">
      <c r="A14" s="14">
        <v>41640</v>
      </c>
      <c r="B14" s="5">
        <v>73</v>
      </c>
      <c r="C14" s="5">
        <f t="shared" si="0"/>
        <v>79.840669240669243</v>
      </c>
      <c r="D14" s="4">
        <v>13</v>
      </c>
      <c r="E14" s="15"/>
      <c r="F14" s="4"/>
      <c r="G14" s="16">
        <f t="shared" si="1"/>
        <v>-6.8406692406692429</v>
      </c>
      <c r="I14" s="12" t="s">
        <v>13</v>
      </c>
      <c r="J14" s="3">
        <v>98</v>
      </c>
      <c r="K14" s="3">
        <v>188</v>
      </c>
      <c r="L14" s="3">
        <v>278</v>
      </c>
    </row>
    <row r="15" spans="1:12" ht="15.75" customHeight="1" x14ac:dyDescent="0.2">
      <c r="A15" s="2">
        <v>41671</v>
      </c>
      <c r="B15" s="3">
        <v>92</v>
      </c>
      <c r="C15" s="3">
        <f t="shared" si="0"/>
        <v>85.430244530244522</v>
      </c>
      <c r="D15" s="1">
        <v>14</v>
      </c>
      <c r="G15" s="11">
        <f t="shared" si="1"/>
        <v>6.5697554697554779</v>
      </c>
    </row>
    <row r="16" spans="1:12" ht="15.75" customHeight="1" x14ac:dyDescent="0.2">
      <c r="A16" s="2">
        <v>41699</v>
      </c>
      <c r="B16" s="3">
        <v>108</v>
      </c>
      <c r="C16" s="3">
        <f t="shared" si="0"/>
        <v>91.019819819819816</v>
      </c>
      <c r="D16" s="1">
        <v>15</v>
      </c>
      <c r="G16" s="11">
        <f t="shared" si="1"/>
        <v>16.980180180180184</v>
      </c>
    </row>
    <row r="17" spans="1:12" ht="15.75" customHeight="1" x14ac:dyDescent="0.2">
      <c r="A17" s="2">
        <v>41730</v>
      </c>
      <c r="B17" s="3">
        <v>71</v>
      </c>
      <c r="C17" s="3">
        <f t="shared" si="0"/>
        <v>96.609395109395109</v>
      </c>
      <c r="D17" s="1">
        <v>16</v>
      </c>
      <c r="G17" s="11">
        <f t="shared" si="1"/>
        <v>-25.609395109395109</v>
      </c>
    </row>
    <row r="18" spans="1:12" ht="15.75" customHeight="1" x14ac:dyDescent="0.2">
      <c r="A18" s="2">
        <v>41760</v>
      </c>
      <c r="B18" s="3">
        <v>82</v>
      </c>
      <c r="C18" s="3">
        <f t="shared" si="0"/>
        <v>102.1989703989704</v>
      </c>
      <c r="D18" s="1">
        <v>17</v>
      </c>
      <c r="G18" s="11">
        <f t="shared" si="1"/>
        <v>-20.198970398970403</v>
      </c>
    </row>
    <row r="19" spans="1:12" ht="15.75" customHeight="1" x14ac:dyDescent="0.2">
      <c r="A19" s="2">
        <v>41791</v>
      </c>
      <c r="B19" s="3">
        <v>98</v>
      </c>
      <c r="C19" s="3">
        <f t="shared" si="0"/>
        <v>107.7885456885457</v>
      </c>
      <c r="D19" s="1">
        <v>18</v>
      </c>
      <c r="G19" s="11">
        <f t="shared" si="1"/>
        <v>-9.7885456885456961</v>
      </c>
    </row>
    <row r="20" spans="1:12" ht="15.75" customHeight="1" x14ac:dyDescent="0.2">
      <c r="A20" s="2">
        <v>41821</v>
      </c>
      <c r="B20" s="3">
        <v>154</v>
      </c>
      <c r="C20" s="3">
        <f t="shared" si="0"/>
        <v>113.37812097812098</v>
      </c>
      <c r="D20" s="1">
        <v>19</v>
      </c>
      <c r="G20" s="11">
        <f t="shared" si="1"/>
        <v>40.621879021879025</v>
      </c>
    </row>
    <row r="21" spans="1:12" ht="15.75" customHeight="1" x14ac:dyDescent="0.2">
      <c r="A21" s="2">
        <v>41852</v>
      </c>
      <c r="B21" s="3">
        <v>130</v>
      </c>
      <c r="C21" s="3">
        <f t="shared" si="0"/>
        <v>118.96769626769627</v>
      </c>
      <c r="D21" s="1">
        <v>20</v>
      </c>
      <c r="G21" s="11">
        <f t="shared" si="1"/>
        <v>11.032303732303731</v>
      </c>
    </row>
    <row r="22" spans="1:12" ht="15.75" customHeight="1" x14ac:dyDescent="0.2">
      <c r="A22" s="2">
        <v>41883</v>
      </c>
      <c r="B22" s="3">
        <v>112</v>
      </c>
      <c r="C22" s="3">
        <f t="shared" si="0"/>
        <v>124.55727155727156</v>
      </c>
      <c r="D22" s="1">
        <v>21</v>
      </c>
      <c r="G22" s="11">
        <f t="shared" si="1"/>
        <v>-12.557271557271562</v>
      </c>
    </row>
    <row r="23" spans="1:12" ht="12.75" x14ac:dyDescent="0.2">
      <c r="A23" s="2">
        <v>41913</v>
      </c>
      <c r="B23" s="3">
        <v>117</v>
      </c>
      <c r="C23" s="3">
        <f t="shared" si="0"/>
        <v>130.14684684684684</v>
      </c>
      <c r="D23" s="1">
        <v>22</v>
      </c>
      <c r="G23" s="11">
        <f t="shared" si="1"/>
        <v>-13.146846846846842</v>
      </c>
    </row>
    <row r="24" spans="1:12" ht="12.75" x14ac:dyDescent="0.2">
      <c r="A24" s="2">
        <v>41944</v>
      </c>
      <c r="B24" s="3">
        <v>101</v>
      </c>
      <c r="C24" s="3">
        <f t="shared" si="0"/>
        <v>135.73642213642214</v>
      </c>
      <c r="D24" s="1">
        <v>23</v>
      </c>
      <c r="G24" s="11">
        <f t="shared" si="1"/>
        <v>-34.736422136422135</v>
      </c>
      <c r="I24" s="23" t="s">
        <v>21</v>
      </c>
      <c r="J24" s="22"/>
      <c r="K24" s="22"/>
      <c r="L24" s="22"/>
    </row>
    <row r="25" spans="1:12" ht="12.75" x14ac:dyDescent="0.2">
      <c r="A25" s="2">
        <v>41974</v>
      </c>
      <c r="B25" s="3">
        <v>188</v>
      </c>
      <c r="C25" s="3">
        <f t="shared" si="0"/>
        <v>141.32599742599743</v>
      </c>
      <c r="D25" s="1">
        <v>24</v>
      </c>
      <c r="G25" s="11">
        <f t="shared" si="1"/>
        <v>46.674002574002571</v>
      </c>
      <c r="J25" s="12">
        <v>2013</v>
      </c>
      <c r="K25" s="12">
        <v>2014</v>
      </c>
      <c r="L25" s="12">
        <v>2015</v>
      </c>
    </row>
    <row r="26" spans="1:12" ht="12.75" x14ac:dyDescent="0.2">
      <c r="A26" s="14">
        <v>42005</v>
      </c>
      <c r="B26" s="5">
        <v>134</v>
      </c>
      <c r="C26" s="5">
        <f t="shared" si="0"/>
        <v>146.91557271557272</v>
      </c>
      <c r="D26" s="4">
        <v>25</v>
      </c>
      <c r="E26" s="15"/>
      <c r="F26" s="4"/>
      <c r="G26" s="16">
        <f t="shared" si="1"/>
        <v>-12.915572715572722</v>
      </c>
      <c r="I26" s="12" t="s">
        <v>2</v>
      </c>
      <c r="J26" s="13">
        <v>0.23423423423423984</v>
      </c>
      <c r="K26" s="13">
        <v>-6.8406692406692429</v>
      </c>
      <c r="L26" s="13">
        <v>-12.915572715572722</v>
      </c>
    </row>
    <row r="27" spans="1:12" ht="12.75" x14ac:dyDescent="0.2">
      <c r="A27" s="2">
        <v>42036</v>
      </c>
      <c r="B27" s="3">
        <v>166</v>
      </c>
      <c r="C27" s="3">
        <f t="shared" si="0"/>
        <v>152.50514800514802</v>
      </c>
      <c r="D27" s="1">
        <v>26</v>
      </c>
      <c r="G27" s="11">
        <f t="shared" si="1"/>
        <v>13.494851994851985</v>
      </c>
      <c r="I27" s="12" t="s">
        <v>3</v>
      </c>
      <c r="J27" s="13">
        <v>0.64465894465894991</v>
      </c>
      <c r="K27" s="13">
        <v>6.5697554697554779</v>
      </c>
      <c r="L27" s="13">
        <v>13.494851994851985</v>
      </c>
    </row>
    <row r="28" spans="1:12" ht="12.75" x14ac:dyDescent="0.2">
      <c r="A28" s="2">
        <v>42064</v>
      </c>
      <c r="B28" s="3">
        <v>187</v>
      </c>
      <c r="C28" s="3">
        <f t="shared" si="0"/>
        <v>158.09472329472331</v>
      </c>
      <c r="D28" s="1">
        <v>27</v>
      </c>
      <c r="G28" s="11">
        <f t="shared" si="1"/>
        <v>28.905276705276691</v>
      </c>
      <c r="I28" s="12" t="s">
        <v>4</v>
      </c>
      <c r="J28" s="13">
        <v>6.05508365508366</v>
      </c>
      <c r="K28" s="13">
        <v>16.980180180180184</v>
      </c>
      <c r="L28" s="13">
        <v>28.905276705276691</v>
      </c>
    </row>
    <row r="29" spans="1:12" ht="12.75" x14ac:dyDescent="0.2">
      <c r="A29" s="2">
        <v>42095</v>
      </c>
      <c r="B29" s="3">
        <v>120</v>
      </c>
      <c r="C29" s="3">
        <f t="shared" si="0"/>
        <v>163.68429858429857</v>
      </c>
      <c r="D29" s="1">
        <v>28</v>
      </c>
      <c r="G29" s="11">
        <f t="shared" si="1"/>
        <v>-43.684298584298574</v>
      </c>
      <c r="I29" s="12" t="s">
        <v>5</v>
      </c>
      <c r="J29" s="13">
        <v>-4.53449163449163</v>
      </c>
      <c r="K29" s="13">
        <v>-25.609395109395109</v>
      </c>
      <c r="L29" s="13">
        <v>-43.684298584298574</v>
      </c>
    </row>
    <row r="30" spans="1:12" ht="12.75" x14ac:dyDescent="0.2">
      <c r="A30" s="2">
        <v>42125</v>
      </c>
      <c r="B30" s="3">
        <v>138</v>
      </c>
      <c r="C30" s="3">
        <f t="shared" si="0"/>
        <v>169.27387387387387</v>
      </c>
      <c r="D30" s="1">
        <v>29</v>
      </c>
      <c r="G30" s="11">
        <f t="shared" si="1"/>
        <v>-31.273873873873868</v>
      </c>
      <c r="I30" s="12" t="s">
        <v>6</v>
      </c>
      <c r="J30" s="13">
        <v>-4.1240669240669234</v>
      </c>
      <c r="K30" s="13">
        <v>-20.198970398970403</v>
      </c>
      <c r="L30" s="13">
        <v>-31.273873873873868</v>
      </c>
    </row>
    <row r="31" spans="1:12" ht="12.75" x14ac:dyDescent="0.2">
      <c r="A31" s="2">
        <v>42156</v>
      </c>
      <c r="B31" s="3">
        <v>159</v>
      </c>
      <c r="C31" s="3">
        <f t="shared" si="0"/>
        <v>174.86344916344916</v>
      </c>
      <c r="D31" s="1">
        <v>30</v>
      </c>
      <c r="G31" s="11">
        <f t="shared" si="1"/>
        <v>-15.863449163449161</v>
      </c>
      <c r="I31" s="12" t="s">
        <v>7</v>
      </c>
      <c r="J31" s="13">
        <v>-3.7136422136422098</v>
      </c>
      <c r="K31" s="13">
        <v>-9.7885456885456961</v>
      </c>
      <c r="L31" s="13">
        <v>-15.863449163449161</v>
      </c>
    </row>
    <row r="32" spans="1:12" ht="12.75" x14ac:dyDescent="0.2">
      <c r="A32" s="2">
        <v>42186</v>
      </c>
      <c r="B32" s="3">
        <v>244</v>
      </c>
      <c r="C32" s="3">
        <f t="shared" si="0"/>
        <v>180.45302445302445</v>
      </c>
      <c r="D32" s="1">
        <v>31</v>
      </c>
      <c r="G32" s="11">
        <f t="shared" si="1"/>
        <v>63.546975546975546</v>
      </c>
      <c r="I32" s="12" t="s">
        <v>8</v>
      </c>
      <c r="J32" s="13">
        <v>16.696782496782504</v>
      </c>
      <c r="K32" s="13">
        <v>40.621879021879025</v>
      </c>
      <c r="L32" s="13">
        <v>63.546975546975546</v>
      </c>
    </row>
    <row r="33" spans="1:12" ht="12.75" x14ac:dyDescent="0.2">
      <c r="A33" s="2">
        <v>42217</v>
      </c>
      <c r="B33" s="3">
        <v>199</v>
      </c>
      <c r="C33" s="3">
        <f t="shared" si="0"/>
        <v>186.04259974259975</v>
      </c>
      <c r="D33" s="1">
        <v>32</v>
      </c>
      <c r="G33" s="11">
        <f t="shared" si="1"/>
        <v>12.957400257400252</v>
      </c>
      <c r="I33" s="12" t="s">
        <v>9</v>
      </c>
      <c r="J33" s="13">
        <v>4.1072072072072103</v>
      </c>
      <c r="K33" s="13">
        <v>11.032303732303731</v>
      </c>
      <c r="L33" s="13">
        <v>12.957400257400252</v>
      </c>
    </row>
    <row r="34" spans="1:12" ht="12.75" x14ac:dyDescent="0.2">
      <c r="A34" s="2">
        <v>42248</v>
      </c>
      <c r="B34" s="3">
        <v>172</v>
      </c>
      <c r="C34" s="3">
        <f t="shared" si="0"/>
        <v>191.63217503217504</v>
      </c>
      <c r="D34" s="1">
        <v>33</v>
      </c>
      <c r="G34" s="11">
        <f t="shared" si="1"/>
        <v>-19.632175032175041</v>
      </c>
      <c r="I34" s="12" t="s">
        <v>10</v>
      </c>
      <c r="J34" s="13">
        <v>-4.4823680823680832</v>
      </c>
      <c r="K34" s="13">
        <v>-12.557271557271562</v>
      </c>
      <c r="L34" s="13">
        <v>-19.632175032175041</v>
      </c>
    </row>
    <row r="35" spans="1:12" ht="12.75" x14ac:dyDescent="0.2">
      <c r="A35" s="2">
        <v>42278</v>
      </c>
      <c r="B35" s="3">
        <v>177</v>
      </c>
      <c r="C35" s="3">
        <f t="shared" si="0"/>
        <v>197.22175032175033</v>
      </c>
      <c r="D35" s="1">
        <v>34</v>
      </c>
      <c r="G35" s="11">
        <f t="shared" si="1"/>
        <v>-20.221750321750335</v>
      </c>
      <c r="I35" s="12" t="s">
        <v>11</v>
      </c>
      <c r="J35" s="13">
        <v>-4.0719433719433695</v>
      </c>
      <c r="K35" s="13">
        <v>-13.146846846846842</v>
      </c>
      <c r="L35" s="13">
        <v>-20.221750321750335</v>
      </c>
    </row>
    <row r="36" spans="1:12" ht="12.75" x14ac:dyDescent="0.2">
      <c r="A36" s="2">
        <v>42309</v>
      </c>
      <c r="B36" s="3">
        <v>147</v>
      </c>
      <c r="C36" s="3">
        <f t="shared" si="0"/>
        <v>202.81132561132563</v>
      </c>
      <c r="D36" s="1">
        <v>35</v>
      </c>
      <c r="G36" s="11">
        <f t="shared" si="1"/>
        <v>-55.811325611325628</v>
      </c>
      <c r="I36" s="12" t="s">
        <v>12</v>
      </c>
      <c r="J36" s="13">
        <v>-18.661518661518656</v>
      </c>
      <c r="K36" s="13">
        <v>-34.736422136422135</v>
      </c>
      <c r="L36" s="13">
        <v>-55.811325611325628</v>
      </c>
    </row>
    <row r="37" spans="1:12" ht="12.75" x14ac:dyDescent="0.2">
      <c r="A37" s="2">
        <v>42339</v>
      </c>
      <c r="B37" s="3">
        <v>278</v>
      </c>
      <c r="C37" s="3">
        <f t="shared" si="0"/>
        <v>208.40090090090092</v>
      </c>
      <c r="D37" s="1">
        <v>36</v>
      </c>
      <c r="G37" s="11">
        <f t="shared" si="1"/>
        <v>69.599099099099078</v>
      </c>
      <c r="I37" s="12" t="s">
        <v>13</v>
      </c>
      <c r="J37" s="13">
        <v>23.748906048906051</v>
      </c>
      <c r="K37" s="13">
        <v>46.674002574002571</v>
      </c>
      <c r="L37" s="13">
        <v>69.599099099099078</v>
      </c>
    </row>
    <row r="48" spans="1:12" ht="15.75" customHeight="1" x14ac:dyDescent="0.2">
      <c r="I48" s="23" t="s">
        <v>21</v>
      </c>
      <c r="J48" s="22"/>
      <c r="K48" s="22"/>
      <c r="L48" s="22"/>
    </row>
    <row r="49" spans="9:13" ht="15.75" customHeight="1" x14ac:dyDescent="0.2">
      <c r="J49" s="12">
        <v>2013</v>
      </c>
      <c r="K49" s="12">
        <v>2014</v>
      </c>
      <c r="L49" s="12">
        <v>2015</v>
      </c>
      <c r="M49" s="21"/>
    </row>
    <row r="50" spans="9:13" ht="15.75" customHeight="1" x14ac:dyDescent="0.2">
      <c r="I50" s="12" t="s">
        <v>2</v>
      </c>
      <c r="J50" s="13">
        <v>-6.4333642588430298</v>
      </c>
      <c r="K50" s="13">
        <v>-6.8406692406692402</v>
      </c>
      <c r="L50" s="13">
        <v>-5.4026777963734496</v>
      </c>
      <c r="M50" s="13">
        <f t="shared" ref="M50:M61" si="2">AVERAGE(J50:L50)</f>
        <v>-6.2255704319619065</v>
      </c>
    </row>
    <row r="51" spans="9:13" ht="15.75" customHeight="1" x14ac:dyDescent="0.2">
      <c r="I51" s="12" t="s">
        <v>3</v>
      </c>
      <c r="J51" s="13">
        <v>8.6051415913747107</v>
      </c>
      <c r="K51" s="13">
        <v>6.5697554697554796</v>
      </c>
      <c r="L51" s="13">
        <v>10.8736325891617</v>
      </c>
      <c r="M51" s="13">
        <f t="shared" si="2"/>
        <v>8.6828432167639633</v>
      </c>
    </row>
    <row r="52" spans="9:13" ht="15.75" customHeight="1" x14ac:dyDescent="0.2">
      <c r="I52" s="12" t="s">
        <v>4</v>
      </c>
      <c r="J52" s="13">
        <v>20.448569803762101</v>
      </c>
      <c r="K52" s="13">
        <v>16.980180180180199</v>
      </c>
      <c r="L52" s="13">
        <v>26.822612860857401</v>
      </c>
      <c r="M52" s="13">
        <f t="shared" si="2"/>
        <v>21.417120948266568</v>
      </c>
    </row>
    <row r="53" spans="9:13" ht="15.75" customHeight="1" x14ac:dyDescent="0.2">
      <c r="I53" s="12" t="s">
        <v>5</v>
      </c>
      <c r="J53" s="13">
        <v>-25.326642727442501</v>
      </c>
      <c r="K53" s="13">
        <v>-25.609395109395098</v>
      </c>
      <c r="L53" s="13">
        <v>-25.533601796986598</v>
      </c>
      <c r="M53" s="13">
        <f t="shared" si="2"/>
        <v>-25.489879877941402</v>
      </c>
    </row>
    <row r="54" spans="9:13" ht="15.75" customHeight="1" x14ac:dyDescent="0.2">
      <c r="I54" s="12" t="s">
        <v>6</v>
      </c>
      <c r="J54" s="13">
        <v>-17.903342554887299</v>
      </c>
      <c r="K54" s="13">
        <v>-20.198970398970399</v>
      </c>
      <c r="L54" s="13">
        <v>-17.628377056851299</v>
      </c>
      <c r="M54" s="13">
        <f t="shared" si="2"/>
        <v>-18.576896670236334</v>
      </c>
    </row>
    <row r="55" spans="9:13" ht="15.75" customHeight="1" x14ac:dyDescent="0.2">
      <c r="I55" s="12" t="s">
        <v>7</v>
      </c>
      <c r="J55" s="13">
        <v>-6.7284407292436903</v>
      </c>
      <c r="K55" s="13">
        <v>-9.7885456885456996</v>
      </c>
      <c r="L55" s="13">
        <v>-0.403996313543519</v>
      </c>
      <c r="M55" s="13">
        <f t="shared" si="2"/>
        <v>-5.6403275771109698</v>
      </c>
    </row>
    <row r="56" spans="9:13" ht="15.75" customHeight="1" x14ac:dyDescent="0.2">
      <c r="I56" s="12" t="s">
        <v>8</v>
      </c>
      <c r="J56" s="13">
        <v>44.401505258854002</v>
      </c>
      <c r="K56" s="13">
        <v>40.621879021879003</v>
      </c>
      <c r="L56" s="13">
        <v>49.257596720622601</v>
      </c>
      <c r="M56" s="13">
        <f t="shared" si="2"/>
        <v>44.760327000451866</v>
      </c>
    </row>
    <row r="57" spans="9:13" ht="15.75" customHeight="1" x14ac:dyDescent="0.2">
      <c r="I57" s="12" t="s">
        <v>9</v>
      </c>
      <c r="J57" s="13">
        <v>15.020384109412699</v>
      </c>
      <c r="K57" s="13">
        <v>11.032303732303699</v>
      </c>
      <c r="L57" s="13">
        <v>13.1851360961955</v>
      </c>
      <c r="M57" s="13">
        <f t="shared" si="2"/>
        <v>13.079274645970633</v>
      </c>
    </row>
    <row r="58" spans="9:13" ht="15.75" customHeight="1" x14ac:dyDescent="0.2">
      <c r="I58" s="12" t="s">
        <v>10</v>
      </c>
      <c r="J58" s="13">
        <v>-8.8461804129736308</v>
      </c>
      <c r="K58" s="13">
        <v>-12.5572715572716</v>
      </c>
      <c r="L58" s="13">
        <v>-7.04621441117167</v>
      </c>
      <c r="M58" s="13">
        <f t="shared" si="2"/>
        <v>-9.4832221271389656</v>
      </c>
    </row>
    <row r="59" spans="9:13" ht="15.75" customHeight="1" x14ac:dyDescent="0.2">
      <c r="I59" s="12" t="s">
        <v>11</v>
      </c>
      <c r="J59" s="13">
        <v>-10.438240297221601</v>
      </c>
      <c r="K59" s="13">
        <v>-13.146846846846801</v>
      </c>
      <c r="L59" s="13">
        <v>-8.5610923465668094</v>
      </c>
      <c r="M59" s="13">
        <f t="shared" si="2"/>
        <v>-10.715393163545071</v>
      </c>
    </row>
    <row r="60" spans="9:13" ht="15.75" customHeight="1" x14ac:dyDescent="0.2">
      <c r="I60" s="12" t="s">
        <v>12</v>
      </c>
      <c r="J60" s="13">
        <v>-34.549954933948698</v>
      </c>
      <c r="K60" s="13">
        <v>-34.7364221364221</v>
      </c>
      <c r="L60" s="13">
        <v>-28.7047563517051</v>
      </c>
      <c r="M60" s="13">
        <f t="shared" si="2"/>
        <v>-32.663711140691966</v>
      </c>
    </row>
    <row r="61" spans="9:13" ht="15.75" customHeight="1" x14ac:dyDescent="0.2">
      <c r="I61" s="12" t="s">
        <v>13</v>
      </c>
      <c r="J61" s="13">
        <v>48.296736223902698</v>
      </c>
      <c r="K61" s="13">
        <v>46.6740025740026</v>
      </c>
      <c r="L61" s="13">
        <v>51.534989031373001</v>
      </c>
      <c r="M61" s="13">
        <f t="shared" si="2"/>
        <v>48.835242609759433</v>
      </c>
    </row>
  </sheetData>
  <mergeCells count="8">
    <mergeCell ref="I24:L24"/>
    <mergeCell ref="I48:L48"/>
    <mergeCell ref="E4:F4"/>
    <mergeCell ref="E5:F5"/>
    <mergeCell ref="E8:F8"/>
    <mergeCell ref="E10:F10"/>
    <mergeCell ref="E9:F9"/>
    <mergeCell ref="E11:F1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9F56-59E5-4DE0-9091-96CA5D5E0186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de Brinquedos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Alexsandro</cp:lastModifiedBy>
  <dcterms:modified xsi:type="dcterms:W3CDTF">2021-11-25T03:24:10Z</dcterms:modified>
</cp:coreProperties>
</file>