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python_developer\Erros Estatisticos\"/>
    </mc:Choice>
  </mc:AlternateContent>
  <bookViews>
    <workbookView xWindow="-120" yWindow="-120" windowWidth="20736" windowHeight="11160"/>
  </bookViews>
  <sheets>
    <sheet name="Métricas de Erro" sheetId="1" r:id="rId1"/>
    <sheet name="Modelos de Projeçã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 l="1"/>
  <c r="G4" i="1"/>
  <c r="G5" i="1"/>
  <c r="G6" i="1"/>
  <c r="G7" i="1"/>
  <c r="G8" i="1"/>
  <c r="G9" i="1"/>
  <c r="F11" i="1"/>
  <c r="F10" i="1"/>
  <c r="F4" i="1"/>
  <c r="F5" i="1"/>
  <c r="F6" i="1"/>
  <c r="F7" i="1"/>
  <c r="F8" i="1"/>
  <c r="F9" i="1"/>
  <c r="F3" i="1"/>
  <c r="E11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10" i="1"/>
  <c r="A10" i="1"/>
  <c r="G10" i="1" l="1"/>
  <c r="E10" i="1"/>
  <c r="C10" i="1"/>
  <c r="C11" i="1" s="1"/>
  <c r="D10" i="1"/>
  <c r="D11" i="1" s="1"/>
</calcChain>
</file>

<file path=xl/sharedStrings.xml><?xml version="1.0" encoding="utf-8"?>
<sst xmlns="http://schemas.openxmlformats.org/spreadsheetml/2006/main" count="24" uniqueCount="24">
  <si>
    <t>Previsto</t>
  </si>
  <si>
    <t>Realizado</t>
  </si>
  <si>
    <t>ME</t>
  </si>
  <si>
    <t>MAE</t>
  </si>
  <si>
    <t>Diferença</t>
  </si>
  <si>
    <t>Dif. ABS</t>
  </si>
  <si>
    <t>Dif. Quad.</t>
  </si>
  <si>
    <t>Erro %</t>
  </si>
  <si>
    <t>Erro % Abs</t>
  </si>
  <si>
    <t>RSME</t>
  </si>
  <si>
    <t>MPE</t>
  </si>
  <si>
    <t>MAPE</t>
  </si>
  <si>
    <t>Lista de Modelos</t>
  </si>
  <si>
    <t>1. Autoregression (AR)</t>
  </si>
  <si>
    <t>2. Moving Average (MA)</t>
  </si>
  <si>
    <t>3. Autoregressive Moving Average (ARMA)</t>
  </si>
  <si>
    <t>4. Autoregressive Integrated Moving Average (ARIMA)</t>
  </si>
  <si>
    <t>5. Seasonal Autoregressive Integrated Moving-Average (SARIMA)</t>
  </si>
  <si>
    <t>6. Seasonal Autoregressive Integrated Moving-Average with Exogenous Regressors (SARIMAX)</t>
  </si>
  <si>
    <t>7. Vector Autoregression (VAR)</t>
  </si>
  <si>
    <t>8. Vector Autoregression Moving-Average (VARMA)</t>
  </si>
  <si>
    <t>9. Vector Autoregression Moving-Average with Exogenous Regressors (VARMAX)</t>
  </si>
  <si>
    <t>10. Simple Exponential Smoothing (SES)</t>
  </si>
  <si>
    <t>11. Holt Winter’s Exponential Smoothing (HWES)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</si>
</sst>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5555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/>
    <xf numFmtId="164" fontId="0" fillId="3" borderId="3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B2"/>
    </sheetView>
  </sheetViews>
  <sheetFormatPr defaultRowHeight="14.4" x14ac:dyDescent="0.3"/>
  <cols>
    <col min="3" max="3" width="10.33203125" bestFit="1" customWidth="1"/>
    <col min="4" max="4" width="9.5546875" bestFit="1" customWidth="1"/>
    <col min="5" max="5" width="10.5546875" bestFit="1" customWidth="1"/>
    <col min="6" max="6" width="11.33203125" bestFit="1" customWidth="1"/>
    <col min="7" max="7" width="10.5546875" bestFit="1" customWidth="1"/>
  </cols>
  <sheetData>
    <row r="1" spans="1:7" x14ac:dyDescent="0.3">
      <c r="A1" s="22" t="s">
        <v>1</v>
      </c>
      <c r="B1" s="22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2"/>
      <c r="B2" s="22"/>
      <c r="C2" s="3" t="s">
        <v>2</v>
      </c>
      <c r="D2" s="4" t="s">
        <v>3</v>
      </c>
      <c r="E2" s="5" t="s">
        <v>9</v>
      </c>
      <c r="F2" s="6" t="s">
        <v>10</v>
      </c>
      <c r="G2" s="2" t="s">
        <v>11</v>
      </c>
    </row>
    <row r="3" spans="1:7" x14ac:dyDescent="0.3">
      <c r="A3" s="17">
        <v>3</v>
      </c>
      <c r="B3" s="17">
        <v>3.34</v>
      </c>
      <c r="C3" s="8">
        <f t="shared" ref="C3:C9" si="0">A3-B3</f>
        <v>-0.33999999999999986</v>
      </c>
      <c r="D3" s="9">
        <f t="shared" ref="D3:D9" si="1">ABS(A3-B3)</f>
        <v>0.33999999999999986</v>
      </c>
      <c r="E3" s="10">
        <f>C3^2</f>
        <v>0.1155999999999999</v>
      </c>
      <c r="F3" s="7">
        <f>C3/A3*100</f>
        <v>-11.333333333333329</v>
      </c>
      <c r="G3" s="11">
        <f>ABS(F3)</f>
        <v>11.333333333333329</v>
      </c>
    </row>
    <row r="4" spans="1:7" x14ac:dyDescent="0.3">
      <c r="A4" s="17">
        <v>4</v>
      </c>
      <c r="B4" s="17">
        <v>4.18</v>
      </c>
      <c r="C4" s="8">
        <f t="shared" si="0"/>
        <v>-0.17999999999999972</v>
      </c>
      <c r="D4" s="9">
        <f t="shared" si="1"/>
        <v>0.17999999999999972</v>
      </c>
      <c r="E4" s="10">
        <f t="shared" ref="E4:E9" si="2">C4^2</f>
        <v>3.2399999999999901E-2</v>
      </c>
      <c r="F4" s="7">
        <f t="shared" ref="F4:F9" si="3">C4/A4*100</f>
        <v>-4.4999999999999929</v>
      </c>
      <c r="G4" s="11">
        <f t="shared" ref="G4:G9" si="4">ABS(F4)</f>
        <v>4.4999999999999929</v>
      </c>
    </row>
    <row r="5" spans="1:7" x14ac:dyDescent="0.3">
      <c r="A5" s="17">
        <v>3</v>
      </c>
      <c r="B5" s="17">
        <v>3</v>
      </c>
      <c r="C5" s="8">
        <f t="shared" si="0"/>
        <v>0</v>
      </c>
      <c r="D5" s="9">
        <f t="shared" si="1"/>
        <v>0</v>
      </c>
      <c r="E5" s="10">
        <f t="shared" si="2"/>
        <v>0</v>
      </c>
      <c r="F5" s="7">
        <f t="shared" si="3"/>
        <v>0</v>
      </c>
      <c r="G5" s="11">
        <f t="shared" si="4"/>
        <v>0</v>
      </c>
    </row>
    <row r="6" spans="1:7" x14ac:dyDescent="0.3">
      <c r="A6" s="17">
        <v>3</v>
      </c>
      <c r="B6" s="17">
        <v>2.99</v>
      </c>
      <c r="C6" s="8">
        <f t="shared" si="0"/>
        <v>9.9999999999997868E-3</v>
      </c>
      <c r="D6" s="9">
        <f t="shared" si="1"/>
        <v>9.9999999999997868E-3</v>
      </c>
      <c r="E6" s="10">
        <f t="shared" si="2"/>
        <v>9.9999999999995736E-5</v>
      </c>
      <c r="F6" s="7">
        <f t="shared" si="3"/>
        <v>0.33333333333332626</v>
      </c>
      <c r="G6" s="11">
        <f t="shared" si="4"/>
        <v>0.33333333333332626</v>
      </c>
    </row>
    <row r="7" spans="1:7" x14ac:dyDescent="0.3">
      <c r="A7" s="17">
        <v>4.5</v>
      </c>
      <c r="B7" s="17">
        <v>4.51</v>
      </c>
      <c r="C7" s="8">
        <f t="shared" si="0"/>
        <v>-9.9999999999997868E-3</v>
      </c>
      <c r="D7" s="9">
        <f t="shared" si="1"/>
        <v>9.9999999999997868E-3</v>
      </c>
      <c r="E7" s="10">
        <f t="shared" si="2"/>
        <v>9.9999999999995736E-5</v>
      </c>
      <c r="F7" s="7">
        <f t="shared" si="3"/>
        <v>-0.22222222222221749</v>
      </c>
      <c r="G7" s="11">
        <f t="shared" si="4"/>
        <v>0.22222222222221749</v>
      </c>
    </row>
    <row r="8" spans="1:7" x14ac:dyDescent="0.3">
      <c r="A8" s="17">
        <v>4</v>
      </c>
      <c r="B8" s="17">
        <v>5.18</v>
      </c>
      <c r="C8" s="8">
        <f t="shared" si="0"/>
        <v>-1.1799999999999997</v>
      </c>
      <c r="D8" s="9">
        <f t="shared" si="1"/>
        <v>1.1799999999999997</v>
      </c>
      <c r="E8" s="10">
        <f t="shared" si="2"/>
        <v>1.3923999999999994</v>
      </c>
      <c r="F8" s="7">
        <f t="shared" si="3"/>
        <v>-29.499999999999993</v>
      </c>
      <c r="G8" s="11">
        <f t="shared" si="4"/>
        <v>29.499999999999993</v>
      </c>
    </row>
    <row r="9" spans="1:7" x14ac:dyDescent="0.3">
      <c r="A9" s="17">
        <v>4.5</v>
      </c>
      <c r="B9" s="17">
        <v>8.18</v>
      </c>
      <c r="C9" s="8">
        <f t="shared" si="0"/>
        <v>-3.6799999999999997</v>
      </c>
      <c r="D9" s="9">
        <f t="shared" si="1"/>
        <v>3.6799999999999997</v>
      </c>
      <c r="E9" s="10">
        <f t="shared" si="2"/>
        <v>13.542399999999997</v>
      </c>
      <c r="F9" s="7">
        <f t="shared" si="3"/>
        <v>-81.777777777777771</v>
      </c>
      <c r="G9" s="11">
        <f t="shared" si="4"/>
        <v>81.777777777777771</v>
      </c>
    </row>
    <row r="10" spans="1:7" ht="15" thickBot="1" x14ac:dyDescent="0.35">
      <c r="A10" s="17">
        <f>SUM(A3:A9)</f>
        <v>26</v>
      </c>
      <c r="B10" s="17">
        <f>SUM(B3:B9)</f>
        <v>31.38</v>
      </c>
      <c r="C10" s="8">
        <f>SUM(C3:C9)</f>
        <v>-5.379999999999999</v>
      </c>
      <c r="D10" s="9">
        <f t="shared" ref="D10:G10" si="5">SUM(D3:D9)</f>
        <v>5.3999999999999986</v>
      </c>
      <c r="E10" s="10">
        <f t="shared" si="5"/>
        <v>15.082999999999997</v>
      </c>
      <c r="F10" s="7">
        <f>SUM(F3:F9)</f>
        <v>-126.99999999999997</v>
      </c>
      <c r="G10" s="11">
        <f t="shared" si="5"/>
        <v>127.66666666666663</v>
      </c>
    </row>
    <row r="11" spans="1:7" ht="15" thickBot="1" x14ac:dyDescent="0.35">
      <c r="A11" s="18"/>
      <c r="B11" s="18"/>
      <c r="C11" s="12">
        <f>C10/COUNTA(C3:C9)</f>
        <v>-0.76857142857142846</v>
      </c>
      <c r="D11" s="13">
        <f>D10/COUNTA(D3:D9)</f>
        <v>0.77142857142857124</v>
      </c>
      <c r="E11" s="14">
        <f>SQRT(E10/COUNTA(E3:E9))</f>
        <v>1.4678945076926631</v>
      </c>
      <c r="F11" s="15">
        <f>F10/COUNTA(F3:F9)</f>
        <v>-18.142857142857139</v>
      </c>
      <c r="G11" s="16">
        <f>G10/COUNTA(G3:G9)</f>
        <v>18.238095238095234</v>
      </c>
    </row>
  </sheetData>
  <mergeCells count="2">
    <mergeCell ref="B1:B2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5" sqref="A15"/>
    </sheetView>
  </sheetViews>
  <sheetFormatPr defaultColWidth="9.109375" defaultRowHeight="14.4" x14ac:dyDescent="0.3"/>
  <cols>
    <col min="1" max="1" width="67.5546875" style="20" customWidth="1"/>
    <col min="2" max="16384" width="9.109375" style="20"/>
  </cols>
  <sheetData>
    <row r="1" spans="1:1" x14ac:dyDescent="0.3">
      <c r="A1" s="19" t="s">
        <v>12</v>
      </c>
    </row>
    <row r="2" spans="1:1" x14ac:dyDescent="0.3">
      <c r="A2" s="21" t="s">
        <v>13</v>
      </c>
    </row>
    <row r="3" spans="1:1" x14ac:dyDescent="0.3">
      <c r="A3" s="21" t="s">
        <v>14</v>
      </c>
    </row>
    <row r="4" spans="1:1" x14ac:dyDescent="0.3">
      <c r="A4" s="21" t="s">
        <v>15</v>
      </c>
    </row>
    <row r="5" spans="1:1" x14ac:dyDescent="0.3">
      <c r="A5" s="21" t="s">
        <v>16</v>
      </c>
    </row>
    <row r="6" spans="1:1" x14ac:dyDescent="0.3">
      <c r="A6" s="21" t="s">
        <v>17</v>
      </c>
    </row>
    <row r="7" spans="1:1" ht="27.6" x14ac:dyDescent="0.3">
      <c r="A7" s="21" t="s">
        <v>18</v>
      </c>
    </row>
    <row r="8" spans="1:1" x14ac:dyDescent="0.3">
      <c r="A8" s="21" t="s">
        <v>19</v>
      </c>
    </row>
    <row r="9" spans="1:1" x14ac:dyDescent="0.3">
      <c r="A9" s="21" t="s">
        <v>20</v>
      </c>
    </row>
    <row r="10" spans="1:1" ht="27.6" x14ac:dyDescent="0.3">
      <c r="A10" s="21" t="s">
        <v>21</v>
      </c>
    </row>
    <row r="11" spans="1:1" x14ac:dyDescent="0.3">
      <c r="A11" s="21" t="s">
        <v>22</v>
      </c>
    </row>
    <row r="12" spans="1:1" x14ac:dyDescent="0.3">
      <c r="A12" s="21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Métricas de Erro</vt:lpstr>
      <vt:lpstr>Modelos de Projeção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Ignacio</dc:creator>
  <cp:lastModifiedBy>Alexsandro Augusto Ignacio</cp:lastModifiedBy>
  <dcterms:created xsi:type="dcterms:W3CDTF">2021-09-21T17:00:29Z</dcterms:created>
  <dcterms:modified xsi:type="dcterms:W3CDTF">2022-04-07T12:04:00Z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7fd691e1-0956-490c-bfd5-4c5a4227ac00</vt:lpwstr>
  </property>
</Properties>
</file>