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ah.a\Desktop\Documents\Black Grass Resistance Initiative\Economics\Cost of BG infestation\"/>
    </mc:Choice>
  </mc:AlternateContent>
  <xr:revisionPtr revIDLastSave="0" documentId="13_ncr:40009_{E8E2F3BE-3BA3-405E-9A7E-B39E2F8B8B73}" xr6:coauthVersionLast="36" xr6:coauthVersionMax="36" xr10:uidLastSave="{00000000-0000-0000-0000-000000000000}"/>
  <bookViews>
    <workbookView xWindow="0" yWindow="0" windowWidth="18432" windowHeight="7246"/>
  </bookViews>
  <sheets>
    <sheet name="INPUT - Copy" sheetId="1" r:id="rId1"/>
  </sheets>
  <calcPr calcId="0" iterate="1"/>
</workbook>
</file>

<file path=xl/calcChain.xml><?xml version="1.0" encoding="utf-8"?>
<calcChain xmlns="http://schemas.openxmlformats.org/spreadsheetml/2006/main">
  <c r="CJ3" i="1" l="1"/>
  <c r="CJ4" i="1"/>
  <c r="CK3" i="1"/>
  <c r="CL3" i="1"/>
  <c r="CM3" i="1"/>
  <c r="CN3" i="1"/>
  <c r="CO3" i="1"/>
  <c r="CK4" i="1"/>
  <c r="CL4" i="1"/>
  <c r="CM4" i="1"/>
  <c r="CN4" i="1"/>
  <c r="CO4" i="1"/>
  <c r="CO2" i="1"/>
  <c r="CN2" i="1"/>
  <c r="CM2" i="1"/>
  <c r="CL2" i="1"/>
  <c r="CK2" i="1"/>
  <c r="CJ2" i="1"/>
  <c r="BT3" i="1"/>
  <c r="BU3" i="1"/>
  <c r="BV3" i="1"/>
  <c r="BW3" i="1"/>
  <c r="BX3" i="1"/>
  <c r="BY3" i="1"/>
  <c r="BT4" i="1"/>
  <c r="BU4" i="1"/>
  <c r="BV4" i="1"/>
  <c r="BW4" i="1"/>
  <c r="BX4" i="1"/>
  <c r="BY4" i="1"/>
  <c r="BY2" i="1"/>
  <c r="BX2" i="1"/>
  <c r="BW2" i="1"/>
  <c r="BV2" i="1"/>
  <c r="BU2" i="1"/>
  <c r="BT2" i="1"/>
  <c r="AN2" i="1"/>
  <c r="AM2" i="1"/>
  <c r="AL2" i="1"/>
  <c r="AK2" i="1"/>
  <c r="AJ2" i="1"/>
  <c r="AI2" i="1"/>
  <c r="AT2" i="1"/>
  <c r="AS2" i="1"/>
  <c r="AR2" i="1"/>
  <c r="AQ2" i="1"/>
  <c r="AP2" i="1"/>
  <c r="AO2" i="1"/>
</calcChain>
</file>

<file path=xl/sharedStrings.xml><?xml version="1.0" encoding="utf-8"?>
<sst xmlns="http://schemas.openxmlformats.org/spreadsheetml/2006/main" count="193" uniqueCount="133">
  <si>
    <t>farm_no</t>
  </si>
  <si>
    <t>farm_id</t>
  </si>
  <si>
    <t>soil</t>
  </si>
  <si>
    <t>rotlength</t>
  </si>
  <si>
    <t>crop1</t>
  </si>
  <si>
    <t>crop2</t>
  </si>
  <si>
    <t>crop3</t>
  </si>
  <si>
    <t>crop4</t>
  </si>
  <si>
    <t>crop5</t>
  </si>
  <si>
    <t>crop6</t>
  </si>
  <si>
    <t>tillage1</t>
  </si>
  <si>
    <t>tillage2</t>
  </si>
  <si>
    <t>tillage3</t>
  </si>
  <si>
    <t>tillage4</t>
  </si>
  <si>
    <t>tillage5</t>
  </si>
  <si>
    <t>tillage6</t>
  </si>
  <si>
    <t>seedrate1</t>
  </si>
  <si>
    <t>seedrate2</t>
  </si>
  <si>
    <t>seedrate3</t>
  </si>
  <si>
    <t>seedrate4</t>
  </si>
  <si>
    <t>seedrate5</t>
  </si>
  <si>
    <t>seedrate6</t>
  </si>
  <si>
    <t>delsow1</t>
  </si>
  <si>
    <t>delsow2</t>
  </si>
  <si>
    <t>delsow3</t>
  </si>
  <si>
    <t>delsow4</t>
  </si>
  <si>
    <t>delsow5</t>
  </si>
  <si>
    <t>delsow6</t>
  </si>
  <si>
    <t>Nfert1</t>
  </si>
  <si>
    <t>Nfert2</t>
  </si>
  <si>
    <t>Nfert3</t>
  </si>
  <si>
    <t>Nfert4</t>
  </si>
  <si>
    <t>Nfert5</t>
  </si>
  <si>
    <t>Nfert6</t>
  </si>
  <si>
    <t>Pfert1</t>
  </si>
  <si>
    <t>Pfert2</t>
  </si>
  <si>
    <t>Pfert3</t>
  </si>
  <si>
    <t>Pfert4</t>
  </si>
  <si>
    <t>Pfert5</t>
  </si>
  <si>
    <t>Pfert6</t>
  </si>
  <si>
    <t>Kfert1</t>
  </si>
  <si>
    <t>Kfert2</t>
  </si>
  <si>
    <t>Kfert3</t>
  </si>
  <si>
    <t>Kfert4</t>
  </si>
  <si>
    <t>Kfert5</t>
  </si>
  <si>
    <t>Kfert6</t>
  </si>
  <si>
    <t>bgherbdose1</t>
  </si>
  <si>
    <t>bgherbdose2</t>
  </si>
  <si>
    <t>bgherbdose3</t>
  </si>
  <si>
    <t>bgherbdose4</t>
  </si>
  <si>
    <t>bgherbdose5</t>
  </si>
  <si>
    <t>bgherbdose6</t>
  </si>
  <si>
    <t>glydose1</t>
  </si>
  <si>
    <t>glydose2</t>
  </si>
  <si>
    <t>glydose3</t>
  </si>
  <si>
    <t>glydose4</t>
  </si>
  <si>
    <t>glydose5</t>
  </si>
  <si>
    <t>glydose6</t>
  </si>
  <si>
    <t>nspray1</t>
  </si>
  <si>
    <t>nspray2</t>
  </si>
  <si>
    <t>nspray3</t>
  </si>
  <si>
    <t>nspray4</t>
  </si>
  <si>
    <t>nspray5</t>
  </si>
  <si>
    <t>nspray6</t>
  </si>
  <si>
    <t>subsidy</t>
  </si>
  <si>
    <t>blackgrass1</t>
  </si>
  <si>
    <t>blackgrass2</t>
  </si>
  <si>
    <t>blackgrass3</t>
  </si>
  <si>
    <t>blackgrass4</t>
  </si>
  <si>
    <t>blackgrass5</t>
  </si>
  <si>
    <t>blackgrass6</t>
  </si>
  <si>
    <t>cropprice1</t>
  </si>
  <si>
    <t>cropprice2</t>
  </si>
  <si>
    <t>cropprice3</t>
  </si>
  <si>
    <t>cropprice4</t>
  </si>
  <si>
    <t>cropprice5</t>
  </si>
  <si>
    <t>cropprice6</t>
  </si>
  <si>
    <t>cropyield1</t>
  </si>
  <si>
    <t>cropyield2</t>
  </si>
  <si>
    <t>cropyield3</t>
  </si>
  <si>
    <t>cropyield4</t>
  </si>
  <si>
    <t>cropyield5</t>
  </si>
  <si>
    <t>cropyield6</t>
  </si>
  <si>
    <t>yieldoption</t>
  </si>
  <si>
    <t>Nprice</t>
  </si>
  <si>
    <t>Pprice</t>
  </si>
  <si>
    <t>Kprice</t>
  </si>
  <si>
    <t>seedprice1</t>
  </si>
  <si>
    <t>seedprice2</t>
  </si>
  <si>
    <t>seedprice3</t>
  </si>
  <si>
    <t>seedprice4</t>
  </si>
  <si>
    <t>seedprice5</t>
  </si>
  <si>
    <t>seedprice6</t>
  </si>
  <si>
    <t>herbprice1</t>
  </si>
  <si>
    <t>herbprice2</t>
  </si>
  <si>
    <t>herbprice3</t>
  </si>
  <si>
    <t>herbprice4</t>
  </si>
  <si>
    <t>herbprice5</t>
  </si>
  <si>
    <t>herbprice6</t>
  </si>
  <si>
    <t>glyprice1</t>
  </si>
  <si>
    <t>glyprice2</t>
  </si>
  <si>
    <t>glyprice3</t>
  </si>
  <si>
    <t>glyprice4</t>
  </si>
  <si>
    <t>glyprice5</t>
  </si>
  <si>
    <t>glyprice6</t>
  </si>
  <si>
    <t>machsize1</t>
  </si>
  <si>
    <t>machsize2</t>
  </si>
  <si>
    <t>machsize3</t>
  </si>
  <si>
    <t>machsize4</t>
  </si>
  <si>
    <t>machsize5</t>
  </si>
  <si>
    <t>fuelprice</t>
  </si>
  <si>
    <t>labourwage</t>
  </si>
  <si>
    <t>A</t>
  </si>
  <si>
    <t>winterwheat</t>
  </si>
  <si>
    <t>winterbarley</t>
  </si>
  <si>
    <t>wosr</t>
  </si>
  <si>
    <t>setaside</t>
  </si>
  <si>
    <t>ploughing</t>
  </si>
  <si>
    <t>directdrilling</t>
  </si>
  <si>
    <t>no</t>
  </si>
  <si>
    <t>late</t>
  </si>
  <si>
    <t>later</t>
  </si>
  <si>
    <t>yes</t>
  </si>
  <si>
    <t>high</t>
  </si>
  <si>
    <t>medium</t>
  </si>
  <si>
    <t>veryhigh</t>
  </si>
  <si>
    <t>estimate</t>
  </si>
  <si>
    <t>B</t>
  </si>
  <si>
    <t>springbarley</t>
  </si>
  <si>
    <t>subsoiling</t>
  </si>
  <si>
    <t>low</t>
  </si>
  <si>
    <t>C</t>
  </si>
  <si>
    <t>springbeans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</si>
</sst>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Fill="1" applyBorder="1" applyAlignment="1" applyProtection="1">
      <alignment horizontal="right" vertical="top"/>
    </xf>
    <xf numFmtId="0" fontId="18" fillId="0" borderId="0" xfId="0" applyFont="1" applyAlignment="1"/>
    <xf numFmtId="0" fontId="18" fillId="0" borderId="0" xfId="0" applyFont="1" applyFill="1" applyAlignment="1">
      <alignment vertical="center"/>
    </xf>
    <xf numFmtId="2" fontId="18" fillId="0" borderId="0" xfId="0" applyNumberFormat="1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"/>
  <sheetViews>
    <sheetView tabSelected="1" topLeftCell="CM1" workbookViewId="0">
      <selection activeCell="CU7" sqref="CU7"/>
    </sheetView>
  </sheetViews>
  <sheetFormatPr defaultRowHeight="14.4" x14ac:dyDescent="0.3"/>
  <sheetData>
    <row r="1" spans="1:1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</row>
    <row r="2" spans="1:112" x14ac:dyDescent="0.3">
      <c r="A2">
        <v>1</v>
      </c>
      <c r="B2" t="s">
        <v>112</v>
      </c>
      <c r="C2">
        <v>2.5</v>
      </c>
      <c r="D2">
        <v>6</v>
      </c>
      <c r="E2" t="s">
        <v>113</v>
      </c>
      <c r="F2" t="s">
        <v>113</v>
      </c>
      <c r="G2" t="s">
        <v>114</v>
      </c>
      <c r="H2" t="s">
        <v>115</v>
      </c>
      <c r="I2" t="s">
        <v>113</v>
      </c>
      <c r="J2" t="s">
        <v>116</v>
      </c>
      <c r="K2" t="s">
        <v>117</v>
      </c>
      <c r="L2" t="s">
        <v>117</v>
      </c>
      <c r="M2" t="s">
        <v>117</v>
      </c>
      <c r="N2" t="s">
        <v>118</v>
      </c>
      <c r="O2" t="s">
        <v>117</v>
      </c>
      <c r="P2" t="s">
        <v>118</v>
      </c>
      <c r="Q2">
        <v>195</v>
      </c>
      <c r="R2">
        <v>189</v>
      </c>
      <c r="S2">
        <v>190</v>
      </c>
      <c r="T2">
        <v>4</v>
      </c>
      <c r="U2">
        <v>196</v>
      </c>
      <c r="V2">
        <v>0</v>
      </c>
      <c r="W2" t="s">
        <v>119</v>
      </c>
      <c r="X2" t="s">
        <v>120</v>
      </c>
      <c r="Y2" t="s">
        <v>119</v>
      </c>
      <c r="Z2" t="s">
        <v>120</v>
      </c>
      <c r="AA2" t="s">
        <v>121</v>
      </c>
      <c r="AB2" t="s">
        <v>119</v>
      </c>
      <c r="AC2">
        <v>189</v>
      </c>
      <c r="AD2">
        <v>143</v>
      </c>
      <c r="AE2">
        <v>139</v>
      </c>
      <c r="AF2">
        <v>91</v>
      </c>
      <c r="AG2">
        <v>157</v>
      </c>
      <c r="AH2">
        <v>0</v>
      </c>
      <c r="AI2" s="2">
        <f t="shared" ref="AI2:AN2" si="0">IF(E2="winterwheat",95,IF(E2="springwheat",80,IF(E2="winterbarley",95,IF(E2="springbarley",80,IF(E2="winterbeans",70,IF(E2="springbeans",70,IF(E2="warepotatoes",210,IF(E2="wosr",80,IF(E2="sugarbeet",80,IF(E2="setaside",0,IF(E2="sosr",60,IF(E2="winterlinseed",60,IF(E2="springlinseed",60,IF(E2="driedpeas",70))))))))))))))</f>
        <v>95</v>
      </c>
      <c r="AJ2" s="2">
        <f t="shared" si="0"/>
        <v>95</v>
      </c>
      <c r="AK2" s="2">
        <f t="shared" si="0"/>
        <v>95</v>
      </c>
      <c r="AL2" s="2">
        <f t="shared" si="0"/>
        <v>80</v>
      </c>
      <c r="AM2" s="2">
        <f t="shared" si="0"/>
        <v>95</v>
      </c>
      <c r="AN2" s="2">
        <f t="shared" si="0"/>
        <v>0</v>
      </c>
      <c r="AO2" s="1">
        <f t="shared" ref="AO2:AT2" si="1">IF(E2="winterwheat",115,IF(E2="springwheat",100,IF(E2="winterbarley",115,IF(E2="springbarley",100,IF(E2="winterbeans",70,IF(E2="springbeans",70,IF(E2="warepotatoes",330,IF(E2="wosr",70,IF(E2="sugarbeet",130,IF(E2="setaside",0,IF(E2="sosr",50,IF(E2="winterlinseed",50,IF(E2="springlinseed",50,IF(E2="driedpeas",70))))))))))))))</f>
        <v>115</v>
      </c>
      <c r="AP2" s="1">
        <f t="shared" si="1"/>
        <v>115</v>
      </c>
      <c r="AQ2" s="1">
        <f t="shared" si="1"/>
        <v>115</v>
      </c>
      <c r="AR2" s="1">
        <f t="shared" si="1"/>
        <v>70</v>
      </c>
      <c r="AS2" s="1">
        <f t="shared" si="1"/>
        <v>115</v>
      </c>
      <c r="AT2" s="1">
        <f t="shared" si="1"/>
        <v>0</v>
      </c>
      <c r="AU2">
        <v>15.75</v>
      </c>
      <c r="AV2">
        <v>0.4</v>
      </c>
      <c r="AW2">
        <v>4.22</v>
      </c>
      <c r="AX2">
        <v>1</v>
      </c>
      <c r="AY2">
        <v>1.1200000000000001</v>
      </c>
      <c r="AZ2">
        <v>0</v>
      </c>
      <c r="BA2">
        <v>0</v>
      </c>
      <c r="BB2">
        <v>0</v>
      </c>
      <c r="BC2">
        <v>0</v>
      </c>
      <c r="BD2">
        <v>3</v>
      </c>
      <c r="BE2">
        <v>3</v>
      </c>
      <c r="BF2">
        <v>0</v>
      </c>
      <c r="BG2">
        <v>2</v>
      </c>
      <c r="BH2">
        <v>1</v>
      </c>
      <c r="BI2">
        <v>2</v>
      </c>
      <c r="BJ2">
        <v>2</v>
      </c>
      <c r="BK2">
        <v>3</v>
      </c>
      <c r="BL2">
        <v>0</v>
      </c>
      <c r="BM2" t="s">
        <v>122</v>
      </c>
      <c r="BN2" t="s">
        <v>123</v>
      </c>
      <c r="BO2" t="s">
        <v>124</v>
      </c>
      <c r="BP2" t="s">
        <v>123</v>
      </c>
      <c r="BQ2" t="s">
        <v>125</v>
      </c>
      <c r="BR2" t="s">
        <v>123</v>
      </c>
      <c r="BS2" t="s">
        <v>123</v>
      </c>
      <c r="BT2" s="3">
        <f t="shared" ref="BT2:BY2" si="2">IF(E2="winterwheat",164,IF(E2="springwheat",172,IF(E2="winterbarley",153,IF(E2="springbarley",170,IF(E2="winterbeans",212,IF(E2="springbeans",212,IF(E2="warepotatoes",160,IF(E2="wosr",340,IF(E2="sugarbeet",35,IF(E2="setaside",0,IF(E2="sosr",340,IF(E2="winterlinseed",375,IF(E2="springlinseed",375,IF(E2="driedpeas",210))))))))))))))</f>
        <v>164</v>
      </c>
      <c r="BU2" s="3">
        <f t="shared" si="2"/>
        <v>164</v>
      </c>
      <c r="BV2" s="3">
        <f t="shared" si="2"/>
        <v>153</v>
      </c>
      <c r="BW2" s="3">
        <f t="shared" si="2"/>
        <v>340</v>
      </c>
      <c r="BX2" s="3">
        <f t="shared" si="2"/>
        <v>164</v>
      </c>
      <c r="BY2" s="3">
        <f t="shared" si="2"/>
        <v>0</v>
      </c>
      <c r="BZ2">
        <v>8.6</v>
      </c>
      <c r="CA2">
        <v>8.1</v>
      </c>
      <c r="CB2">
        <v>6.9</v>
      </c>
      <c r="CC2">
        <v>2.1</v>
      </c>
      <c r="CD2">
        <v>8.39</v>
      </c>
      <c r="CE2">
        <v>0</v>
      </c>
      <c r="CF2" t="s">
        <v>126</v>
      </c>
      <c r="CG2">
        <v>0.8</v>
      </c>
      <c r="CH2">
        <v>0.63</v>
      </c>
      <c r="CI2">
        <v>0.47</v>
      </c>
      <c r="CJ2" s="4">
        <f t="shared" ref="CJ2:CO4" si="3">IF(E2="winterwheat",0.4,IF(E2="springwheat",0.38,IF(E2="winterbarley",0.37,IF(E2="springbarley",0.38,IF(E2="winterbeans",0.41,IF(E2="springbeans",0.43,IF(E2="warepotatoes",0.25,IF(E2="wosr",7.37,IF(E2="sugarbeet",180,IF(E2="setaside",0,IF(E2="sosr",7.22,IF(E2="winterlinseed",2,IF(E2="springlinseed",1.47,IF(E2="driedpeas",0.41))))))))))))))</f>
        <v>0.4</v>
      </c>
      <c r="CK2" s="4">
        <f t="shared" si="3"/>
        <v>0.4</v>
      </c>
      <c r="CL2" s="4">
        <f t="shared" si="3"/>
        <v>0.37</v>
      </c>
      <c r="CM2" s="4">
        <f t="shared" si="3"/>
        <v>7.37</v>
      </c>
      <c r="CN2" s="4">
        <f t="shared" si="3"/>
        <v>0.4</v>
      </c>
      <c r="CO2" s="4">
        <f t="shared" si="3"/>
        <v>0</v>
      </c>
      <c r="CP2">
        <v>19.5</v>
      </c>
      <c r="CQ2">
        <v>19.5</v>
      </c>
      <c r="CR2">
        <v>19.5</v>
      </c>
      <c r="CS2">
        <v>19.5</v>
      </c>
      <c r="CT2">
        <v>19.5</v>
      </c>
      <c r="CU2">
        <v>19.5</v>
      </c>
      <c r="CV2">
        <v>2.4300000000000002</v>
      </c>
      <c r="CW2">
        <v>2.4300000000000002</v>
      </c>
      <c r="CX2">
        <v>2.4300000000000002</v>
      </c>
      <c r="CY2">
        <v>2.4300000000000002</v>
      </c>
      <c r="CZ2">
        <v>2.4300000000000002</v>
      </c>
      <c r="DA2">
        <v>2.4300000000000002</v>
      </c>
      <c r="DB2">
        <v>102</v>
      </c>
      <c r="DC2">
        <v>6</v>
      </c>
      <c r="DD2">
        <v>4</v>
      </c>
      <c r="DE2">
        <v>1400</v>
      </c>
      <c r="DF2">
        <v>125</v>
      </c>
      <c r="DG2">
        <v>0.62</v>
      </c>
      <c r="DH2">
        <v>9.9499999999999993</v>
      </c>
    </row>
    <row r="3" spans="1:112" x14ac:dyDescent="0.3">
      <c r="A3">
        <v>2</v>
      </c>
      <c r="B3" t="s">
        <v>127</v>
      </c>
      <c r="C3">
        <v>2.5</v>
      </c>
      <c r="D3">
        <v>6</v>
      </c>
      <c r="E3" t="s">
        <v>113</v>
      </c>
      <c r="F3" t="s">
        <v>113</v>
      </c>
      <c r="G3" t="s">
        <v>115</v>
      </c>
      <c r="H3" t="s">
        <v>128</v>
      </c>
      <c r="I3" t="s">
        <v>113</v>
      </c>
      <c r="J3" t="s">
        <v>116</v>
      </c>
      <c r="K3" t="s">
        <v>129</v>
      </c>
      <c r="L3" t="s">
        <v>129</v>
      </c>
      <c r="M3" t="s">
        <v>129</v>
      </c>
      <c r="N3" t="s">
        <v>117</v>
      </c>
      <c r="O3" t="s">
        <v>129</v>
      </c>
      <c r="P3" t="s">
        <v>118</v>
      </c>
      <c r="Q3">
        <v>170</v>
      </c>
      <c r="R3">
        <v>190</v>
      </c>
      <c r="S3">
        <v>4.8</v>
      </c>
      <c r="T3">
        <v>194</v>
      </c>
      <c r="U3">
        <v>180</v>
      </c>
      <c r="V3">
        <v>0</v>
      </c>
      <c r="W3" t="s">
        <v>119</v>
      </c>
      <c r="X3" t="s">
        <v>119</v>
      </c>
      <c r="Y3" t="s">
        <v>120</v>
      </c>
      <c r="Z3" t="s">
        <v>119</v>
      </c>
      <c r="AA3" t="s">
        <v>119</v>
      </c>
      <c r="AB3" t="s">
        <v>119</v>
      </c>
      <c r="AC3">
        <v>188</v>
      </c>
      <c r="AD3">
        <v>188</v>
      </c>
      <c r="AE3">
        <v>200</v>
      </c>
      <c r="AF3">
        <v>124</v>
      </c>
      <c r="AG3">
        <v>195</v>
      </c>
      <c r="AH3">
        <v>0</v>
      </c>
      <c r="AI3">
        <v>95</v>
      </c>
      <c r="AJ3">
        <v>95</v>
      </c>
      <c r="AK3">
        <v>80</v>
      </c>
      <c r="AL3">
        <v>80</v>
      </c>
      <c r="AM3">
        <v>95</v>
      </c>
      <c r="AN3">
        <v>0</v>
      </c>
      <c r="AO3">
        <v>115</v>
      </c>
      <c r="AP3">
        <v>115</v>
      </c>
      <c r="AQ3">
        <v>70</v>
      </c>
      <c r="AR3">
        <v>100</v>
      </c>
      <c r="AS3">
        <v>115</v>
      </c>
      <c r="AT3">
        <v>0</v>
      </c>
      <c r="AU3">
        <v>2.93</v>
      </c>
      <c r="AV3">
        <v>3.33</v>
      </c>
      <c r="AW3">
        <v>2.2999999999999998</v>
      </c>
      <c r="AX3">
        <v>0</v>
      </c>
      <c r="AY3">
        <v>2.86</v>
      </c>
      <c r="AZ3">
        <v>0</v>
      </c>
      <c r="BA3">
        <v>0</v>
      </c>
      <c r="BB3">
        <v>0</v>
      </c>
      <c r="BC3">
        <v>2</v>
      </c>
      <c r="BD3">
        <v>0</v>
      </c>
      <c r="BE3">
        <v>0</v>
      </c>
      <c r="BF3">
        <v>0</v>
      </c>
      <c r="BG3">
        <v>3</v>
      </c>
      <c r="BH3">
        <v>3</v>
      </c>
      <c r="BI3">
        <v>5</v>
      </c>
      <c r="BJ3">
        <v>1</v>
      </c>
      <c r="BK3">
        <v>2</v>
      </c>
      <c r="BL3">
        <v>0</v>
      </c>
      <c r="BM3" t="s">
        <v>122</v>
      </c>
      <c r="BN3" t="s">
        <v>124</v>
      </c>
      <c r="BO3" t="s">
        <v>130</v>
      </c>
      <c r="BP3" t="s">
        <v>130</v>
      </c>
      <c r="BQ3" t="s">
        <v>130</v>
      </c>
      <c r="BR3" t="s">
        <v>130</v>
      </c>
      <c r="BS3" t="s">
        <v>130</v>
      </c>
      <c r="BT3" s="3">
        <f t="shared" ref="BT3:BT4" si="4">IF(E3="winterwheat",164,IF(E3="springwheat",172,IF(E3="winterbarley",153,IF(E3="springbarley",170,IF(E3="winterbeans",212,IF(E3="springbeans",212,IF(E3="warepotatoes",160,IF(E3="wosr",340,IF(E3="sugarbeet",35,IF(E3="setaside",0,IF(E3="sosr",340,IF(E3="winterlinseed",375,IF(E3="springlinseed",375,IF(E3="driedpeas",210))))))))))))))</f>
        <v>164</v>
      </c>
      <c r="BU3" s="3">
        <f t="shared" ref="BU3:BU4" si="5">IF(F3="winterwheat",164,IF(F3="springwheat",172,IF(F3="winterbarley",153,IF(F3="springbarley",170,IF(F3="winterbeans",212,IF(F3="springbeans",212,IF(F3="warepotatoes",160,IF(F3="wosr",340,IF(F3="sugarbeet",35,IF(F3="setaside",0,IF(F3="sosr",340,IF(F3="winterlinseed",375,IF(F3="springlinseed",375,IF(F3="driedpeas",210))))))))))))))</f>
        <v>164</v>
      </c>
      <c r="BV3" s="3">
        <f t="shared" ref="BV3:BV4" si="6">IF(G3="winterwheat",164,IF(G3="springwheat",172,IF(G3="winterbarley",153,IF(G3="springbarley",170,IF(G3="winterbeans",212,IF(G3="springbeans",212,IF(G3="warepotatoes",160,IF(G3="wosr",340,IF(G3="sugarbeet",35,IF(G3="setaside",0,IF(G3="sosr",340,IF(G3="winterlinseed",375,IF(G3="springlinseed",375,IF(G3="driedpeas",210))))))))))))))</f>
        <v>340</v>
      </c>
      <c r="BW3" s="3">
        <f t="shared" ref="BW3:BW4" si="7">IF(H3="winterwheat",164,IF(H3="springwheat",172,IF(H3="winterbarley",153,IF(H3="springbarley",170,IF(H3="winterbeans",212,IF(H3="springbeans",212,IF(H3="warepotatoes",160,IF(H3="wosr",340,IF(H3="sugarbeet",35,IF(H3="setaside",0,IF(H3="sosr",340,IF(H3="winterlinseed",375,IF(H3="springlinseed",375,IF(H3="driedpeas",210))))))))))))))</f>
        <v>170</v>
      </c>
      <c r="BX3" s="3">
        <f t="shared" ref="BX3:BX4" si="8">IF(I3="winterwheat",164,IF(I3="springwheat",172,IF(I3="winterbarley",153,IF(I3="springbarley",170,IF(I3="winterbeans",212,IF(I3="springbeans",212,IF(I3="warepotatoes",160,IF(I3="wosr",340,IF(I3="sugarbeet",35,IF(I3="setaside",0,IF(I3="sosr",340,IF(I3="winterlinseed",375,IF(I3="springlinseed",375,IF(I3="driedpeas",210))))))))))))))</f>
        <v>164</v>
      </c>
      <c r="BY3" s="3">
        <f t="shared" ref="BY3:BY4" si="9">IF(J3="winterwheat",164,IF(J3="springwheat",172,IF(J3="winterbarley",153,IF(J3="springbarley",170,IF(J3="winterbeans",212,IF(J3="springbeans",212,IF(J3="warepotatoes",160,IF(J3="wosr",340,IF(J3="sugarbeet",35,IF(J3="setaside",0,IF(J3="sosr",340,IF(J3="winterlinseed",375,IF(J3="springlinseed",375,IF(J3="driedpeas",210))))))))))))))</f>
        <v>0</v>
      </c>
      <c r="BZ3">
        <v>8.4499999999999993</v>
      </c>
      <c r="CA3">
        <v>8</v>
      </c>
      <c r="CB3">
        <v>4.8499999999999996</v>
      </c>
      <c r="CC3">
        <v>7.5</v>
      </c>
      <c r="CD3">
        <v>9</v>
      </c>
      <c r="CE3">
        <v>0</v>
      </c>
      <c r="CF3" t="s">
        <v>126</v>
      </c>
      <c r="CG3">
        <v>0.8</v>
      </c>
      <c r="CH3">
        <v>0.63</v>
      </c>
      <c r="CI3">
        <v>0.47</v>
      </c>
      <c r="CJ3" s="4">
        <f t="shared" si="3"/>
        <v>0.4</v>
      </c>
      <c r="CK3" s="4">
        <f t="shared" ref="CK3:CK4" si="10">IF(F3="winterwheat",0.4,IF(F3="springwheat",0.38,IF(F3="winterbarley",0.37,IF(F3="springbarley",0.38,IF(F3="winterbeans",0.41,IF(F3="springbeans",0.43,IF(F3="warepotatoes",0.25,IF(F3="wosr",7.37,IF(F3="sugarbeet",180,IF(F3="setaside",0,IF(F3="sosr",7.22,IF(F3="winterlinseed",2,IF(F3="springlinseed",1.47,IF(F3="driedpeas",0.41))))))))))))))</f>
        <v>0.4</v>
      </c>
      <c r="CL3" s="4">
        <f t="shared" ref="CL3:CL4" si="11">IF(G3="winterwheat",0.4,IF(G3="springwheat",0.38,IF(G3="winterbarley",0.37,IF(G3="springbarley",0.38,IF(G3="winterbeans",0.41,IF(G3="springbeans",0.43,IF(G3="warepotatoes",0.25,IF(G3="wosr",7.37,IF(G3="sugarbeet",180,IF(G3="setaside",0,IF(G3="sosr",7.22,IF(G3="winterlinseed",2,IF(G3="springlinseed",1.47,IF(G3="driedpeas",0.41))))))))))))))</f>
        <v>7.37</v>
      </c>
      <c r="CM3" s="4">
        <f t="shared" ref="CM3:CM4" si="12">IF(H3="winterwheat",0.4,IF(H3="springwheat",0.38,IF(H3="winterbarley",0.37,IF(H3="springbarley",0.38,IF(H3="winterbeans",0.41,IF(H3="springbeans",0.43,IF(H3="warepotatoes",0.25,IF(H3="wosr",7.37,IF(H3="sugarbeet",180,IF(H3="setaside",0,IF(H3="sosr",7.22,IF(H3="winterlinseed",2,IF(H3="springlinseed",1.47,IF(H3="driedpeas",0.41))))))))))))))</f>
        <v>0.38</v>
      </c>
      <c r="CN3" s="4">
        <f t="shared" ref="CN3:CN4" si="13">IF(I3="winterwheat",0.4,IF(I3="springwheat",0.38,IF(I3="winterbarley",0.37,IF(I3="springbarley",0.38,IF(I3="winterbeans",0.41,IF(I3="springbeans",0.43,IF(I3="warepotatoes",0.25,IF(I3="wosr",7.37,IF(I3="sugarbeet",180,IF(I3="setaside",0,IF(I3="sosr",7.22,IF(I3="winterlinseed",2,IF(I3="springlinseed",1.47,IF(I3="driedpeas",0.41))))))))))))))</f>
        <v>0.4</v>
      </c>
      <c r="CO3" s="4">
        <f t="shared" ref="CO3:CO4" si="14">IF(J3="winterwheat",0.4,IF(J3="springwheat",0.38,IF(J3="winterbarley",0.37,IF(J3="springbarley",0.38,IF(J3="winterbeans",0.41,IF(J3="springbeans",0.43,IF(J3="warepotatoes",0.25,IF(J3="wosr",7.37,IF(J3="sugarbeet",180,IF(J3="setaside",0,IF(J3="sosr",7.22,IF(J3="winterlinseed",2,IF(J3="springlinseed",1.47,IF(J3="driedpeas",0.41))))))))))))))</f>
        <v>0</v>
      </c>
      <c r="CP3">
        <v>19.5</v>
      </c>
      <c r="CQ3">
        <v>19.5</v>
      </c>
      <c r="CR3">
        <v>19.5</v>
      </c>
      <c r="CS3">
        <v>19.5</v>
      </c>
      <c r="CT3">
        <v>19.5</v>
      </c>
      <c r="CU3">
        <v>19.5</v>
      </c>
      <c r="CV3">
        <v>2.4300000000000002</v>
      </c>
      <c r="CW3">
        <v>2.4300000000000002</v>
      </c>
      <c r="CX3">
        <v>2.4300000000000002</v>
      </c>
      <c r="CY3">
        <v>2.4300000000000002</v>
      </c>
      <c r="CZ3">
        <v>2.4300000000000002</v>
      </c>
      <c r="DA3">
        <v>2.4300000000000002</v>
      </c>
      <c r="DB3">
        <v>102</v>
      </c>
      <c r="DC3">
        <v>6</v>
      </c>
      <c r="DD3">
        <v>4</v>
      </c>
      <c r="DE3">
        <v>1400</v>
      </c>
      <c r="DF3">
        <v>125</v>
      </c>
      <c r="DG3">
        <v>0.62</v>
      </c>
      <c r="DH3">
        <v>9.9499999999999993</v>
      </c>
    </row>
    <row r="4" spans="1:112" x14ac:dyDescent="0.3">
      <c r="A4">
        <v>3</v>
      </c>
      <c r="B4" t="s">
        <v>131</v>
      </c>
      <c r="C4">
        <v>1.75</v>
      </c>
      <c r="D4">
        <v>6</v>
      </c>
      <c r="E4" t="s">
        <v>132</v>
      </c>
      <c r="F4" t="s">
        <v>113</v>
      </c>
      <c r="G4" t="s">
        <v>113</v>
      </c>
      <c r="H4" t="s">
        <v>115</v>
      </c>
      <c r="I4" t="s">
        <v>113</v>
      </c>
      <c r="J4" t="s">
        <v>116</v>
      </c>
      <c r="K4" t="s">
        <v>129</v>
      </c>
      <c r="L4" t="s">
        <v>129</v>
      </c>
      <c r="M4" t="s">
        <v>129</v>
      </c>
      <c r="N4" t="s">
        <v>129</v>
      </c>
      <c r="O4" t="s">
        <v>129</v>
      </c>
      <c r="P4" t="s">
        <v>118</v>
      </c>
      <c r="Q4">
        <v>300</v>
      </c>
      <c r="R4">
        <v>135</v>
      </c>
      <c r="S4">
        <v>176</v>
      </c>
      <c r="T4">
        <v>2.2999999999999998</v>
      </c>
      <c r="U4">
        <v>165</v>
      </c>
      <c r="V4">
        <v>0</v>
      </c>
      <c r="W4" t="s">
        <v>120</v>
      </c>
      <c r="X4" t="s">
        <v>119</v>
      </c>
      <c r="Y4" t="s">
        <v>119</v>
      </c>
      <c r="Z4" t="s">
        <v>120</v>
      </c>
      <c r="AA4" t="s">
        <v>119</v>
      </c>
      <c r="AB4" t="s">
        <v>119</v>
      </c>
      <c r="AC4">
        <v>209</v>
      </c>
      <c r="AD4">
        <v>217</v>
      </c>
      <c r="AE4">
        <v>220</v>
      </c>
      <c r="AF4">
        <v>208</v>
      </c>
      <c r="AG4">
        <v>212</v>
      </c>
      <c r="AH4">
        <v>0</v>
      </c>
      <c r="AI4">
        <v>70</v>
      </c>
      <c r="AJ4">
        <v>95</v>
      </c>
      <c r="AK4">
        <v>95</v>
      </c>
      <c r="AL4">
        <v>80</v>
      </c>
      <c r="AM4">
        <v>95</v>
      </c>
      <c r="AN4">
        <v>0</v>
      </c>
      <c r="AO4">
        <v>70</v>
      </c>
      <c r="AP4">
        <v>115</v>
      </c>
      <c r="AQ4">
        <v>115</v>
      </c>
      <c r="AR4">
        <v>70</v>
      </c>
      <c r="AS4">
        <v>115</v>
      </c>
      <c r="AT4">
        <v>0</v>
      </c>
      <c r="AU4">
        <v>4.5</v>
      </c>
      <c r="AV4">
        <v>4.16</v>
      </c>
      <c r="AW4">
        <v>7.85</v>
      </c>
      <c r="AX4">
        <v>0.7</v>
      </c>
      <c r="AY4">
        <v>19.75</v>
      </c>
      <c r="AZ4">
        <v>0</v>
      </c>
      <c r="BA4">
        <v>5</v>
      </c>
      <c r="BB4">
        <v>0</v>
      </c>
      <c r="BC4">
        <v>2</v>
      </c>
      <c r="BD4">
        <v>3</v>
      </c>
      <c r="BE4">
        <v>3</v>
      </c>
      <c r="BF4">
        <v>0</v>
      </c>
      <c r="BG4">
        <v>5</v>
      </c>
      <c r="BH4">
        <v>3</v>
      </c>
      <c r="BI4">
        <v>4</v>
      </c>
      <c r="BJ4">
        <v>3</v>
      </c>
      <c r="BK4">
        <v>6</v>
      </c>
      <c r="BL4">
        <v>0</v>
      </c>
      <c r="BM4" t="s">
        <v>122</v>
      </c>
      <c r="BN4" t="s">
        <v>124</v>
      </c>
      <c r="BO4" t="s">
        <v>123</v>
      </c>
      <c r="BP4" t="s">
        <v>123</v>
      </c>
      <c r="BQ4" t="s">
        <v>123</v>
      </c>
      <c r="BR4" t="s">
        <v>123</v>
      </c>
      <c r="BS4" t="s">
        <v>123</v>
      </c>
      <c r="BT4" s="3">
        <f t="shared" si="4"/>
        <v>212</v>
      </c>
      <c r="BU4" s="3">
        <f t="shared" si="5"/>
        <v>164</v>
      </c>
      <c r="BV4" s="3">
        <f t="shared" si="6"/>
        <v>164</v>
      </c>
      <c r="BW4" s="3">
        <f t="shared" si="7"/>
        <v>340</v>
      </c>
      <c r="BX4" s="3">
        <f t="shared" si="8"/>
        <v>164</v>
      </c>
      <c r="BY4" s="3">
        <f t="shared" si="9"/>
        <v>0</v>
      </c>
      <c r="BZ4">
        <v>4.4000000000000004</v>
      </c>
      <c r="CA4">
        <v>12.2</v>
      </c>
      <c r="CB4">
        <v>5.0999999999999996</v>
      </c>
      <c r="CC4">
        <v>4.0999999999999996</v>
      </c>
      <c r="CD4">
        <v>12.4</v>
      </c>
      <c r="CE4">
        <v>0</v>
      </c>
      <c r="CF4" t="s">
        <v>126</v>
      </c>
      <c r="CG4">
        <v>0.8</v>
      </c>
      <c r="CH4">
        <v>0.63</v>
      </c>
      <c r="CI4">
        <v>0.47</v>
      </c>
      <c r="CJ4" s="4">
        <f t="shared" si="3"/>
        <v>0.43</v>
      </c>
      <c r="CK4" s="4">
        <f t="shared" si="10"/>
        <v>0.4</v>
      </c>
      <c r="CL4" s="4">
        <f t="shared" si="11"/>
        <v>0.4</v>
      </c>
      <c r="CM4" s="4">
        <f t="shared" si="12"/>
        <v>7.37</v>
      </c>
      <c r="CN4" s="4">
        <f t="shared" si="13"/>
        <v>0.4</v>
      </c>
      <c r="CO4" s="4">
        <f t="shared" si="14"/>
        <v>0</v>
      </c>
      <c r="CP4">
        <v>19.5</v>
      </c>
      <c r="CQ4">
        <v>19.5</v>
      </c>
      <c r="CR4">
        <v>19.5</v>
      </c>
      <c r="CS4">
        <v>19.5</v>
      </c>
      <c r="CT4">
        <v>19.5</v>
      </c>
      <c r="CU4">
        <v>19.5</v>
      </c>
      <c r="CV4">
        <v>2.4300000000000002</v>
      </c>
      <c r="CW4">
        <v>2.4300000000000002</v>
      </c>
      <c r="CX4">
        <v>2.4300000000000002</v>
      </c>
      <c r="CY4">
        <v>2.4300000000000002</v>
      </c>
      <c r="CZ4">
        <v>2.4300000000000002</v>
      </c>
      <c r="DA4">
        <v>2.4300000000000002</v>
      </c>
      <c r="DB4">
        <v>102</v>
      </c>
      <c r="DC4">
        <v>6</v>
      </c>
      <c r="DD4">
        <v>4</v>
      </c>
      <c r="DE4">
        <v>1400</v>
      </c>
      <c r="DF4">
        <v>125</v>
      </c>
      <c r="DG4">
        <v>0.62</v>
      </c>
      <c r="DH4">
        <v>9.9499999999999993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 Varah</cp:lastModifiedBy>
  <dcterms:created xsi:type="dcterms:W3CDTF">2018-09-11T16:06:54Z</dcterms:created>
  <dcterms:modified xsi:type="dcterms:W3CDTF">2018-09-11T16:06:55Z</dcterms:modified>
</cp:coreProperties>
</file>