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eddf427344b8b/School Docs/Q3-Spring/Personal Finances/"/>
    </mc:Choice>
  </mc:AlternateContent>
  <xr:revisionPtr revIDLastSave="281" documentId="8_{60965F10-7C4A-4D4F-8C59-E1BD909B7959}" xr6:coauthVersionLast="47" xr6:coauthVersionMax="47" xr10:uidLastSave="{265F7A27-92CD-4312-B482-C7B550A79D3D}"/>
  <bookViews>
    <workbookView xWindow="19350" yWindow="4800" windowWidth="12460" windowHeight="12080" xr2:uid="{67FC5F04-351A-44CC-A6C5-483A83CD5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K26" i="1"/>
  <c r="F37" i="1"/>
  <c r="K25" i="1"/>
  <c r="I25" i="1"/>
  <c r="F33" i="1"/>
  <c r="K14" i="1"/>
  <c r="I14" i="1"/>
  <c r="K15" i="1" s="1"/>
  <c r="K7" i="1"/>
  <c r="K6" i="1"/>
  <c r="I6" i="1"/>
  <c r="F19" i="1"/>
  <c r="F15" i="1"/>
  <c r="B13" i="1"/>
</calcChain>
</file>

<file path=xl/sharedStrings.xml><?xml version="1.0" encoding="utf-8"?>
<sst xmlns="http://schemas.openxmlformats.org/spreadsheetml/2006/main" count="99" uniqueCount="37">
  <si>
    <t>Gross Wages</t>
  </si>
  <si>
    <t>Income taxes and deductions</t>
  </si>
  <si>
    <t>disposable income</t>
  </si>
  <si>
    <t>Rent Expense</t>
  </si>
  <si>
    <t>Food</t>
  </si>
  <si>
    <t>Car Expenses</t>
  </si>
  <si>
    <t>Clothing</t>
  </si>
  <si>
    <t>Cell Phone</t>
  </si>
  <si>
    <t>Internet and Cable TV</t>
  </si>
  <si>
    <t>Total Living Expenses</t>
  </si>
  <si>
    <t>Car Loan interest</t>
  </si>
  <si>
    <t>Student Loan Interest</t>
  </si>
  <si>
    <t>Total Interest Expenses</t>
  </si>
  <si>
    <t>Net Income</t>
  </si>
  <si>
    <t>Entertainment/fun</t>
  </si>
  <si>
    <t>Stipend</t>
  </si>
  <si>
    <t>Student Loan Principle Payment</t>
  </si>
  <si>
    <t>Income Statement</t>
  </si>
  <si>
    <t>Cash Flow Statement</t>
  </si>
  <si>
    <t>I recorded 2 months of financial data, so I will be multiplying it by 6 for a rough estimate</t>
  </si>
  <si>
    <t>Balance Sheet</t>
  </si>
  <si>
    <t>Assets</t>
  </si>
  <si>
    <t>Liabilities</t>
  </si>
  <si>
    <t>Car</t>
  </si>
  <si>
    <t>Student Loans</t>
  </si>
  <si>
    <t>Savings</t>
  </si>
  <si>
    <t>Loan</t>
  </si>
  <si>
    <t>Total</t>
  </si>
  <si>
    <t>Net Worth</t>
  </si>
  <si>
    <t>Education</t>
  </si>
  <si>
    <t>Balance Sheet But with my "Education Value"</t>
  </si>
  <si>
    <t>I don’t understand how a Common-Size Statement is going to work if I have 0 income</t>
  </si>
  <si>
    <t>Common-Size Income Statement</t>
  </si>
  <si>
    <t>Common-Size Cash Flow Statement</t>
  </si>
  <si>
    <t>Unspent</t>
  </si>
  <si>
    <t>Car Loan</t>
  </si>
  <si>
    <t>Student Loan Disbursment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</si>
</sst>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7" fontId="0" fillId="0" borderId="0" xfId="0" applyNumberFormat="1"/>
    <xf numFmtId="7" fontId="0" fillId="2" borderId="1" xfId="0" applyNumberFormat="1" applyFill="1" applyBorder="1"/>
    <xf numFmtId="7" fontId="0" fillId="3" borderId="1" xfId="0" applyNumberFormat="1" applyFill="1" applyBorder="1"/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9" fontId="0" fillId="2" borderId="1" xfId="0" applyNumberFormat="1" applyFill="1" applyBorder="1"/>
    <xf numFmtId="9" fontId="0" fillId="3" borderId="1" xfId="0" applyNumberFormat="1" applyFill="1" applyBorder="1"/>
    <xf numFmtId="0" fontId="0" fillId="0" borderId="0" xfId="0" applyFill="1" applyBorder="1"/>
    <xf numFmtId="10" fontId="0" fillId="3" borderId="1" xfId="0" applyNumberFormat="1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164" fontId="0" fillId="0" borderId="0" xfId="0" applyNumberFormat="1" applyFill="1" applyBorder="1"/>
    <xf numFmtId="7" fontId="0" fillId="0" borderId="0" xfId="0" applyNumberFormat="1" applyFill="1" applyBorder="1"/>
    <xf numFmtId="0" fontId="0" fillId="0" borderId="0" xfId="0" applyNumberFormat="1"/>
    <xf numFmtId="0" fontId="0" fillId="4" borderId="1" xfId="0" applyNumberFormat="1" applyFill="1" applyBorder="1"/>
    <xf numFmtId="9" fontId="0" fillId="4" borderId="1" xfId="0" applyNumberFormat="1" applyFill="1" applyBorder="1"/>
    <xf numFmtId="0" fontId="0" fillId="3" borderId="3" xfId="0" applyFill="1" applyBorder="1"/>
    <xf numFmtId="7" fontId="0" fillId="3" borderId="3" xfId="0" applyNumberFormat="1" applyFill="1" applyBorder="1"/>
    <xf numFmtId="0" fontId="0" fillId="3" borderId="2" xfId="0" applyFill="1" applyBorder="1"/>
    <xf numFmtId="7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9-4961-BD51-4785874948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C9-4961-BD51-4785874948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C9-4961-BD51-4785874948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C9-4961-BD51-4785874948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C9-4961-BD51-4785874948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C9-4961-BD51-4785874948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C9-4961-BD51-47858749488C}"/>
              </c:ext>
            </c:extLst>
          </c:dPt>
          <c:cat>
            <c:strRef>
              <c:f>Sheet1!$A$25:$A$31</c:f>
              <c:strCache>
                <c:ptCount val="7"/>
                <c:pt idx="0">
                  <c:v>Rent Expense</c:v>
                </c:pt>
                <c:pt idx="1">
                  <c:v>Food</c:v>
                </c:pt>
                <c:pt idx="2">
                  <c:v>Car Expenses</c:v>
                </c:pt>
                <c:pt idx="3">
                  <c:v>Clothing</c:v>
                </c:pt>
                <c:pt idx="4">
                  <c:v>Cell Phone</c:v>
                </c:pt>
                <c:pt idx="5">
                  <c:v>Internet and Cable TV</c:v>
                </c:pt>
                <c:pt idx="6">
                  <c:v>Entertainment/fun</c:v>
                </c:pt>
              </c:strCache>
            </c:strRef>
          </c:cat>
          <c:val>
            <c:numRef>
              <c:f>Sheet1!$B$25:$B$31</c:f>
              <c:numCache>
                <c:formatCode>0.00%</c:formatCode>
                <c:ptCount val="7"/>
                <c:pt idx="0" formatCode="0%">
                  <c:v>0</c:v>
                </c:pt>
                <c:pt idx="1">
                  <c:v>0.63</c:v>
                </c:pt>
                <c:pt idx="2" formatCode="0%">
                  <c:v>0</c:v>
                </c:pt>
                <c:pt idx="3" formatCode="0%">
                  <c:v>0.04</c:v>
                </c:pt>
                <c:pt idx="4" formatCode="0%">
                  <c:v>7.0000000000000007E-2</c:v>
                </c:pt>
                <c:pt idx="5" formatCode="0%">
                  <c:v>0.01</c:v>
                </c:pt>
                <c:pt idx="6" formatCode="0%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8-494B-9835-5DE2C19FF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5F-4C79-B846-08ECFAB212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5F-4C79-B846-08ECFAB212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5F-4C79-B846-08ECFAB212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5F-4C79-B846-08ECFAB212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5F-4C79-B846-08ECFAB212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5F-4C79-B846-08ECFAB212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C5F-4C79-B846-08ECFAB212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C5F-4C79-B846-08ECFAB21276}"/>
              </c:ext>
            </c:extLst>
          </c:dPt>
          <c:cat>
            <c:strRef>
              <c:f>(Sheet1!$E$26:$E$32,Sheet1!$E$37)</c:f>
              <c:strCache>
                <c:ptCount val="8"/>
                <c:pt idx="0">
                  <c:v>Rent Expense</c:v>
                </c:pt>
                <c:pt idx="1">
                  <c:v>Food</c:v>
                </c:pt>
                <c:pt idx="2">
                  <c:v>Car Expenses</c:v>
                </c:pt>
                <c:pt idx="3">
                  <c:v>Clothing</c:v>
                </c:pt>
                <c:pt idx="4">
                  <c:v>Cell Phone</c:v>
                </c:pt>
                <c:pt idx="5">
                  <c:v>Internet and Cable TV</c:v>
                </c:pt>
                <c:pt idx="6">
                  <c:v>Entertainment/fun</c:v>
                </c:pt>
                <c:pt idx="7">
                  <c:v>Unspent</c:v>
                </c:pt>
              </c:strCache>
            </c:strRef>
          </c:cat>
          <c:val>
            <c:numRef>
              <c:f>(Sheet1!$F$26:$F$32,Sheet1!$F$37)</c:f>
              <c:numCache>
                <c:formatCode>0%</c:formatCode>
                <c:ptCount val="8"/>
                <c:pt idx="0">
                  <c:v>0</c:v>
                </c:pt>
                <c:pt idx="1">
                  <c:v>0.35</c:v>
                </c:pt>
                <c:pt idx="2">
                  <c:v>0</c:v>
                </c:pt>
                <c:pt idx="3">
                  <c:v>0.02</c:v>
                </c:pt>
                <c:pt idx="4">
                  <c:v>0.03</c:v>
                </c:pt>
                <c:pt idx="5" formatCode="0.00%">
                  <c:v>5.0000000000000001E-3</c:v>
                </c:pt>
                <c:pt idx="6">
                  <c:v>0.15</c:v>
                </c:pt>
                <c:pt idx="7">
                  <c:v>0.44499999999999995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6-437C-8D00-27080E5EE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1-4130-B6A2-50656BCB72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1-4130-B6A2-50656BCB725A}"/>
              </c:ext>
            </c:extLst>
          </c:dPt>
          <c:cat>
            <c:strRef>
              <c:f>Sheet1!$H$23:$H$24</c:f>
              <c:strCache>
                <c:ptCount val="2"/>
                <c:pt idx="0">
                  <c:v>Car</c:v>
                </c:pt>
                <c:pt idx="1">
                  <c:v>Savings</c:v>
                </c:pt>
              </c:strCache>
            </c:strRef>
          </c:cat>
          <c:val>
            <c:numRef>
              <c:f>Sheet1!$I$23:$I$24</c:f>
              <c:numCache>
                <c:formatCode>0%</c:formatCode>
                <c:ptCount val="2"/>
                <c:pt idx="0">
                  <c:v>0.86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39-4998-8889-2EEF3E456E0A}"/>
            </c:ext>
          </c:extLst>
        </c:ser>
        <c:ser>
          <c:idx val="1"/>
          <c:order val="1"/>
          <c:tx>
            <c:strRef>
              <c:f>Sheet1!$J$23:$J$24</c:f>
              <c:strCache>
                <c:ptCount val="2"/>
                <c:pt idx="0">
                  <c:v>Car Loan</c:v>
                </c:pt>
                <c:pt idx="1">
                  <c:v>Student Loans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A1-4130-B6A2-50656BCB72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A1-4130-B6A2-50656BCB725A}"/>
              </c:ext>
            </c:extLst>
          </c:dPt>
          <c:val>
            <c:numRef>
              <c:f>Sheet1!$K$23:$K$24</c:f>
              <c:numCache>
                <c:formatCode>0%</c:formatCode>
                <c:ptCount val="2"/>
                <c:pt idx="0">
                  <c:v>0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39-4998-8889-2EEF3E45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24-4290-818F-1EC18E9A2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24-4290-818F-1EC18E9A292A}"/>
              </c:ext>
            </c:extLst>
          </c:dPt>
          <c:cat>
            <c:strRef>
              <c:f>Sheet1!$J$23:$J$24</c:f>
              <c:strCache>
                <c:ptCount val="2"/>
                <c:pt idx="0">
                  <c:v>Car Loan</c:v>
                </c:pt>
                <c:pt idx="1">
                  <c:v>Student Loans</c:v>
                </c:pt>
              </c:strCache>
            </c:strRef>
          </c:cat>
          <c:val>
            <c:numRef>
              <c:f>Sheet1!$K$23:$K$24</c:f>
              <c:numCache>
                <c:formatCode>0%</c:formatCode>
                <c:ptCount val="2"/>
                <c:pt idx="0">
                  <c:v>0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6-42B7-83D7-EEEBBF3A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120650</xdr:rowOff>
    </xdr:from>
    <xdr:to>
      <xdr:col>3</xdr:col>
      <xdr:colOff>266700</xdr:colOff>
      <xdr:row>53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2DE6D-2AC2-4150-A62A-4B395D9C5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38</xdr:row>
      <xdr:rowOff>171450</xdr:rowOff>
    </xdr:from>
    <xdr:to>
      <xdr:col>8</xdr:col>
      <xdr:colOff>479425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FA58AE-82F4-4911-963A-7CF9C8C38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854075</xdr:colOff>
      <xdr:row>26</xdr:row>
      <xdr:rowOff>177800</xdr:rowOff>
    </xdr:from>
    <xdr:to>
      <xdr:col>12</xdr:col>
      <xdr:colOff>438150</xdr:colOff>
      <xdr:row>41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08A8C9-9587-4387-B8BD-A8CE87125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53975</xdr:colOff>
      <xdr:row>27</xdr:row>
      <xdr:rowOff>19050</xdr:rowOff>
    </xdr:from>
    <xdr:to>
      <xdr:col>17</xdr:col>
      <xdr:colOff>444500</xdr:colOff>
      <xdr:row>42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A21842-F2FF-4F91-842F-437DAC322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167B-27FE-4C70-B188-619E9709BF66}">
  <dimension ref="A1:K37"/>
  <sheetViews>
    <sheetView tabSelected="1" workbookViewId="0">
      <selection activeCell="G9" sqref="G9"/>
    </sheetView>
  </sheetViews>
  <sheetFormatPr defaultRowHeight="14.5" x14ac:dyDescent="0.35"/>
  <cols>
    <col min="1" max="1" width="25.453125" bestFit="1" customWidth="1"/>
    <col min="2" max="2" width="10.08984375" style="4" bestFit="1" customWidth="1"/>
    <col min="3" max="3" width="10.08984375" bestFit="1" customWidth="1"/>
    <col min="5" max="5" width="27.36328125" bestFit="1" customWidth="1"/>
    <col min="6" max="6" width="11.08984375" style="4" bestFit="1" customWidth="1"/>
    <col min="8" max="8" width="12.36328125" bestFit="1" customWidth="1"/>
    <col min="9" max="9" width="12.26953125" style="7" bestFit="1" customWidth="1"/>
    <col min="10" max="10" width="12.54296875" bestFit="1" customWidth="1"/>
    <col min="11" max="11" width="12.26953125" style="7" bestFit="1" customWidth="1"/>
  </cols>
  <sheetData>
    <row r="1" spans="1:11" x14ac:dyDescent="0.35">
      <c r="A1" t="s">
        <v>19</v>
      </c>
    </row>
    <row r="2" spans="1:11" x14ac:dyDescent="0.35">
      <c r="A2" t="s">
        <v>17</v>
      </c>
      <c r="E2" t="s">
        <v>18</v>
      </c>
      <c r="H2" t="s">
        <v>20</v>
      </c>
    </row>
    <row r="3" spans="1:11" x14ac:dyDescent="0.35">
      <c r="A3" s="1" t="s">
        <v>0</v>
      </c>
      <c r="B3" s="5"/>
      <c r="C3" s="5">
        <v>0</v>
      </c>
      <c r="E3" s="1" t="s">
        <v>0</v>
      </c>
      <c r="F3" s="5">
        <v>0</v>
      </c>
      <c r="H3" s="5" t="s">
        <v>21</v>
      </c>
      <c r="I3" s="10"/>
      <c r="J3" s="2" t="s">
        <v>22</v>
      </c>
      <c r="K3" s="10"/>
    </row>
    <row r="4" spans="1:11" x14ac:dyDescent="0.35">
      <c r="A4" s="3" t="s">
        <v>1</v>
      </c>
      <c r="B4" s="6">
        <v>0</v>
      </c>
      <c r="C4" s="6"/>
      <c r="E4" s="3" t="s">
        <v>1</v>
      </c>
      <c r="F4" s="6">
        <v>0</v>
      </c>
      <c r="H4" s="3" t="s">
        <v>23</v>
      </c>
      <c r="I4" s="11">
        <v>12000</v>
      </c>
      <c r="J4" s="3" t="s">
        <v>26</v>
      </c>
      <c r="K4" s="11">
        <v>0</v>
      </c>
    </row>
    <row r="5" spans="1:11" x14ac:dyDescent="0.35">
      <c r="A5" s="3" t="s">
        <v>2</v>
      </c>
      <c r="B5" s="6"/>
      <c r="C5" s="6">
        <v>0</v>
      </c>
      <c r="E5" s="3" t="s">
        <v>15</v>
      </c>
      <c r="F5" s="6">
        <v>4800</v>
      </c>
      <c r="H5" s="3" t="s">
        <v>25</v>
      </c>
      <c r="I5" s="11">
        <v>5573</v>
      </c>
      <c r="J5" s="3" t="s">
        <v>24</v>
      </c>
      <c r="K5" s="11">
        <v>-3668</v>
      </c>
    </row>
    <row r="6" spans="1:11" ht="15" thickBot="1" x14ac:dyDescent="0.4">
      <c r="A6" s="3" t="s">
        <v>3</v>
      </c>
      <c r="B6" s="6">
        <v>0</v>
      </c>
      <c r="C6" s="6"/>
      <c r="E6" s="25" t="s">
        <v>36</v>
      </c>
      <c r="F6" s="26">
        <v>8400</v>
      </c>
      <c r="H6" s="3" t="s">
        <v>27</v>
      </c>
      <c r="I6" s="11">
        <f>SUM(I4:I5)</f>
        <v>17573</v>
      </c>
      <c r="J6" s="3" t="s">
        <v>27</v>
      </c>
      <c r="K6" s="11">
        <f>SUM(K4:K5)</f>
        <v>-3668</v>
      </c>
    </row>
    <row r="7" spans="1:11" ht="15" thickTop="1" x14ac:dyDescent="0.35">
      <c r="A7" s="3" t="s">
        <v>4</v>
      </c>
      <c r="B7" s="6">
        <v>-1683.3</v>
      </c>
      <c r="C7" s="6"/>
      <c r="E7" s="23" t="s">
        <v>2</v>
      </c>
      <c r="F7" s="24">
        <v>4800</v>
      </c>
      <c r="J7" s="8" t="s">
        <v>28</v>
      </c>
      <c r="K7" s="9">
        <f>SUM(I6,K6)</f>
        <v>13905</v>
      </c>
    </row>
    <row r="8" spans="1:11" x14ac:dyDescent="0.35">
      <c r="A8" s="3" t="s">
        <v>5</v>
      </c>
      <c r="B8" s="6">
        <v>0</v>
      </c>
      <c r="C8" s="6"/>
      <c r="E8" s="3" t="s">
        <v>3</v>
      </c>
      <c r="F8" s="6">
        <v>-8400</v>
      </c>
    </row>
    <row r="9" spans="1:11" x14ac:dyDescent="0.35">
      <c r="A9" s="3" t="s">
        <v>6</v>
      </c>
      <c r="B9" s="6">
        <v>-100</v>
      </c>
      <c r="C9" s="6"/>
      <c r="E9" s="3" t="s">
        <v>4</v>
      </c>
      <c r="F9" s="6">
        <v>-1683.3</v>
      </c>
    </row>
    <row r="10" spans="1:11" x14ac:dyDescent="0.35">
      <c r="A10" s="3" t="s">
        <v>7</v>
      </c>
      <c r="B10" s="6">
        <v>-144</v>
      </c>
      <c r="C10" s="6"/>
      <c r="E10" s="3" t="s">
        <v>5</v>
      </c>
      <c r="F10" s="6">
        <v>0</v>
      </c>
      <c r="H10" t="s">
        <v>30</v>
      </c>
    </row>
    <row r="11" spans="1:11" x14ac:dyDescent="0.35">
      <c r="A11" s="3" t="s">
        <v>8</v>
      </c>
      <c r="B11" s="6">
        <v>-20</v>
      </c>
      <c r="C11" s="6"/>
      <c r="E11" s="3" t="s">
        <v>6</v>
      </c>
      <c r="F11" s="6">
        <v>-100</v>
      </c>
      <c r="H11" s="5" t="s">
        <v>21</v>
      </c>
      <c r="I11" s="10"/>
      <c r="J11" s="2" t="s">
        <v>22</v>
      </c>
      <c r="K11" s="10"/>
    </row>
    <row r="12" spans="1:11" x14ac:dyDescent="0.35">
      <c r="A12" s="3" t="s">
        <v>14</v>
      </c>
      <c r="B12" s="6">
        <v>-724.84</v>
      </c>
      <c r="C12" s="6"/>
      <c r="E12" s="3" t="s">
        <v>7</v>
      </c>
      <c r="F12" s="6">
        <v>-144</v>
      </c>
      <c r="H12" s="3" t="s">
        <v>23</v>
      </c>
      <c r="I12" s="11">
        <v>12000</v>
      </c>
      <c r="J12" s="3" t="s">
        <v>26</v>
      </c>
      <c r="K12" s="11">
        <v>0</v>
      </c>
    </row>
    <row r="13" spans="1:11" x14ac:dyDescent="0.35">
      <c r="A13" s="3" t="s">
        <v>9</v>
      </c>
      <c r="B13" s="6">
        <f>SUM(B6:B12)</f>
        <v>-2672.14</v>
      </c>
      <c r="C13" s="6"/>
      <c r="E13" s="3" t="s">
        <v>8</v>
      </c>
      <c r="F13" s="6">
        <v>-20</v>
      </c>
      <c r="H13" s="3" t="s">
        <v>29</v>
      </c>
      <c r="I13" s="11">
        <v>1470000</v>
      </c>
      <c r="J13" s="3" t="s">
        <v>24</v>
      </c>
      <c r="K13" s="11">
        <v>-3668</v>
      </c>
    </row>
    <row r="14" spans="1:11" x14ac:dyDescent="0.35">
      <c r="A14" s="3" t="s">
        <v>10</v>
      </c>
      <c r="B14" s="6">
        <v>0</v>
      </c>
      <c r="C14" s="6"/>
      <c r="E14" s="3" t="s">
        <v>14</v>
      </c>
      <c r="F14" s="6">
        <v>-724.84</v>
      </c>
      <c r="H14" s="3" t="s">
        <v>27</v>
      </c>
      <c r="I14" s="11">
        <f>SUM(I12:I13)</f>
        <v>1482000</v>
      </c>
      <c r="J14" s="3" t="s">
        <v>27</v>
      </c>
      <c r="K14" s="11">
        <f>SUM(K12:K13)</f>
        <v>-3668</v>
      </c>
    </row>
    <row r="15" spans="1:11" x14ac:dyDescent="0.35">
      <c r="A15" s="3" t="s">
        <v>11</v>
      </c>
      <c r="B15" s="6">
        <v>0</v>
      </c>
      <c r="C15" s="6"/>
      <c r="E15" s="3" t="s">
        <v>9</v>
      </c>
      <c r="F15" s="6">
        <f>SUM(F8:F14)</f>
        <v>-11072.14</v>
      </c>
      <c r="J15" s="8" t="s">
        <v>28</v>
      </c>
      <c r="K15" s="9">
        <f>SUM(I14,K14)</f>
        <v>1478332</v>
      </c>
    </row>
    <row r="16" spans="1:11" x14ac:dyDescent="0.35">
      <c r="A16" s="3" t="s">
        <v>12</v>
      </c>
      <c r="B16" s="6">
        <v>0</v>
      </c>
      <c r="C16" s="6"/>
      <c r="E16" s="3" t="s">
        <v>16</v>
      </c>
      <c r="F16" s="6">
        <v>0</v>
      </c>
    </row>
    <row r="17" spans="1:11" x14ac:dyDescent="0.35">
      <c r="A17" s="3" t="s">
        <v>13</v>
      </c>
      <c r="B17" s="6"/>
      <c r="C17" s="6">
        <f>C5 + B13</f>
        <v>-2672.14</v>
      </c>
      <c r="E17" s="3" t="s">
        <v>11</v>
      </c>
      <c r="F17" s="6">
        <v>0</v>
      </c>
    </row>
    <row r="18" spans="1:11" x14ac:dyDescent="0.35">
      <c r="E18" s="3" t="s">
        <v>12</v>
      </c>
      <c r="F18" s="6">
        <v>0</v>
      </c>
    </row>
    <row r="19" spans="1:11" x14ac:dyDescent="0.35">
      <c r="E19" s="3" t="s">
        <v>13</v>
      </c>
      <c r="F19" s="6">
        <f>F7 + SUM(F8:F14) + SUM(F16:F18)</f>
        <v>-6272.1399999999994</v>
      </c>
    </row>
    <row r="20" spans="1:11" x14ac:dyDescent="0.35">
      <c r="A20" s="14" t="s">
        <v>31</v>
      </c>
    </row>
    <row r="21" spans="1:11" x14ac:dyDescent="0.35">
      <c r="A21" t="s">
        <v>32</v>
      </c>
      <c r="E21" t="s">
        <v>33</v>
      </c>
      <c r="H21" t="s">
        <v>20</v>
      </c>
    </row>
    <row r="22" spans="1:11" x14ac:dyDescent="0.35">
      <c r="A22" s="1" t="s">
        <v>0</v>
      </c>
      <c r="B22" s="5"/>
      <c r="C22" s="12">
        <v>0</v>
      </c>
      <c r="E22" s="1" t="s">
        <v>0</v>
      </c>
      <c r="F22" s="16">
        <v>0</v>
      </c>
      <c r="H22" s="5" t="s">
        <v>21</v>
      </c>
      <c r="I22" s="10"/>
      <c r="J22" s="2" t="s">
        <v>22</v>
      </c>
      <c r="K22" s="10"/>
    </row>
    <row r="23" spans="1:11" x14ac:dyDescent="0.35">
      <c r="A23" s="3" t="s">
        <v>1</v>
      </c>
      <c r="B23" s="13">
        <v>0</v>
      </c>
      <c r="C23" s="3"/>
      <c r="E23" s="3" t="s">
        <v>1</v>
      </c>
      <c r="F23" s="17">
        <v>0</v>
      </c>
      <c r="H23" s="3" t="s">
        <v>23</v>
      </c>
      <c r="I23" s="13">
        <v>0.86</v>
      </c>
      <c r="J23" s="17" t="s">
        <v>35</v>
      </c>
      <c r="K23" s="13">
        <v>0</v>
      </c>
    </row>
    <row r="24" spans="1:11" x14ac:dyDescent="0.35">
      <c r="A24" s="3" t="s">
        <v>2</v>
      </c>
      <c r="B24" s="6"/>
      <c r="C24" s="13">
        <v>0</v>
      </c>
      <c r="E24" s="3" t="s">
        <v>15</v>
      </c>
      <c r="F24" s="13">
        <v>1</v>
      </c>
      <c r="H24" s="3" t="s">
        <v>25</v>
      </c>
      <c r="I24" s="13">
        <v>0.4</v>
      </c>
      <c r="J24" s="17" t="s">
        <v>24</v>
      </c>
      <c r="K24" s="13">
        <v>0.26</v>
      </c>
    </row>
    <row r="25" spans="1:11" x14ac:dyDescent="0.35">
      <c r="A25" s="3" t="s">
        <v>3</v>
      </c>
      <c r="B25" s="13">
        <v>0</v>
      </c>
      <c r="C25" s="3"/>
      <c r="E25" s="3" t="s">
        <v>2</v>
      </c>
      <c r="F25" s="13">
        <v>1</v>
      </c>
      <c r="H25" s="3" t="s">
        <v>27</v>
      </c>
      <c r="I25" s="13">
        <f>SUM(I23:I24)</f>
        <v>1.26</v>
      </c>
      <c r="J25" s="17" t="s">
        <v>27</v>
      </c>
      <c r="K25" s="13">
        <f>SUM(K23:K24)</f>
        <v>0.26</v>
      </c>
    </row>
    <row r="26" spans="1:11" x14ac:dyDescent="0.35">
      <c r="A26" s="3" t="s">
        <v>4</v>
      </c>
      <c r="B26" s="15">
        <v>0.63</v>
      </c>
      <c r="C26" s="3"/>
      <c r="E26" s="3" t="s">
        <v>3</v>
      </c>
      <c r="F26" s="13">
        <v>0</v>
      </c>
      <c r="I26" s="20"/>
      <c r="J26" s="21" t="s">
        <v>28</v>
      </c>
      <c r="K26" s="22">
        <f>SUM(I25,-K25)</f>
        <v>1</v>
      </c>
    </row>
    <row r="27" spans="1:11" x14ac:dyDescent="0.35">
      <c r="A27" s="3" t="s">
        <v>5</v>
      </c>
      <c r="B27" s="13">
        <v>0</v>
      </c>
      <c r="C27" s="3"/>
      <c r="E27" s="3" t="s">
        <v>4</v>
      </c>
      <c r="F27" s="13">
        <v>0.35</v>
      </c>
    </row>
    <row r="28" spans="1:11" x14ac:dyDescent="0.35">
      <c r="A28" s="3" t="s">
        <v>6</v>
      </c>
      <c r="B28" s="13">
        <v>0.04</v>
      </c>
      <c r="C28" s="3"/>
      <c r="E28" s="3" t="s">
        <v>5</v>
      </c>
      <c r="F28" s="13">
        <v>0</v>
      </c>
    </row>
    <row r="29" spans="1:11" x14ac:dyDescent="0.35">
      <c r="A29" s="3" t="s">
        <v>7</v>
      </c>
      <c r="B29" s="13">
        <v>7.0000000000000007E-2</v>
      </c>
      <c r="C29" s="3"/>
      <c r="E29" s="3" t="s">
        <v>6</v>
      </c>
      <c r="F29" s="13">
        <v>0.02</v>
      </c>
      <c r="H29" s="14"/>
      <c r="I29" s="18"/>
      <c r="J29" s="14"/>
      <c r="K29" s="18"/>
    </row>
    <row r="30" spans="1:11" x14ac:dyDescent="0.35">
      <c r="A30" s="3" t="s">
        <v>8</v>
      </c>
      <c r="B30" s="13">
        <v>0.01</v>
      </c>
      <c r="C30" s="3"/>
      <c r="E30" s="3" t="s">
        <v>7</v>
      </c>
      <c r="F30" s="13">
        <v>0.03</v>
      </c>
      <c r="H30" s="19"/>
      <c r="I30" s="18"/>
      <c r="J30" s="14"/>
      <c r="K30" s="18"/>
    </row>
    <row r="31" spans="1:11" x14ac:dyDescent="0.35">
      <c r="A31" s="3" t="s">
        <v>14</v>
      </c>
      <c r="B31" s="13">
        <v>0.27</v>
      </c>
      <c r="C31" s="3"/>
      <c r="E31" s="3" t="s">
        <v>8</v>
      </c>
      <c r="F31" s="15">
        <v>5.0000000000000001E-3</v>
      </c>
      <c r="H31" s="14"/>
      <c r="I31" s="18"/>
      <c r="J31" s="14"/>
      <c r="K31" s="18"/>
    </row>
    <row r="32" spans="1:11" x14ac:dyDescent="0.35">
      <c r="A32" s="3" t="s">
        <v>9</v>
      </c>
      <c r="B32" s="13">
        <v>1</v>
      </c>
      <c r="C32" s="3"/>
      <c r="E32" s="3" t="s">
        <v>14</v>
      </c>
      <c r="F32" s="13">
        <v>0.15</v>
      </c>
      <c r="H32" s="14"/>
      <c r="I32" s="18"/>
      <c r="J32" s="14"/>
      <c r="K32" s="18"/>
    </row>
    <row r="33" spans="1:11" x14ac:dyDescent="0.35">
      <c r="A33" s="3" t="s">
        <v>10</v>
      </c>
      <c r="B33" s="13">
        <v>0</v>
      </c>
      <c r="C33" s="3"/>
      <c r="E33" s="3" t="s">
        <v>9</v>
      </c>
      <c r="F33" s="13">
        <f>SUM(F26:F32)</f>
        <v>0.55500000000000005</v>
      </c>
      <c r="H33" s="14"/>
      <c r="I33" s="18"/>
      <c r="J33" s="14"/>
      <c r="K33" s="18"/>
    </row>
    <row r="34" spans="1:11" x14ac:dyDescent="0.35">
      <c r="A34" s="3" t="s">
        <v>11</v>
      </c>
      <c r="B34" s="13">
        <v>0</v>
      </c>
      <c r="C34" s="3"/>
      <c r="E34" s="3" t="s">
        <v>16</v>
      </c>
      <c r="F34" s="17">
        <v>0</v>
      </c>
      <c r="H34" s="14"/>
      <c r="I34" s="18"/>
      <c r="J34" s="14"/>
      <c r="K34" s="18"/>
    </row>
    <row r="35" spans="1:11" x14ac:dyDescent="0.35">
      <c r="A35" s="3" t="s">
        <v>12</v>
      </c>
      <c r="B35" s="13">
        <v>0</v>
      </c>
      <c r="C35" s="3"/>
      <c r="E35" s="3" t="s">
        <v>11</v>
      </c>
      <c r="F35" s="17">
        <v>0</v>
      </c>
    </row>
    <row r="36" spans="1:11" x14ac:dyDescent="0.35">
      <c r="A36" s="3" t="s">
        <v>13</v>
      </c>
      <c r="B36" s="6"/>
      <c r="C36" s="13">
        <v>0</v>
      </c>
      <c r="E36" s="3" t="s">
        <v>12</v>
      </c>
      <c r="F36" s="17">
        <v>0</v>
      </c>
    </row>
    <row r="37" spans="1:11" x14ac:dyDescent="0.35">
      <c r="E37" s="3" t="s">
        <v>34</v>
      </c>
      <c r="F37" s="13">
        <f>F25 - SUM(F33, F36)</f>
        <v>0.44499999999999995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Bates</dc:creator>
  <cp:lastModifiedBy>Alex Bates</cp:lastModifiedBy>
  <dcterms:created xsi:type="dcterms:W3CDTF">2022-04-04T20:21:24Z</dcterms:created>
  <dcterms:modified xsi:type="dcterms:W3CDTF">2022-04-08T01:22:51Z</dcterms:modified>
</cp:coreProperties>
</file>