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train\Desktop\CSE248GroupProject\"/>
    </mc:Choice>
  </mc:AlternateContent>
  <xr:revisionPtr revIDLastSave="0" documentId="8_{2A4E6A29-CC76-47DB-A9D0-F2EF6AC0B887}" xr6:coauthVersionLast="45" xr6:coauthVersionMax="45" xr10:uidLastSave="{00000000-0000-0000-0000-000000000000}"/>
  <bookViews>
    <workbookView xWindow="-98" yWindow="-98" windowWidth="24496" windowHeight="15796" xr2:uid="{00000000-000D-0000-FFFF-FFFF00000000}"/>
  </bookViews>
  <sheets>
    <sheet name="Burndown" sheetId="1" r:id="rId1"/>
  </sheets>
  <definedNames>
    <definedName name="_xlchart.v1.0" hidden="1">Burndown!$B$1:$B$3</definedName>
    <definedName name="_xlchart.v1.1" hidden="1">Burndown!$C$1:$C$3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E3" i="1" l="1"/>
  <c r="E2" i="1"/>
  <c r="I2" i="1" s="1"/>
  <c r="C2" i="1"/>
  <c r="C3" i="1"/>
  <c r="G2" i="1" l="1"/>
  <c r="H2" i="1"/>
  <c r="F2" i="1"/>
  <c r="F3" i="1"/>
  <c r="G3" i="1" s="1"/>
  <c r="H3" i="1" s="1"/>
  <c r="I3" i="1" s="1"/>
</calcChain>
</file>

<file path=xl/sharedStrings.xml><?xml version="1.0" encoding="utf-8"?>
<sst xmlns="http://schemas.openxmlformats.org/spreadsheetml/2006/main" count="30" uniqueCount="22">
  <si>
    <t>Priority</t>
  </si>
  <si>
    <t>Feature</t>
  </si>
  <si>
    <t>Status</t>
  </si>
  <si>
    <t>In Progress</t>
  </si>
  <si>
    <t>Done</t>
  </si>
  <si>
    <t>Ideal Burndown</t>
  </si>
  <si>
    <t>Actual Burndown</t>
  </si>
  <si>
    <t>Login</t>
  </si>
  <si>
    <t>Users (Not View, Edit, Add)</t>
  </si>
  <si>
    <t>Admin Home/Edit Users &amp; Products</t>
  </si>
  <si>
    <t>Products (Not View, Edit, Add)</t>
  </si>
  <si>
    <t>Databases</t>
  </si>
  <si>
    <t>Week 1</t>
  </si>
  <si>
    <t>Week 2</t>
  </si>
  <si>
    <t>Week 3</t>
  </si>
  <si>
    <t>Week 4</t>
  </si>
  <si>
    <t>Weeks</t>
  </si>
  <si>
    <t>Estimated Days</t>
  </si>
  <si>
    <t>Home/Shop/Cart/Checkout/Invoice</t>
  </si>
  <si>
    <t>Tests</t>
  </si>
  <si>
    <t>Product Sales/Product Clearance</t>
  </si>
  <si>
    <t>Scrapped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</si>
</sst>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0" fontId="1" fillId="2" borderId="1" xfId="1" applyAlignment="1">
      <alignment horizontal="right"/>
    </xf>
    <xf numFmtId="164" fontId="1" fillId="2" borderId="1" xfId="1" applyNumberFormat="1" applyAlignment="1">
      <alignment horizontal="left" indent="3"/>
    </xf>
    <xf numFmtId="0" fontId="1" fillId="2" borderId="1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2">
    <cellStyle name="Normal" xfId="0" builtinId="0"/>
    <cellStyle name="Output" xfId="1" builtinId="21"/>
  </cellStyles>
  <dxfs count="12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Burndown!$D$2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Burndown!$E$1:$I$1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Burndown!$E$2:$I$2</c:f>
              <c:numCache>
                <c:formatCode>General</c:formatCode>
                <c:ptCount val="5"/>
                <c:pt idx="0">
                  <c:v>37</c:v>
                </c:pt>
                <c:pt idx="1">
                  <c:v>32</c:v>
                </c:pt>
                <c:pt idx="2">
                  <c:v>20</c:v>
                </c:pt>
                <c:pt idx="3">
                  <c:v>4</c:v>
                </c:pt>
                <c:pt idx="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E3-4045-8805-051F8DEDD032}"/>
            </c:ext>
          </c:extLst>
        </c:ser>
        <c:ser>
          <c:idx val="1"/>
          <c:order val="1"/>
          <c:tx>
            <c:strRef>
              <c:f>Burndown!$D$3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Burndown!$E$1:$I$1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Burndown!$E$3:$I$3</c:f>
              <c:numCache>
                <c:formatCode>General</c:formatCode>
                <c:ptCount val="5"/>
                <c:pt idx="0">
                  <c:v>37</c:v>
                </c:pt>
                <c:pt idx="1">
                  <c:v>29.6</c:v>
                </c:pt>
                <c:pt idx="2">
                  <c:v>22.200000000000003</c:v>
                </c:pt>
                <c:pt idx="3">
                  <c:v>14.800000000000002</c:v>
                </c:pt>
                <c:pt idx="4">
                  <c:v>7.4000000000000021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E3-4045-8805-051F8DED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29120"/>
        <c:axId val="318028704"/>
      </c:scatterChart>
      <c:valAx>
        <c:axId val="31802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28704"/>
        <c:crosses val="autoZero"/>
        <c:crossBetween val="midCat"/>
      </c:valAx>
      <c:valAx>
        <c:axId val="3180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2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23813</xdr:colOff>
      <xdr:row>13</xdr:row>
      <xdr:rowOff>176211</xdr:rowOff>
    </xdr:from>
    <xdr:to>
      <xdr:col>7</xdr:col>
      <xdr:colOff>342901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5:I13" headerRowDxfId="1" totalsRowDxfId="0" headerRowBorderDxfId="10" tableBorderDxfId="11">
  <autoFilter ref="B5:I13" xr:uid="{00000000-0009-0000-0100-000001000000}"/>
  <sortState xmlns:xlrd2="http://schemas.microsoft.com/office/spreadsheetml/2017/richdata2" ref="B6:I13">
    <sortCondition ref="C5:C13"/>
  </sortState>
  <tableColumns count="8">
    <tableColumn id="1" xr3:uid="{00000000-0010-0000-0000-000001000000}" name="Feature" totalsRowLabel="Burndown" dataDxfId="9"/>
    <tableColumn id="2" xr3:uid="{00000000-0010-0000-0000-000002000000}" name="Priority" dataDxfId="8"/>
    <tableColumn id="3" xr3:uid="{00000000-0010-0000-0000-000003000000}" name="Estimated Days" totalsRowFunction="sum" dataDxfId="7"/>
    <tableColumn id="4" xr3:uid="{00000000-0010-0000-0000-000004000000}" name="Status" dataDxfId="6"/>
    <tableColumn id="5" xr3:uid="{00000000-0010-0000-0000-000005000000}" name="Week 1" totalsRowFunction="sum" dataDxfId="5"/>
    <tableColumn id="6" xr3:uid="{00000000-0010-0000-0000-000006000000}" name="Week 2" totalsRowFunction="sum" dataDxfId="4"/>
    <tableColumn id="9" xr3:uid="{00000000-0010-0000-0000-000009000000}" name="Week 3" totalsRowFunction="sum" dataDxfId="3"/>
    <tableColumn id="7" xr3:uid="{00000000-0010-0000-0000-000007000000}" name="Week 4" totalsRowFunction="sum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F20000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showGridLines="0" tabSelected="1" workbookViewId="0">
      <selection activeCell="L19" sqref="L19"/>
    </sheetView>
  </sheetViews>
  <sheetFormatPr defaultRowHeight="14.25" x14ac:dyDescent="0.45"/>
  <cols>
    <col min="1" max="1" width="3.3984375" customWidth="1"/>
    <col min="2" max="2" width="29.06640625" bestFit="1" customWidth="1"/>
    <col min="3" max="3" width="10.265625" customWidth="1"/>
    <col min="4" max="4" width="16.86328125" customWidth="1"/>
    <col min="5" max="5" width="10.73046875" bestFit="1" customWidth="1"/>
  </cols>
  <sheetData>
    <row r="1" spans="2:9" x14ac:dyDescent="0.45">
      <c r="B1" s="1" t="s">
        <v>21</v>
      </c>
      <c r="C1" s="2">
        <f>COUNTIF(Table1[Status],B1)</f>
        <v>1</v>
      </c>
      <c r="D1" s="1" t="s">
        <v>16</v>
      </c>
      <c r="E1" s="3">
        <v>0</v>
      </c>
      <c r="F1" s="3">
        <v>1</v>
      </c>
      <c r="G1" s="3">
        <v>2</v>
      </c>
      <c r="H1" s="3">
        <v>3</v>
      </c>
      <c r="I1" s="3">
        <v>4</v>
      </c>
    </row>
    <row r="2" spans="2:9" x14ac:dyDescent="0.45">
      <c r="B2" s="1" t="s">
        <v>3</v>
      </c>
      <c r="C2" s="2">
        <f>COUNTIF(Table1[Status],B2)</f>
        <v>0</v>
      </c>
      <c r="D2" s="1" t="s">
        <v>6</v>
      </c>
      <c r="E2" s="3">
        <f>SUM(Table1[Estimated Days])</f>
        <v>37</v>
      </c>
      <c r="F2" s="3">
        <f>IF(SUM(Table1[[Week 1]:[Week 4]])=0,#N/A,$E2-SUM(Table1[Week 1]))</f>
        <v>32</v>
      </c>
      <c r="G2" s="3">
        <f>IF(SUM(Table1[[Week 2]:[Week 4]])=0,#N/A,$E2-SUM(Table1[[Week 1]:[Week 2]]))</f>
        <v>20</v>
      </c>
      <c r="H2" s="3">
        <f>IF(SUM(Table1[[Week 3]:[Week 4]])=0,#N/A,$E2-SUM(Table1[[Week 1]:[Week 3]]))</f>
        <v>4</v>
      </c>
      <c r="I2" s="3">
        <f>IF(SUM(Table1[[Week 4]:[Week 4]])=0,#N/A,$E2-SUM(Table1[[Week 1]:[Week 4]]))</f>
        <v>2</v>
      </c>
    </row>
    <row r="3" spans="2:9" x14ac:dyDescent="0.45">
      <c r="B3" s="1" t="s">
        <v>4</v>
      </c>
      <c r="C3" s="2">
        <f>COUNTIF(Table1[Status],B3)</f>
        <v>7</v>
      </c>
      <c r="D3" s="1" t="s">
        <v>5</v>
      </c>
      <c r="E3" s="3">
        <f>SUM(Table1[Estimated Days])</f>
        <v>37</v>
      </c>
      <c r="F3" s="3">
        <f>E3-$E3/5</f>
        <v>29.6</v>
      </c>
      <c r="G3" s="3">
        <f t="shared" ref="G3:I3" si="0">F3-$E3/5</f>
        <v>22.200000000000003</v>
      </c>
      <c r="H3" s="3">
        <f t="shared" si="0"/>
        <v>14.800000000000002</v>
      </c>
      <c r="I3" s="3">
        <f t="shared" si="0"/>
        <v>7.4000000000000021</v>
      </c>
    </row>
    <row r="5" spans="2:9" x14ac:dyDescent="0.45">
      <c r="B5" s="4" t="s">
        <v>1</v>
      </c>
      <c r="C5" s="5" t="s">
        <v>0</v>
      </c>
      <c r="D5" s="5" t="s">
        <v>17</v>
      </c>
      <c r="E5" s="5" t="s">
        <v>2</v>
      </c>
      <c r="F5" s="5" t="s">
        <v>12</v>
      </c>
      <c r="G5" s="5" t="s">
        <v>13</v>
      </c>
      <c r="H5" s="5" t="s">
        <v>14</v>
      </c>
      <c r="I5" s="6" t="s">
        <v>15</v>
      </c>
    </row>
    <row r="6" spans="2:9" x14ac:dyDescent="0.45">
      <c r="B6" s="7" t="s">
        <v>8</v>
      </c>
      <c r="C6" s="8">
        <v>1</v>
      </c>
      <c r="D6" s="8">
        <v>2</v>
      </c>
      <c r="E6" s="8" t="s">
        <v>4</v>
      </c>
      <c r="F6" s="8">
        <v>2</v>
      </c>
      <c r="G6" s="8">
        <v>0</v>
      </c>
      <c r="H6" s="8">
        <v>0</v>
      </c>
      <c r="I6" s="9">
        <v>0</v>
      </c>
    </row>
    <row r="7" spans="2:9" x14ac:dyDescent="0.45">
      <c r="B7" s="7" t="s">
        <v>7</v>
      </c>
      <c r="C7" s="8">
        <v>2</v>
      </c>
      <c r="D7" s="8">
        <v>5</v>
      </c>
      <c r="E7" s="8" t="s">
        <v>4</v>
      </c>
      <c r="F7" s="8">
        <v>1</v>
      </c>
      <c r="G7" s="8">
        <v>4</v>
      </c>
      <c r="H7" s="8">
        <v>0</v>
      </c>
      <c r="I7" s="9">
        <v>0</v>
      </c>
    </row>
    <row r="8" spans="2:9" x14ac:dyDescent="0.45">
      <c r="B8" s="7" t="s">
        <v>11</v>
      </c>
      <c r="C8" s="8">
        <v>2</v>
      </c>
      <c r="D8" s="8">
        <v>7</v>
      </c>
      <c r="E8" s="8" t="s">
        <v>4</v>
      </c>
      <c r="F8" s="8">
        <v>0</v>
      </c>
      <c r="G8" s="8">
        <v>3</v>
      </c>
      <c r="H8" s="8">
        <v>4</v>
      </c>
      <c r="I8" s="9">
        <v>0</v>
      </c>
    </row>
    <row r="9" spans="2:9" x14ac:dyDescent="0.45">
      <c r="B9" s="7" t="s">
        <v>18</v>
      </c>
      <c r="C9" s="8">
        <v>2</v>
      </c>
      <c r="D9" s="8">
        <v>10</v>
      </c>
      <c r="E9" s="8" t="s">
        <v>4</v>
      </c>
      <c r="F9" s="8">
        <v>0</v>
      </c>
      <c r="G9" s="8">
        <v>5</v>
      </c>
      <c r="H9" s="8">
        <v>5</v>
      </c>
      <c r="I9" s="9">
        <v>0</v>
      </c>
    </row>
    <row r="10" spans="2:9" x14ac:dyDescent="0.45">
      <c r="B10" s="7" t="s">
        <v>10</v>
      </c>
      <c r="C10" s="8">
        <v>2</v>
      </c>
      <c r="D10" s="8">
        <v>2</v>
      </c>
      <c r="E10" s="8" t="s">
        <v>4</v>
      </c>
      <c r="F10" s="8">
        <v>2</v>
      </c>
      <c r="G10" s="8">
        <v>0</v>
      </c>
      <c r="H10" s="8">
        <v>0</v>
      </c>
      <c r="I10" s="9">
        <v>0</v>
      </c>
    </row>
    <row r="11" spans="2:9" x14ac:dyDescent="0.45">
      <c r="B11" s="7" t="s">
        <v>9</v>
      </c>
      <c r="C11" s="8">
        <v>3</v>
      </c>
      <c r="D11" s="8">
        <v>4</v>
      </c>
      <c r="E11" s="8" t="s">
        <v>4</v>
      </c>
      <c r="F11" s="8">
        <v>0</v>
      </c>
      <c r="G11" s="8">
        <v>0</v>
      </c>
      <c r="H11" s="8">
        <v>4</v>
      </c>
      <c r="I11" s="9">
        <v>0</v>
      </c>
    </row>
    <row r="12" spans="2:9" x14ac:dyDescent="0.45">
      <c r="B12" s="7" t="s">
        <v>19</v>
      </c>
      <c r="C12" s="8">
        <v>4</v>
      </c>
      <c r="D12" s="8">
        <v>5</v>
      </c>
      <c r="E12" s="8" t="s">
        <v>4</v>
      </c>
      <c r="F12" s="8">
        <v>0</v>
      </c>
      <c r="G12" s="8">
        <v>0</v>
      </c>
      <c r="H12" s="8">
        <v>3</v>
      </c>
      <c r="I12" s="9">
        <v>2</v>
      </c>
    </row>
    <row r="13" spans="2:9" x14ac:dyDescent="0.45">
      <c r="B13" s="10" t="s">
        <v>20</v>
      </c>
      <c r="C13" s="11">
        <v>5</v>
      </c>
      <c r="D13" s="11">
        <v>2</v>
      </c>
      <c r="E13" s="11" t="s">
        <v>21</v>
      </c>
      <c r="F13" s="11">
        <v>0</v>
      </c>
      <c r="G13" s="11">
        <v>0</v>
      </c>
      <c r="H13" s="11">
        <v>0</v>
      </c>
      <c r="I13" s="12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</vt:lpstr>
    </vt:vector>
  </TitlesOfParts>
  <Company>http://www.hotpmo.com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McIntyre</dc:creator>
  <cp:lastModifiedBy>Alexander Behrhof</cp:lastModifiedBy>
  <cp:lastPrinted>2020-02-26T19:04:43Z</cp:lastPrinted>
  <dcterms:created xsi:type="dcterms:W3CDTF">2016-10-20T15:07:14Z</dcterms:created>
  <dcterms:modified xsi:type="dcterms:W3CDTF">2020-02-26T19:04:56Z</dcterms:modified>
</cp:coreProperties>
</file>