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an_01_2015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5" i="1" l="1"/>
  <c r="E125" i="1"/>
  <c r="D125" i="1"/>
  <c r="N18" i="1" s="1"/>
  <c r="G122" i="1"/>
  <c r="G120" i="1"/>
  <c r="G125" i="1" s="1"/>
  <c r="F114" i="1"/>
  <c r="E114" i="1"/>
  <c r="N17" i="1" s="1"/>
  <c r="N20" i="1" s="1"/>
  <c r="E97" i="1"/>
  <c r="F84" i="1"/>
  <c r="E84" i="1"/>
  <c r="K11" i="1" s="1"/>
  <c r="M11" i="1" s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F58" i="1"/>
  <c r="E58" i="1"/>
  <c r="K9" i="1" s="1"/>
  <c r="G56" i="1"/>
  <c r="G55" i="1"/>
  <c r="G54" i="1"/>
  <c r="G53" i="1"/>
  <c r="G58" i="1" s="1"/>
  <c r="F43" i="1"/>
  <c r="E43" i="1"/>
  <c r="K8" i="1" s="1"/>
  <c r="G41" i="1"/>
  <c r="G40" i="1"/>
  <c r="G39" i="1"/>
  <c r="G38" i="1"/>
  <c r="G37" i="1"/>
  <c r="G36" i="1"/>
  <c r="G35" i="1"/>
  <c r="G34" i="1"/>
  <c r="G33" i="1"/>
  <c r="G32" i="1"/>
  <c r="G31" i="1"/>
  <c r="G30" i="1"/>
  <c r="K29" i="1"/>
  <c r="M29" i="1" s="1"/>
  <c r="J29" i="1"/>
  <c r="G29" i="1"/>
  <c r="G28" i="1"/>
  <c r="G27" i="1"/>
  <c r="J26" i="1"/>
  <c r="J31" i="1" s="1"/>
  <c r="G26" i="1"/>
  <c r="G25" i="1"/>
  <c r="G24" i="1"/>
  <c r="G23" i="1"/>
  <c r="G22" i="1"/>
  <c r="G21" i="1"/>
  <c r="L20" i="1"/>
  <c r="J20" i="1"/>
  <c r="G20" i="1"/>
  <c r="G19" i="1"/>
  <c r="L18" i="1"/>
  <c r="K18" i="1"/>
  <c r="M18" i="1" s="1"/>
  <c r="G18" i="1"/>
  <c r="K17" i="1"/>
  <c r="K20" i="1" s="1"/>
  <c r="G17" i="1"/>
  <c r="G16" i="1"/>
  <c r="G15" i="1"/>
  <c r="G14" i="1"/>
  <c r="J13" i="1"/>
  <c r="G13" i="1"/>
  <c r="K12" i="1"/>
  <c r="M12" i="1" s="1"/>
  <c r="G12" i="1"/>
  <c r="G11" i="1"/>
  <c r="G10" i="1"/>
  <c r="G9" i="1"/>
  <c r="L8" i="1"/>
  <c r="L26" i="1" s="1"/>
  <c r="L31" i="1" s="1"/>
  <c r="G8" i="1"/>
  <c r="G7" i="1"/>
  <c r="G43" i="1" l="1"/>
  <c r="M8" i="1" s="1"/>
  <c r="G84" i="1"/>
  <c r="M9" i="1"/>
  <c r="K13" i="1"/>
  <c r="K22" i="1" s="1"/>
  <c r="K26" i="1"/>
  <c r="K31" i="1" s="1"/>
  <c r="M26" i="1"/>
  <c r="M31" i="1" s="1"/>
  <c r="M13" i="1"/>
  <c r="M17" i="1"/>
  <c r="M20" i="1" s="1"/>
  <c r="L13" i="1"/>
  <c r="L22" i="1" s="1"/>
  <c r="M22" i="1" l="1"/>
</calcChain>
</file>

<file path=xl/sharedStrings.xml><?xml version="1.0" encoding="utf-8"?>
<sst xmlns="http://schemas.openxmlformats.org/spreadsheetml/2006/main" count="178" uniqueCount="136">
  <si>
    <t>SIZE OF THE NORTH CAROLINA STATE PARKS SYSTEM</t>
  </si>
  <si>
    <t>1. STATE PARKS (land area only)</t>
  </si>
  <si>
    <t>GRAND TOTALS</t>
  </si>
  <si>
    <t>Fee Simple</t>
  </si>
  <si>
    <t>Conserv</t>
  </si>
  <si>
    <t xml:space="preserve">Total </t>
  </si>
  <si>
    <t>Unit</t>
  </si>
  <si>
    <t>Size (acres)</t>
  </si>
  <si>
    <t>Easem't</t>
  </si>
  <si>
    <t>Conservation</t>
  </si>
  <si>
    <t>Total</t>
  </si>
  <si>
    <t>LENGTH</t>
  </si>
  <si>
    <t xml:space="preserve">BAY TREE </t>
  </si>
  <si>
    <t>CLASS</t>
  </si>
  <si>
    <t>UNITS</t>
  </si>
  <si>
    <t>size (acres)</t>
  </si>
  <si>
    <t>Easement</t>
  </si>
  <si>
    <t>(miles)</t>
  </si>
  <si>
    <t>CAROLINA BEACH</t>
  </si>
  <si>
    <t>1. STATE PARKS</t>
  </si>
  <si>
    <t>CARVERS CREEK</t>
  </si>
  <si>
    <t>2. STATE RECREATION AREAS</t>
  </si>
  <si>
    <t>CHIMNEY ROCK</t>
  </si>
  <si>
    <t>CLIFFS OF THE NEUSE</t>
  </si>
  <si>
    <t>3. STATE NATURAL AREAS</t>
  </si>
  <si>
    <t>CROWDERS MOUNTAIN</t>
  </si>
  <si>
    <t>4. STATE LAKES</t>
  </si>
  <si>
    <t>DISMAL SWAMP</t>
  </si>
  <si>
    <t>subtotal</t>
  </si>
  <si>
    <t>ELK KNOB</t>
  </si>
  <si>
    <t>ENO RIVER</t>
  </si>
  <si>
    <t>FORT MACON</t>
  </si>
  <si>
    <t>GOOSE CREEK</t>
  </si>
  <si>
    <t>5. STATE RIVERS</t>
  </si>
  <si>
    <t>GORGES (3)</t>
  </si>
  <si>
    <t>6. STATE TRAILS</t>
  </si>
  <si>
    <t>GRANDFATHER MOUNTAIN</t>
  </si>
  <si>
    <t>HAMMOCKS BEACH</t>
  </si>
  <si>
    <t>HANGING ROCK</t>
  </si>
  <si>
    <t>HAW RIVER</t>
  </si>
  <si>
    <t>TOTAL</t>
  </si>
  <si>
    <t>acres</t>
  </si>
  <si>
    <t>JOCKEYS RIDGE</t>
  </si>
  <si>
    <t>JONES LAKE</t>
  </si>
  <si>
    <t>LAKE JAMES</t>
  </si>
  <si>
    <t xml:space="preserve">LAKE NORMAN </t>
  </si>
  <si>
    <t>LAND AREA (SP, SRA, SNA,SR, ST)</t>
  </si>
  <si>
    <t>LAKE WACCAMAW</t>
  </si>
  <si>
    <t xml:space="preserve">LUMBER RIVER </t>
  </si>
  <si>
    <t>MAYO RIVER</t>
  </si>
  <si>
    <t>WATER AREA (STATE LAKES)</t>
  </si>
  <si>
    <t>MEDOC MOUNTAIN</t>
  </si>
  <si>
    <t>MERCHANTS MILLPOND</t>
  </si>
  <si>
    <t>NC STATE PARKS SYSTEM TOTAL</t>
  </si>
  <si>
    <t>MORROW MOUNTAIN</t>
  </si>
  <si>
    <t>MOUNT MITCHELL</t>
  </si>
  <si>
    <t xml:space="preserve">NEW RIVER </t>
  </si>
  <si>
    <t>PETTIGREW  (2,5)</t>
  </si>
  <si>
    <t>PILOT MOUNTAIN</t>
  </si>
  <si>
    <t>RAVEN ROCK</t>
  </si>
  <si>
    <t>SINGLETARY LAKE</t>
  </si>
  <si>
    <t>SOUTH MOUNTAINS</t>
  </si>
  <si>
    <t>STONE MOUNTAIN</t>
  </si>
  <si>
    <t>WILLIAM B. UMSTEAD</t>
  </si>
  <si>
    <t>35 Parks</t>
  </si>
  <si>
    <t>Acres</t>
  </si>
  <si>
    <t>NOTES:</t>
  </si>
  <si>
    <t>(2) Acreage estimate because of unsurveyed area.</t>
  </si>
  <si>
    <t>(3) Acreage is GIS estimate.</t>
  </si>
  <si>
    <t>(4) Eno River acreage is an estimate based on unregistered survey.</t>
  </si>
  <si>
    <t>(5) Includes Scuppernong River acreage</t>
  </si>
  <si>
    <t>2.  STATE RECREATION AREAS  (land area only)</t>
  </si>
  <si>
    <t>FALLS LAKE</t>
  </si>
  <si>
    <t>0</t>
  </si>
  <si>
    <t>FORT FISHER</t>
  </si>
  <si>
    <t>JORDAN LAKE</t>
  </si>
  <si>
    <t>KERR LAKE</t>
  </si>
  <si>
    <t>4 Recreation Areas</t>
  </si>
  <si>
    <t>3. STATE NATURAL AREAS (land area only)</t>
  </si>
  <si>
    <t>BALDHEAD ISLAND (3)</t>
  </si>
  <si>
    <t>BEAR PAW</t>
  </si>
  <si>
    <t>BEECH CREEK BOG</t>
  </si>
  <si>
    <t>BULLHEAD MOUNTAIN</t>
  </si>
  <si>
    <t>BUSHY LAKE</t>
  </si>
  <si>
    <t>CHOWAN SWAMP</t>
  </si>
  <si>
    <t>HEMLOCK BLUFFS</t>
  </si>
  <si>
    <t>LEA ISLAND</t>
  </si>
  <si>
    <t>LOWER HAW RIVER</t>
  </si>
  <si>
    <t>MASONBORO ISLAND</t>
  </si>
  <si>
    <t>MITCHELL MILL</t>
  </si>
  <si>
    <t>MOUNT JEFFERSON</t>
  </si>
  <si>
    <t>OCCONEECHEE MTN.</t>
  </si>
  <si>
    <t>PINEOLA BOG</t>
  </si>
  <si>
    <t>RUN HILL</t>
  </si>
  <si>
    <t>SANDY RUN SAVANNAS</t>
  </si>
  <si>
    <t>SUGAR MOUNTAIN BOG</t>
  </si>
  <si>
    <t>THEODORE ROOSEVELT</t>
  </si>
  <si>
    <t>WEYMOUTH WOODS</t>
  </si>
  <si>
    <t>YELLOW MOUNTAIN</t>
  </si>
  <si>
    <t>20 Natural Areas</t>
  </si>
  <si>
    <t>4. STATE LAKES (water area only)</t>
  </si>
  <si>
    <t>Lake</t>
  </si>
  <si>
    <t>BAY TREE</t>
  </si>
  <si>
    <t>JONES</t>
  </si>
  <si>
    <t>PHELPS</t>
  </si>
  <si>
    <t>WACCAMAW</t>
  </si>
  <si>
    <t>SALTERS</t>
  </si>
  <si>
    <t>SINGLETARY</t>
  </si>
  <si>
    <t>WHITE</t>
  </si>
  <si>
    <t>7 State Lakes</t>
  </si>
  <si>
    <t xml:space="preserve">  Acres</t>
  </si>
  <si>
    <t>Length</t>
  </si>
  <si>
    <t>Size</t>
  </si>
  <si>
    <t>Class</t>
  </si>
  <si>
    <t>River</t>
  </si>
  <si>
    <t>(acres)</t>
  </si>
  <si>
    <t>NATURAL:</t>
  </si>
  <si>
    <t>HORSEPASTURE</t>
  </si>
  <si>
    <t>LINVILLE</t>
  </si>
  <si>
    <t>LUMBER</t>
  </si>
  <si>
    <t>SCENIC:</t>
  </si>
  <si>
    <t>NEW</t>
  </si>
  <si>
    <t>RECREATIONAL:</t>
  </si>
  <si>
    <t>4 State Rivers</t>
  </si>
  <si>
    <t xml:space="preserve">6. STATE TRAILS </t>
  </si>
  <si>
    <t xml:space="preserve">Length </t>
  </si>
  <si>
    <t>Trail</t>
  </si>
  <si>
    <t>(Designated miles)</t>
  </si>
  <si>
    <t>(Fee acres)</t>
  </si>
  <si>
    <t>CE acres</t>
  </si>
  <si>
    <t>DEEP RIVER</t>
  </si>
  <si>
    <t>FRENCH BROAD RIVER</t>
  </si>
  <si>
    <t>MOUNTAINS TO SEA</t>
  </si>
  <si>
    <t>YADKIN RIVER</t>
  </si>
  <si>
    <t>4 State Trails</t>
  </si>
  <si>
    <t>As of January 1,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</si>
</sst>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_)"/>
    <numFmt numFmtId="165" formatCode="_(* #,##0_);_(* \(#,##0\);_(* &quot;-&quot;??_);_(@_)"/>
  </numFmts>
  <fonts count="5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u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15" fontId="2" fillId="0" borderId="0" xfId="0" quotePrefix="1" applyNumberFormat="1" applyFont="1" applyAlignment="1">
      <alignment horizontal="left"/>
    </xf>
    <xf numFmtId="0" fontId="2" fillId="0" borderId="0" xfId="0" applyFont="1" applyAlignment="1" applyProtection="1">
      <alignment horizontal="right"/>
    </xf>
    <xf numFmtId="0" fontId="2" fillId="0" borderId="1" xfId="0" applyFont="1" applyBorder="1" applyAlignment="1" applyProtection="1">
      <alignment horizontal="left"/>
    </xf>
    <xf numFmtId="3" fontId="2" fillId="0" borderId="1" xfId="0" applyNumberFormat="1" applyFont="1" applyBorder="1" applyAlignment="1" applyProtection="1">
      <alignment horizontal="right"/>
    </xf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3" fontId="2" fillId="0" borderId="0" xfId="0" applyNumberFormat="1" applyFont="1" applyFill="1" applyAlignment="1">
      <alignment horizontal="right"/>
    </xf>
    <xf numFmtId="0" fontId="2" fillId="0" borderId="1" xfId="0" applyFont="1" applyBorder="1" applyAlignment="1" applyProtection="1">
      <alignment horizontal="right"/>
    </xf>
    <xf numFmtId="3" fontId="2" fillId="2" borderId="0" xfId="0" applyNumberFormat="1" applyFont="1" applyFill="1" applyAlignment="1">
      <alignment horizontal="right"/>
    </xf>
    <xf numFmtId="37" fontId="2" fillId="0" borderId="0" xfId="0" applyNumberFormat="1" applyFont="1" applyAlignment="1"/>
    <xf numFmtId="0" fontId="2" fillId="0" borderId="0" xfId="0" applyFont="1" applyProtection="1"/>
    <xf numFmtId="37" fontId="2" fillId="0" borderId="0" xfId="0" applyNumberFormat="1" applyFont="1" applyProtection="1"/>
    <xf numFmtId="0" fontId="2" fillId="0" borderId="0" xfId="0" applyFont="1" applyFill="1"/>
    <xf numFmtId="0" fontId="2" fillId="0" borderId="0" xfId="0" applyFont="1" applyFill="1" applyAlignment="1" applyProtection="1">
      <alignment horizontal="left"/>
    </xf>
    <xf numFmtId="0" fontId="2" fillId="0" borderId="1" xfId="0" applyFont="1" applyBorder="1" applyProtection="1"/>
    <xf numFmtId="37" fontId="2" fillId="0" borderId="1" xfId="0" applyNumberFormat="1" applyFont="1" applyBorder="1" applyProtection="1"/>
    <xf numFmtId="0" fontId="2" fillId="0" borderId="0" xfId="0" applyFont="1" applyBorder="1"/>
    <xf numFmtId="164" fontId="2" fillId="0" borderId="0" xfId="0" applyNumberFormat="1" applyFont="1" applyProtection="1"/>
    <xf numFmtId="164" fontId="2" fillId="0" borderId="1" xfId="0" applyNumberFormat="1" applyFont="1" applyBorder="1" applyProtection="1"/>
    <xf numFmtId="0" fontId="2" fillId="0" borderId="0" xfId="0" applyFont="1" applyAlignment="1">
      <alignment horizontal="right"/>
    </xf>
    <xf numFmtId="37" fontId="2" fillId="0" borderId="0" xfId="0" applyNumberFormat="1" applyFont="1"/>
    <xf numFmtId="0" fontId="2" fillId="0" borderId="2" xfId="0" applyFont="1" applyBorder="1"/>
    <xf numFmtId="3" fontId="2" fillId="0" borderId="1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3" xfId="0" applyFont="1" applyBorder="1"/>
    <xf numFmtId="3" fontId="2" fillId="0" borderId="3" xfId="0" applyNumberFormat="1" applyFont="1" applyBorder="1" applyAlignment="1">
      <alignment horizontal="right"/>
    </xf>
    <xf numFmtId="0" fontId="2" fillId="0" borderId="0" xfId="0" applyFont="1" applyAlignment="1" applyProtection="1">
      <alignment horizontal="center"/>
    </xf>
    <xf numFmtId="3" fontId="2" fillId="0" borderId="0" xfId="0" applyNumberFormat="1" applyFont="1" applyAlignment="1" applyProtection="1">
      <alignment horizontal="right"/>
    </xf>
    <xf numFmtId="49" fontId="2" fillId="0" borderId="0" xfId="0" applyNumberFormat="1" applyFont="1" applyAlignment="1" applyProtection="1">
      <alignment horizontal="right"/>
    </xf>
    <xf numFmtId="0" fontId="2" fillId="0" borderId="0" xfId="0" applyFont="1" applyBorder="1" applyAlignment="1" applyProtection="1">
      <alignment horizontal="centerContinuous"/>
    </xf>
    <xf numFmtId="3" fontId="2" fillId="0" borderId="0" xfId="0" applyNumberFormat="1" applyFont="1" applyBorder="1" applyAlignment="1" applyProtection="1">
      <alignment horizontal="right"/>
    </xf>
    <xf numFmtId="49" fontId="2" fillId="0" borderId="0" xfId="0" applyNumberFormat="1" applyFont="1" applyBorder="1" applyAlignment="1">
      <alignment horizontal="right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Alignment="1" applyProtection="1">
      <alignment horizontal="fill"/>
    </xf>
    <xf numFmtId="0" fontId="2" fillId="0" borderId="1" xfId="0" applyFont="1" applyBorder="1" applyAlignment="1" applyProtection="1">
      <alignment horizontal="fill"/>
    </xf>
    <xf numFmtId="0" fontId="2" fillId="0" borderId="3" xfId="0" applyFont="1" applyBorder="1" applyAlignment="1">
      <alignment horizontal="right"/>
    </xf>
    <xf numFmtId="49" fontId="2" fillId="0" borderId="3" xfId="0" applyNumberFormat="1" applyFont="1" applyBorder="1" applyAlignment="1">
      <alignment horizontal="right"/>
    </xf>
    <xf numFmtId="0" fontId="2" fillId="0" borderId="0" xfId="0" applyFont="1" applyBorder="1" applyAlignment="1" applyProtection="1">
      <alignment horizontal="fill"/>
    </xf>
    <xf numFmtId="3" fontId="2" fillId="2" borderId="0" xfId="0" applyNumberFormat="1" applyFont="1" applyFill="1" applyAlignment="1" applyProtection="1">
      <alignment horizontal="right"/>
    </xf>
    <xf numFmtId="0" fontId="2" fillId="0" borderId="0" xfId="0" applyFont="1" applyFill="1" applyBorder="1" applyAlignment="1" applyProtection="1">
      <alignment horizontal="left"/>
    </xf>
    <xf numFmtId="3" fontId="2" fillId="0" borderId="0" xfId="0" applyNumberFormat="1" applyFont="1" applyFill="1" applyAlignment="1" applyProtection="1">
      <alignment horizontal="right"/>
    </xf>
    <xf numFmtId="0" fontId="2" fillId="0" borderId="0" xfId="0" quotePrefix="1" applyFont="1" applyFill="1" applyAlignment="1" applyProtection="1">
      <alignment horizontal="fill"/>
    </xf>
    <xf numFmtId="14" fontId="2" fillId="0" borderId="0" xfId="0" applyNumberFormat="1" applyFont="1" applyAlignment="1" applyProtection="1">
      <alignment horizontal="left"/>
    </xf>
    <xf numFmtId="49" fontId="2" fillId="0" borderId="1" xfId="0" applyNumberFormat="1" applyFont="1" applyBorder="1" applyAlignment="1" applyProtection="1">
      <alignment horizontal="right"/>
    </xf>
    <xf numFmtId="164" fontId="2" fillId="0" borderId="0" xfId="0" applyNumberFormat="1" applyFont="1" applyAlignment="1" applyProtection="1">
      <alignment horizontal="right"/>
    </xf>
    <xf numFmtId="49" fontId="4" fillId="0" borderId="1" xfId="0" applyNumberFormat="1" applyFont="1" applyBorder="1" applyAlignment="1" applyProtection="1">
      <alignment horizontal="right"/>
    </xf>
    <xf numFmtId="0" fontId="2" fillId="0" borderId="0" xfId="0" applyFont="1" applyAlignment="1" applyProtection="1"/>
    <xf numFmtId="0" fontId="2" fillId="0" borderId="1" xfId="0" applyFont="1" applyBorder="1" applyAlignment="1" applyProtection="1"/>
    <xf numFmtId="0" fontId="2" fillId="0" borderId="0" xfId="0" applyFont="1" applyBorder="1" applyAlignment="1" applyProtection="1"/>
    <xf numFmtId="3" fontId="2" fillId="0" borderId="0" xfId="0" applyNumberFormat="1" applyFont="1" applyBorder="1" applyAlignment="1" applyProtection="1"/>
    <xf numFmtId="165" fontId="2" fillId="0" borderId="0" xfId="1" applyNumberFormat="1" applyFont="1" applyBorder="1" applyAlignment="1">
      <alignment horizontal="right"/>
    </xf>
    <xf numFmtId="37" fontId="2" fillId="0" borderId="0" xfId="1" applyNumberFormat="1" applyFont="1" applyBorder="1" applyAlignment="1">
      <alignment horizontal="right"/>
    </xf>
    <xf numFmtId="165" fontId="2" fillId="0" borderId="0" xfId="1" applyNumberFormat="1" applyFont="1" applyAlignment="1">
      <alignment horizontal="right"/>
    </xf>
    <xf numFmtId="37" fontId="2" fillId="0" borderId="0" xfId="1" applyNumberFormat="1" applyFont="1" applyAlignment="1">
      <alignment horizontal="right"/>
    </xf>
    <xf numFmtId="0" fontId="2" fillId="0" borderId="0" xfId="1" applyNumberFormat="1" applyFont="1" applyAlignment="1">
      <alignment horizontal="right"/>
    </xf>
    <xf numFmtId="165" fontId="2" fillId="0" borderId="1" xfId="1" applyNumberFormat="1" applyFont="1" applyBorder="1" applyAlignment="1">
      <alignment horizontal="right"/>
    </xf>
    <xf numFmtId="37" fontId="2" fillId="0" borderId="1" xfId="1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workbookViewId="0">
      <selection activeCell="E129" sqref="E129"/>
    </sheetView>
  </sheetViews>
  <sheetFormatPr defaultColWidth="11.7109375" defaultRowHeight="12" x14ac:dyDescent="0.2"/>
  <cols>
    <col min="1" max="1" width="4.42578125" style="2" customWidth="1"/>
    <col min="2" max="2" width="5.28515625" style="2" customWidth="1"/>
    <col min="3" max="3" width="20.28515625" style="2" customWidth="1"/>
    <col min="4" max="4" width="23.5703125" style="2" customWidth="1"/>
    <col min="5" max="5" width="10.140625" style="3" customWidth="1"/>
    <col min="6" max="6" width="10" style="4" customWidth="1"/>
    <col min="7" max="7" width="10.5703125" style="4" customWidth="1"/>
    <col min="8" max="8" width="6.140625" style="2" customWidth="1"/>
    <col min="9" max="9" width="28.28515625" style="2" customWidth="1"/>
    <col min="10" max="10" width="6.140625" style="2" bestFit="1" customWidth="1"/>
    <col min="11" max="11" width="11.5703125" style="2" customWidth="1"/>
    <col min="12" max="12" width="12.140625" style="2" customWidth="1"/>
    <col min="13" max="13" width="11.28515625" style="2" customWidth="1"/>
    <col min="14" max="14" width="10.7109375" style="2" customWidth="1"/>
    <col min="15" max="16384" width="11.7109375" style="2"/>
  </cols>
  <sheetData>
    <row r="1" spans="1:14" x14ac:dyDescent="0.2">
      <c r="A1" s="1" t="s">
        <v>0</v>
      </c>
      <c r="I1" s="1" t="s">
        <v>0</v>
      </c>
    </row>
    <row r="2" spans="1:14" ht="15" customHeight="1" x14ac:dyDescent="0.2">
      <c r="A2" s="5" t="s">
        <v>135</v>
      </c>
      <c r="B2" s="6"/>
      <c r="C2" s="6"/>
      <c r="E2" s="7"/>
      <c r="I2" s="5" t="s">
        <v>135</v>
      </c>
    </row>
    <row r="3" spans="1:14" ht="12" customHeight="1" x14ac:dyDescent="0.2"/>
    <row r="4" spans="1:14" x14ac:dyDescent="0.2">
      <c r="A4" s="1" t="s">
        <v>1</v>
      </c>
      <c r="I4" s="1" t="s">
        <v>2</v>
      </c>
    </row>
    <row r="5" spans="1:14" ht="15" customHeight="1" x14ac:dyDescent="0.2">
      <c r="E5" s="3" t="s">
        <v>3</v>
      </c>
      <c r="F5" s="4" t="s">
        <v>4</v>
      </c>
      <c r="G5" s="4" t="s">
        <v>5</v>
      </c>
    </row>
    <row r="6" spans="1:14" x14ac:dyDescent="0.2">
      <c r="D6" s="8" t="s">
        <v>6</v>
      </c>
      <c r="E6" s="9" t="s">
        <v>7</v>
      </c>
      <c r="F6" s="10" t="s">
        <v>8</v>
      </c>
      <c r="G6" s="10" t="s">
        <v>7</v>
      </c>
      <c r="H6" s="11"/>
      <c r="K6" s="7" t="s">
        <v>3</v>
      </c>
      <c r="L6" s="7" t="s">
        <v>9</v>
      </c>
      <c r="M6" s="7" t="s">
        <v>10</v>
      </c>
      <c r="N6" s="7" t="s">
        <v>11</v>
      </c>
    </row>
    <row r="7" spans="1:14" x14ac:dyDescent="0.2">
      <c r="D7" s="1" t="s">
        <v>12</v>
      </c>
      <c r="E7" s="12">
        <v>609</v>
      </c>
      <c r="F7" s="3">
        <v>0</v>
      </c>
      <c r="G7" s="3">
        <f>SUM(E7:F7)</f>
        <v>609</v>
      </c>
      <c r="I7" s="8" t="s">
        <v>13</v>
      </c>
      <c r="J7" s="13" t="s">
        <v>14</v>
      </c>
      <c r="K7" s="13" t="s">
        <v>15</v>
      </c>
      <c r="L7" s="13" t="s">
        <v>16</v>
      </c>
      <c r="M7" s="13" t="s">
        <v>15</v>
      </c>
      <c r="N7" s="13" t="s">
        <v>17</v>
      </c>
    </row>
    <row r="8" spans="1:14" x14ac:dyDescent="0.2">
      <c r="D8" s="1" t="s">
        <v>18</v>
      </c>
      <c r="E8" s="14">
        <v>419.57</v>
      </c>
      <c r="F8" s="3">
        <v>0</v>
      </c>
      <c r="G8" s="3">
        <f t="shared" ref="G8:G41" si="0">SUM(E8:F8)</f>
        <v>419.57</v>
      </c>
      <c r="I8" s="2" t="s">
        <v>19</v>
      </c>
      <c r="J8" s="2">
        <v>35</v>
      </c>
      <c r="K8" s="15">
        <f>E43</f>
        <v>155379.67300000001</v>
      </c>
      <c r="L8" s="15">
        <f>+F43</f>
        <v>803</v>
      </c>
      <c r="M8" s="15">
        <f>+G43</f>
        <v>156182.67300000001</v>
      </c>
    </row>
    <row r="9" spans="1:14" x14ac:dyDescent="0.2">
      <c r="D9" s="1" t="s">
        <v>20</v>
      </c>
      <c r="E9" s="3">
        <v>4332</v>
      </c>
      <c r="F9" s="3">
        <v>0</v>
      </c>
      <c r="G9" s="3">
        <f t="shared" si="0"/>
        <v>4332</v>
      </c>
      <c r="I9" s="1" t="s">
        <v>21</v>
      </c>
      <c r="J9" s="16">
        <v>4</v>
      </c>
      <c r="K9" s="17">
        <f>E58</f>
        <v>13256</v>
      </c>
      <c r="L9" s="17">
        <v>0</v>
      </c>
      <c r="M9" s="17">
        <f>+K9+L9</f>
        <v>13256</v>
      </c>
    </row>
    <row r="10" spans="1:14" x14ac:dyDescent="0.2">
      <c r="C10" s="18"/>
      <c r="D10" s="19" t="s">
        <v>22</v>
      </c>
      <c r="E10" s="12">
        <v>6270</v>
      </c>
      <c r="F10" s="3">
        <v>0</v>
      </c>
      <c r="G10" s="12">
        <f t="shared" si="0"/>
        <v>6270</v>
      </c>
      <c r="I10" s="1"/>
      <c r="J10" s="16"/>
      <c r="K10" s="17"/>
      <c r="L10" s="17"/>
      <c r="M10" s="17"/>
    </row>
    <row r="11" spans="1:14" x14ac:dyDescent="0.2">
      <c r="D11" s="1" t="s">
        <v>23</v>
      </c>
      <c r="E11" s="14">
        <v>891.86300000000006</v>
      </c>
      <c r="F11" s="12">
        <v>0</v>
      </c>
      <c r="G11" s="3">
        <f t="shared" si="0"/>
        <v>891.86300000000006</v>
      </c>
      <c r="I11" s="1" t="s">
        <v>24</v>
      </c>
      <c r="J11" s="16">
        <v>20</v>
      </c>
      <c r="K11" s="17">
        <f>E84</f>
        <v>24194.05</v>
      </c>
      <c r="L11" s="17">
        <v>0</v>
      </c>
      <c r="M11" s="17">
        <f>+K11+L11</f>
        <v>24194.05</v>
      </c>
    </row>
    <row r="12" spans="1:14" x14ac:dyDescent="0.2">
      <c r="D12" s="1" t="s">
        <v>25</v>
      </c>
      <c r="E12" s="14">
        <v>5126</v>
      </c>
      <c r="F12" s="12">
        <v>0</v>
      </c>
      <c r="G12" s="3">
        <f t="shared" si="0"/>
        <v>5126</v>
      </c>
      <c r="I12" s="8" t="s">
        <v>26</v>
      </c>
      <c r="J12" s="20">
        <v>7</v>
      </c>
      <c r="K12" s="21">
        <f>E97</f>
        <v>29135</v>
      </c>
      <c r="L12" s="21">
        <v>0</v>
      </c>
      <c r="M12" s="21">
        <f>+K12+L12</f>
        <v>29135</v>
      </c>
      <c r="N12" s="11"/>
    </row>
    <row r="13" spans="1:14" x14ac:dyDescent="0.2">
      <c r="D13" s="1" t="s">
        <v>27</v>
      </c>
      <c r="E13" s="14">
        <v>14432</v>
      </c>
      <c r="F13" s="3">
        <v>0</v>
      </c>
      <c r="G13" s="3">
        <f t="shared" si="0"/>
        <v>14432</v>
      </c>
      <c r="I13" s="7" t="s">
        <v>28</v>
      </c>
      <c r="J13" s="16">
        <f>SUM(J8:J12)</f>
        <v>66</v>
      </c>
      <c r="K13" s="17">
        <f>SUM(K8:K12)</f>
        <v>221964.723</v>
      </c>
      <c r="L13" s="17">
        <f>SUM(L8:L12)</f>
        <v>803</v>
      </c>
      <c r="M13" s="17">
        <f>SUM(M8:M12)</f>
        <v>222767.723</v>
      </c>
      <c r="N13" s="22"/>
    </row>
    <row r="14" spans="1:14" x14ac:dyDescent="0.2">
      <c r="C14" s="18"/>
      <c r="D14" s="19" t="s">
        <v>29</v>
      </c>
      <c r="E14" s="12">
        <v>3672</v>
      </c>
      <c r="F14" s="12">
        <v>0</v>
      </c>
      <c r="G14" s="3">
        <f t="shared" si="0"/>
        <v>3672</v>
      </c>
    </row>
    <row r="15" spans="1:14" x14ac:dyDescent="0.2">
      <c r="D15" s="19" t="s">
        <v>30</v>
      </c>
      <c r="E15" s="12">
        <v>4197</v>
      </c>
      <c r="F15" s="12">
        <v>3</v>
      </c>
      <c r="G15" s="3">
        <f t="shared" si="0"/>
        <v>4200</v>
      </c>
    </row>
    <row r="16" spans="1:14" x14ac:dyDescent="0.2">
      <c r="D16" s="1" t="s">
        <v>31</v>
      </c>
      <c r="E16" s="12">
        <v>423.73</v>
      </c>
      <c r="F16" s="12">
        <v>0</v>
      </c>
      <c r="G16" s="3">
        <f t="shared" si="0"/>
        <v>423.73</v>
      </c>
      <c r="I16" s="7"/>
      <c r="J16" s="16"/>
      <c r="K16" s="17"/>
      <c r="L16" s="17"/>
      <c r="M16" s="17"/>
    </row>
    <row r="17" spans="4:14" x14ac:dyDescent="0.2">
      <c r="D17" s="1" t="s">
        <v>32</v>
      </c>
      <c r="E17" s="12">
        <v>1671.6079999999999</v>
      </c>
      <c r="F17" s="3">
        <v>0</v>
      </c>
      <c r="G17" s="3">
        <f t="shared" si="0"/>
        <v>1671.6079999999999</v>
      </c>
      <c r="I17" s="1" t="s">
        <v>33</v>
      </c>
      <c r="J17" s="16">
        <v>4</v>
      </c>
      <c r="K17" s="17">
        <f>F108</f>
        <v>0</v>
      </c>
      <c r="L17" s="17">
        <v>0</v>
      </c>
      <c r="M17" s="17">
        <f>+K17+L17</f>
        <v>0</v>
      </c>
      <c r="N17" s="23">
        <f>E114</f>
        <v>146</v>
      </c>
    </row>
    <row r="18" spans="4:14" x14ac:dyDescent="0.2">
      <c r="D18" s="1" t="s">
        <v>34</v>
      </c>
      <c r="E18" s="12">
        <v>7709</v>
      </c>
      <c r="F18" s="12">
        <v>0</v>
      </c>
      <c r="G18" s="3">
        <f t="shared" si="0"/>
        <v>7709</v>
      </c>
      <c r="I18" s="8" t="s">
        <v>35</v>
      </c>
      <c r="J18" s="20">
        <v>4</v>
      </c>
      <c r="K18" s="21">
        <f>E125</f>
        <v>1965</v>
      </c>
      <c r="L18" s="21">
        <f>+F125</f>
        <v>87</v>
      </c>
      <c r="M18" s="21">
        <f>+K18+L18</f>
        <v>2052</v>
      </c>
      <c r="N18" s="24">
        <f>D125</f>
        <v>806</v>
      </c>
    </row>
    <row r="19" spans="4:14" x14ac:dyDescent="0.2">
      <c r="D19" s="1" t="s">
        <v>36</v>
      </c>
      <c r="E19" s="12">
        <v>2644</v>
      </c>
      <c r="F19" s="12">
        <v>749</v>
      </c>
      <c r="G19" s="3">
        <f t="shared" si="0"/>
        <v>3393</v>
      </c>
    </row>
    <row r="20" spans="4:14" x14ac:dyDescent="0.2">
      <c r="D20" s="1" t="s">
        <v>37</v>
      </c>
      <c r="E20" s="12">
        <v>1155</v>
      </c>
      <c r="F20" s="12">
        <v>0</v>
      </c>
      <c r="G20" s="3">
        <f t="shared" si="0"/>
        <v>1155</v>
      </c>
      <c r="I20" s="7" t="s">
        <v>28</v>
      </c>
      <c r="J20" s="16">
        <f>J17+J18</f>
        <v>8</v>
      </c>
      <c r="K20" s="17">
        <f>K17+K18</f>
        <v>1965</v>
      </c>
      <c r="L20" s="17">
        <f>L17+L18</f>
        <v>87</v>
      </c>
      <c r="M20" s="17">
        <f>M17+M18</f>
        <v>2052</v>
      </c>
      <c r="N20" s="23">
        <f>N17+N18</f>
        <v>952</v>
      </c>
    </row>
    <row r="21" spans="4:14" x14ac:dyDescent="0.2">
      <c r="D21" s="1" t="s">
        <v>38</v>
      </c>
      <c r="E21" s="12">
        <v>7152</v>
      </c>
      <c r="F21" s="12">
        <v>0</v>
      </c>
      <c r="G21" s="3">
        <f t="shared" si="0"/>
        <v>7152</v>
      </c>
    </row>
    <row r="22" spans="4:14" x14ac:dyDescent="0.2">
      <c r="D22" s="1" t="s">
        <v>39</v>
      </c>
      <c r="E22" s="14">
        <v>1379</v>
      </c>
      <c r="F22" s="12">
        <v>0</v>
      </c>
      <c r="G22" s="3">
        <f t="shared" si="0"/>
        <v>1379</v>
      </c>
      <c r="I22" s="25" t="s">
        <v>40</v>
      </c>
      <c r="K22" s="26">
        <f>+K13+K20</f>
        <v>223929.723</v>
      </c>
      <c r="L22" s="26">
        <f>+L13+L20</f>
        <v>890</v>
      </c>
      <c r="M22" s="26">
        <f>+M13+M20</f>
        <v>224819.723</v>
      </c>
      <c r="N22" s="2" t="s">
        <v>41</v>
      </c>
    </row>
    <row r="23" spans="4:14" x14ac:dyDescent="0.2">
      <c r="D23" s="1" t="s">
        <v>42</v>
      </c>
      <c r="E23" s="12">
        <v>426</v>
      </c>
      <c r="F23" s="12">
        <v>0</v>
      </c>
      <c r="G23" s="3">
        <f t="shared" si="0"/>
        <v>426</v>
      </c>
    </row>
    <row r="24" spans="4:14" ht="12.75" thickBot="1" x14ac:dyDescent="0.25">
      <c r="D24" s="1" t="s">
        <v>43</v>
      </c>
      <c r="E24" s="12">
        <v>1669</v>
      </c>
      <c r="F24" s="12">
        <v>0</v>
      </c>
      <c r="G24" s="3">
        <f t="shared" si="0"/>
        <v>1669</v>
      </c>
      <c r="I24" s="27"/>
      <c r="J24" s="27"/>
      <c r="K24" s="27"/>
      <c r="L24" s="27"/>
      <c r="M24" s="27"/>
      <c r="N24" s="27"/>
    </row>
    <row r="25" spans="4:14" ht="12.75" thickTop="1" x14ac:dyDescent="0.2">
      <c r="D25" s="1" t="s">
        <v>44</v>
      </c>
      <c r="E25" s="12">
        <v>3515</v>
      </c>
      <c r="F25" s="12">
        <v>0</v>
      </c>
      <c r="G25" s="3">
        <f t="shared" si="0"/>
        <v>3515</v>
      </c>
    </row>
    <row r="26" spans="4:14" x14ac:dyDescent="0.2">
      <c r="D26" s="1" t="s">
        <v>45</v>
      </c>
      <c r="E26" s="12">
        <v>1923</v>
      </c>
      <c r="F26" s="12">
        <v>11</v>
      </c>
      <c r="G26" s="3">
        <f t="shared" si="0"/>
        <v>1934</v>
      </c>
      <c r="I26" s="1" t="s">
        <v>46</v>
      </c>
      <c r="J26" s="17">
        <f>J8+J9+J11+J18+J17</f>
        <v>67</v>
      </c>
      <c r="K26" s="17">
        <f>K8+K9+K11+K18</f>
        <v>194794.723</v>
      </c>
      <c r="L26" s="17">
        <f>L8+L9+L11+L18</f>
        <v>890</v>
      </c>
      <c r="M26" s="17">
        <f>M8+M9+M11+M18</f>
        <v>195684.723</v>
      </c>
    </row>
    <row r="27" spans="4:14" x14ac:dyDescent="0.2">
      <c r="D27" s="1" t="s">
        <v>47</v>
      </c>
      <c r="E27" s="12">
        <v>2201</v>
      </c>
      <c r="F27" s="12">
        <v>0</v>
      </c>
      <c r="G27" s="3">
        <f t="shared" si="0"/>
        <v>2201</v>
      </c>
      <c r="I27" s="1"/>
      <c r="J27" s="16"/>
      <c r="K27" s="17"/>
      <c r="L27" s="17"/>
      <c r="M27" s="17"/>
    </row>
    <row r="28" spans="4:14" x14ac:dyDescent="0.2">
      <c r="D28" s="1" t="s">
        <v>48</v>
      </c>
      <c r="E28" s="12">
        <v>11259</v>
      </c>
      <c r="F28" s="12">
        <v>0</v>
      </c>
      <c r="G28" s="3">
        <f t="shared" si="0"/>
        <v>11259</v>
      </c>
      <c r="K28" s="17"/>
      <c r="L28" s="17"/>
      <c r="M28" s="17"/>
    </row>
    <row r="29" spans="4:14" x14ac:dyDescent="0.2">
      <c r="D29" s="1" t="s">
        <v>49</v>
      </c>
      <c r="E29" s="12">
        <v>2187</v>
      </c>
      <c r="F29" s="14">
        <v>0</v>
      </c>
      <c r="G29" s="3">
        <f t="shared" si="0"/>
        <v>2187</v>
      </c>
      <c r="I29" s="8" t="s">
        <v>50</v>
      </c>
      <c r="J29" s="20">
        <f>J12</f>
        <v>7</v>
      </c>
      <c r="K29" s="21">
        <f>K12</f>
        <v>29135</v>
      </c>
      <c r="L29" s="21">
        <v>0</v>
      </c>
      <c r="M29" s="21">
        <f>+K29+L29</f>
        <v>29135</v>
      </c>
      <c r="N29" s="11"/>
    </row>
    <row r="30" spans="4:14" x14ac:dyDescent="0.2">
      <c r="D30" s="1" t="s">
        <v>51</v>
      </c>
      <c r="E30" s="12">
        <v>3893</v>
      </c>
      <c r="F30" s="3">
        <v>0</v>
      </c>
      <c r="G30" s="3">
        <f t="shared" si="0"/>
        <v>3893</v>
      </c>
    </row>
    <row r="31" spans="4:14" x14ac:dyDescent="0.2">
      <c r="D31" s="1" t="s">
        <v>52</v>
      </c>
      <c r="E31" s="12">
        <v>3447</v>
      </c>
      <c r="F31" s="3">
        <v>0</v>
      </c>
      <c r="G31" s="3">
        <f t="shared" si="0"/>
        <v>3447</v>
      </c>
      <c r="I31" s="7" t="s">
        <v>53</v>
      </c>
      <c r="J31" s="16">
        <f>J26+J29</f>
        <v>74</v>
      </c>
      <c r="K31" s="17">
        <f>K26+K29</f>
        <v>223929.723</v>
      </c>
      <c r="L31" s="17">
        <f>L26+L29</f>
        <v>890</v>
      </c>
      <c r="M31" s="17">
        <f>M26+M29</f>
        <v>224819.723</v>
      </c>
      <c r="N31" s="2" t="s">
        <v>41</v>
      </c>
    </row>
    <row r="32" spans="4:14" x14ac:dyDescent="0.2">
      <c r="D32" s="1" t="s">
        <v>54</v>
      </c>
      <c r="E32" s="12">
        <v>4495.902</v>
      </c>
      <c r="F32" s="12">
        <v>0</v>
      </c>
      <c r="G32" s="3">
        <f t="shared" si="0"/>
        <v>4495.902</v>
      </c>
      <c r="K32" s="17"/>
      <c r="L32" s="17"/>
      <c r="M32" s="17"/>
    </row>
    <row r="33" spans="1:9" x14ac:dyDescent="0.2">
      <c r="D33" s="1" t="s">
        <v>55</v>
      </c>
      <c r="E33" s="12">
        <v>1996</v>
      </c>
      <c r="F33" s="12">
        <v>0</v>
      </c>
      <c r="G33" s="3">
        <f t="shared" si="0"/>
        <v>1996</v>
      </c>
    </row>
    <row r="34" spans="1:9" x14ac:dyDescent="0.2">
      <c r="D34" s="1" t="s">
        <v>56</v>
      </c>
      <c r="E34" s="12">
        <v>2878</v>
      </c>
      <c r="F34" s="12">
        <v>33</v>
      </c>
      <c r="G34" s="3">
        <f t="shared" si="0"/>
        <v>2911</v>
      </c>
    </row>
    <row r="35" spans="1:9" x14ac:dyDescent="0.2">
      <c r="D35" s="1" t="s">
        <v>57</v>
      </c>
      <c r="E35" s="12">
        <v>5830</v>
      </c>
      <c r="F35" s="12">
        <v>0</v>
      </c>
      <c r="G35" s="3">
        <f t="shared" si="0"/>
        <v>5830</v>
      </c>
    </row>
    <row r="36" spans="1:9" x14ac:dyDescent="0.2">
      <c r="D36" s="1" t="s">
        <v>58</v>
      </c>
      <c r="E36" s="12">
        <v>3663</v>
      </c>
      <c r="F36" s="12">
        <v>0</v>
      </c>
      <c r="G36" s="3">
        <f t="shared" si="0"/>
        <v>3663</v>
      </c>
      <c r="I36" s="17"/>
    </row>
    <row r="37" spans="1:9" x14ac:dyDescent="0.2">
      <c r="D37" s="1" t="s">
        <v>59</v>
      </c>
      <c r="E37" s="12">
        <v>4694</v>
      </c>
      <c r="F37" s="12">
        <v>0</v>
      </c>
      <c r="G37" s="3">
        <f t="shared" si="0"/>
        <v>4694</v>
      </c>
      <c r="I37" s="17"/>
    </row>
    <row r="38" spans="1:9" x14ac:dyDescent="0.2">
      <c r="D38" s="1" t="s">
        <v>60</v>
      </c>
      <c r="E38" s="12">
        <v>649</v>
      </c>
      <c r="F38" s="12">
        <v>0</v>
      </c>
      <c r="G38" s="3">
        <f t="shared" si="0"/>
        <v>649</v>
      </c>
    </row>
    <row r="39" spans="1:9" x14ac:dyDescent="0.2">
      <c r="D39" s="1" t="s">
        <v>61</v>
      </c>
      <c r="E39" s="14">
        <v>18627</v>
      </c>
      <c r="F39" s="12">
        <v>0</v>
      </c>
      <c r="G39" s="3">
        <f t="shared" si="0"/>
        <v>18627</v>
      </c>
    </row>
    <row r="40" spans="1:9" x14ac:dyDescent="0.2">
      <c r="D40" s="1" t="s">
        <v>62</v>
      </c>
      <c r="E40" s="12">
        <v>14351</v>
      </c>
      <c r="F40" s="12">
        <v>0</v>
      </c>
      <c r="G40" s="3">
        <f t="shared" si="0"/>
        <v>14351</v>
      </c>
    </row>
    <row r="41" spans="1:9" x14ac:dyDescent="0.2">
      <c r="D41" s="1" t="s">
        <v>63</v>
      </c>
      <c r="E41" s="28">
        <v>5592</v>
      </c>
      <c r="F41" s="12">
        <v>7</v>
      </c>
      <c r="G41" s="29">
        <f t="shared" si="0"/>
        <v>5599</v>
      </c>
      <c r="H41" s="11"/>
    </row>
    <row r="42" spans="1:9" x14ac:dyDescent="0.2">
      <c r="D42" s="30"/>
      <c r="E42" s="31"/>
      <c r="F42" s="31"/>
      <c r="G42" s="3"/>
    </row>
    <row r="43" spans="1:9" x14ac:dyDescent="0.2">
      <c r="B43" s="1" t="s">
        <v>10</v>
      </c>
      <c r="C43" s="1"/>
      <c r="D43" s="32" t="s">
        <v>64</v>
      </c>
      <c r="E43" s="33">
        <f>SUM(E7:E41)</f>
        <v>155379.67300000001</v>
      </c>
      <c r="F43" s="33">
        <f>SUM(F7:F41)</f>
        <v>803</v>
      </c>
      <c r="G43" s="33">
        <f>SUM(G7:G41)</f>
        <v>156182.67300000001</v>
      </c>
      <c r="H43" s="34" t="s">
        <v>65</v>
      </c>
    </row>
    <row r="44" spans="1:9" x14ac:dyDescent="0.2">
      <c r="B44" s="1"/>
      <c r="C44" s="1"/>
      <c r="F44" s="34"/>
      <c r="G44" s="34"/>
    </row>
    <row r="45" spans="1:9" x14ac:dyDescent="0.2">
      <c r="B45" s="2" t="s">
        <v>66</v>
      </c>
    </row>
    <row r="46" spans="1:9" x14ac:dyDescent="0.2">
      <c r="B46" s="1" t="s">
        <v>67</v>
      </c>
      <c r="C46" s="1"/>
    </row>
    <row r="47" spans="1:9" x14ac:dyDescent="0.2">
      <c r="A47" s="7"/>
      <c r="B47" s="1" t="s">
        <v>68</v>
      </c>
      <c r="C47" s="1"/>
      <c r="D47" s="35"/>
      <c r="E47" s="36"/>
      <c r="F47" s="37"/>
      <c r="G47" s="37"/>
    </row>
    <row r="48" spans="1:9" x14ac:dyDescent="0.2">
      <c r="B48" s="38" t="s">
        <v>69</v>
      </c>
      <c r="C48" s="38"/>
      <c r="D48" s="35"/>
      <c r="E48" s="36"/>
      <c r="F48" s="37"/>
      <c r="G48" s="37"/>
    </row>
    <row r="49" spans="1:8" x14ac:dyDescent="0.2">
      <c r="B49" s="2" t="s">
        <v>70</v>
      </c>
    </row>
    <row r="50" spans="1:8" x14ac:dyDescent="0.2">
      <c r="E50" s="2"/>
    </row>
    <row r="51" spans="1:8" x14ac:dyDescent="0.2">
      <c r="A51" s="1" t="s">
        <v>71</v>
      </c>
      <c r="E51" s="3" t="s">
        <v>3</v>
      </c>
      <c r="F51" s="4" t="s">
        <v>4</v>
      </c>
      <c r="G51" s="4" t="s">
        <v>5</v>
      </c>
    </row>
    <row r="52" spans="1:8" x14ac:dyDescent="0.2">
      <c r="D52" s="8" t="s">
        <v>6</v>
      </c>
      <c r="E52" s="9" t="s">
        <v>7</v>
      </c>
      <c r="F52" s="10" t="s">
        <v>8</v>
      </c>
      <c r="G52" s="10" t="s">
        <v>7</v>
      </c>
      <c r="H52" s="11"/>
    </row>
    <row r="53" spans="1:8" x14ac:dyDescent="0.2">
      <c r="D53" s="1" t="s">
        <v>72</v>
      </c>
      <c r="E53" s="33">
        <v>5035</v>
      </c>
      <c r="F53" s="34" t="s">
        <v>73</v>
      </c>
      <c r="G53" s="3">
        <f>SUM(E53:F53)</f>
        <v>5035</v>
      </c>
    </row>
    <row r="54" spans="1:8" x14ac:dyDescent="0.2">
      <c r="D54" s="1" t="s">
        <v>74</v>
      </c>
      <c r="E54" s="33">
        <v>287</v>
      </c>
      <c r="F54" s="4" t="s">
        <v>73</v>
      </c>
      <c r="G54" s="3">
        <f>SUM(E54:F54)</f>
        <v>287</v>
      </c>
    </row>
    <row r="55" spans="1:8" x14ac:dyDescent="0.2">
      <c r="D55" s="1" t="s">
        <v>75</v>
      </c>
      <c r="E55" s="33">
        <v>4558</v>
      </c>
      <c r="F55" s="34" t="s">
        <v>73</v>
      </c>
      <c r="G55" s="3">
        <f>SUM(E55:F55)</f>
        <v>4558</v>
      </c>
    </row>
    <row r="56" spans="1:8" x14ac:dyDescent="0.2">
      <c r="B56" s="39"/>
      <c r="C56" s="39"/>
      <c r="D56" s="1" t="s">
        <v>76</v>
      </c>
      <c r="E56" s="33">
        <v>3376</v>
      </c>
      <c r="F56" s="34" t="s">
        <v>73</v>
      </c>
      <c r="G56" s="29">
        <f>SUM(E56:F56)</f>
        <v>3376</v>
      </c>
      <c r="H56" s="40"/>
    </row>
    <row r="57" spans="1:8" x14ac:dyDescent="0.2">
      <c r="A57" s="39"/>
      <c r="D57" s="30"/>
      <c r="E57" s="41"/>
      <c r="F57" s="42"/>
      <c r="G57" s="37"/>
    </row>
    <row r="58" spans="1:8" x14ac:dyDescent="0.2">
      <c r="A58" s="39"/>
      <c r="B58" s="2" t="s">
        <v>10</v>
      </c>
      <c r="D58" s="1" t="s">
        <v>77</v>
      </c>
      <c r="E58" s="33">
        <f>SUM(E53:E56)</f>
        <v>13256</v>
      </c>
      <c r="F58" s="33">
        <f>SUM(F53:F56)</f>
        <v>0</v>
      </c>
      <c r="G58" s="33">
        <f>SUM(G53:G56)</f>
        <v>13256</v>
      </c>
      <c r="H58" s="2" t="s">
        <v>65</v>
      </c>
    </row>
    <row r="59" spans="1:8" x14ac:dyDescent="0.2">
      <c r="A59" s="43"/>
      <c r="D59" s="1"/>
      <c r="E59" s="33"/>
      <c r="F59" s="34"/>
      <c r="G59" s="34"/>
      <c r="H59" s="22"/>
    </row>
    <row r="60" spans="1:8" x14ac:dyDescent="0.2">
      <c r="A60" s="43"/>
      <c r="B60" s="22"/>
      <c r="C60" s="22"/>
      <c r="D60" s="39"/>
      <c r="E60" s="33"/>
    </row>
    <row r="61" spans="1:8" x14ac:dyDescent="0.2">
      <c r="A61" s="1" t="s">
        <v>78</v>
      </c>
      <c r="E61" s="3" t="s">
        <v>3</v>
      </c>
      <c r="F61" s="4" t="s">
        <v>4</v>
      </c>
      <c r="G61" s="4" t="s">
        <v>5</v>
      </c>
    </row>
    <row r="62" spans="1:8" x14ac:dyDescent="0.2">
      <c r="D62" s="8" t="s">
        <v>6</v>
      </c>
      <c r="E62" s="9" t="s">
        <v>7</v>
      </c>
      <c r="F62" s="10" t="s">
        <v>8</v>
      </c>
      <c r="G62" s="10" t="s">
        <v>7</v>
      </c>
      <c r="H62" s="11"/>
    </row>
    <row r="63" spans="1:8" x14ac:dyDescent="0.2">
      <c r="D63" s="1" t="s">
        <v>79</v>
      </c>
      <c r="E63" s="3">
        <v>1260</v>
      </c>
      <c r="F63" s="3">
        <v>0</v>
      </c>
      <c r="G63" s="3">
        <f t="shared" ref="G63:G82" si="1">SUM(E63:F63)</f>
        <v>1260</v>
      </c>
      <c r="H63" s="22"/>
    </row>
    <row r="64" spans="1:8" x14ac:dyDescent="0.2">
      <c r="D64" s="1" t="s">
        <v>80</v>
      </c>
      <c r="E64" s="14">
        <v>384</v>
      </c>
      <c r="F64" s="3">
        <v>0</v>
      </c>
      <c r="G64" s="3">
        <f t="shared" si="1"/>
        <v>384</v>
      </c>
    </row>
    <row r="65" spans="2:8" x14ac:dyDescent="0.2">
      <c r="D65" s="1" t="s">
        <v>81</v>
      </c>
      <c r="E65" s="3">
        <v>120</v>
      </c>
      <c r="F65" s="3">
        <v>0</v>
      </c>
      <c r="G65" s="3">
        <f t="shared" si="1"/>
        <v>120</v>
      </c>
    </row>
    <row r="66" spans="2:8" x14ac:dyDescent="0.2">
      <c r="D66" s="1" t="s">
        <v>82</v>
      </c>
      <c r="E66" s="3">
        <v>365</v>
      </c>
      <c r="F66" s="3">
        <v>0</v>
      </c>
      <c r="G66" s="3">
        <f t="shared" si="1"/>
        <v>365</v>
      </c>
    </row>
    <row r="67" spans="2:8" x14ac:dyDescent="0.2">
      <c r="D67" s="1" t="s">
        <v>83</v>
      </c>
      <c r="E67" s="3">
        <v>6343</v>
      </c>
      <c r="F67" s="3">
        <v>0</v>
      </c>
      <c r="G67" s="3">
        <f t="shared" si="1"/>
        <v>6343</v>
      </c>
    </row>
    <row r="68" spans="2:8" x14ac:dyDescent="0.2">
      <c r="D68" s="1" t="s">
        <v>84</v>
      </c>
      <c r="E68" s="3">
        <v>6066</v>
      </c>
      <c r="F68" s="3">
        <v>0</v>
      </c>
      <c r="G68" s="3">
        <f t="shared" si="1"/>
        <v>6066</v>
      </c>
    </row>
    <row r="69" spans="2:8" x14ac:dyDescent="0.2">
      <c r="D69" s="1" t="s">
        <v>85</v>
      </c>
      <c r="E69" s="3">
        <v>97</v>
      </c>
      <c r="F69" s="3">
        <v>0</v>
      </c>
      <c r="G69" s="3">
        <f t="shared" si="1"/>
        <v>97</v>
      </c>
    </row>
    <row r="70" spans="2:8" x14ac:dyDescent="0.2">
      <c r="D70" s="1" t="s">
        <v>86</v>
      </c>
      <c r="E70" s="12">
        <v>25</v>
      </c>
      <c r="F70" s="3">
        <v>0</v>
      </c>
      <c r="G70" s="3">
        <f t="shared" si="1"/>
        <v>25</v>
      </c>
    </row>
    <row r="71" spans="2:8" x14ac:dyDescent="0.2">
      <c r="D71" s="1" t="s">
        <v>87</v>
      </c>
      <c r="E71" s="12">
        <v>1025</v>
      </c>
      <c r="F71" s="3">
        <v>0</v>
      </c>
      <c r="G71" s="3">
        <f t="shared" si="1"/>
        <v>1025</v>
      </c>
    </row>
    <row r="72" spans="2:8" x14ac:dyDescent="0.2">
      <c r="D72" s="1" t="s">
        <v>88</v>
      </c>
      <c r="E72" s="3">
        <v>106</v>
      </c>
      <c r="F72" s="3">
        <v>0</v>
      </c>
      <c r="G72" s="3">
        <f t="shared" si="1"/>
        <v>106</v>
      </c>
    </row>
    <row r="73" spans="2:8" x14ac:dyDescent="0.2">
      <c r="D73" s="1" t="s">
        <v>89</v>
      </c>
      <c r="E73" s="3">
        <v>93</v>
      </c>
      <c r="F73" s="3">
        <v>0</v>
      </c>
      <c r="G73" s="3">
        <f t="shared" si="1"/>
        <v>93</v>
      </c>
    </row>
    <row r="74" spans="2:8" x14ac:dyDescent="0.2">
      <c r="D74" s="1" t="s">
        <v>90</v>
      </c>
      <c r="E74" s="44">
        <v>975</v>
      </c>
      <c r="F74" s="3">
        <v>0</v>
      </c>
      <c r="G74" s="3">
        <f t="shared" si="1"/>
        <v>975</v>
      </c>
    </row>
    <row r="75" spans="2:8" x14ac:dyDescent="0.2">
      <c r="D75" s="45" t="s">
        <v>91</v>
      </c>
      <c r="E75" s="14">
        <v>190</v>
      </c>
      <c r="F75" s="33">
        <v>0</v>
      </c>
      <c r="G75" s="3">
        <f t="shared" si="1"/>
        <v>190</v>
      </c>
    </row>
    <row r="76" spans="2:8" x14ac:dyDescent="0.2">
      <c r="D76" s="1" t="s">
        <v>92</v>
      </c>
      <c r="E76" s="33">
        <v>91.05</v>
      </c>
      <c r="F76" s="33">
        <v>0</v>
      </c>
      <c r="G76" s="3">
        <f t="shared" si="1"/>
        <v>91.05</v>
      </c>
    </row>
    <row r="77" spans="2:8" x14ac:dyDescent="0.2">
      <c r="D77" s="45" t="s">
        <v>93</v>
      </c>
      <c r="E77" s="3">
        <v>123</v>
      </c>
      <c r="F77" s="33">
        <v>0</v>
      </c>
      <c r="G77" s="3">
        <f t="shared" si="1"/>
        <v>123</v>
      </c>
    </row>
    <row r="78" spans="2:8" x14ac:dyDescent="0.2">
      <c r="D78" s="45" t="s">
        <v>94</v>
      </c>
      <c r="E78" s="12">
        <v>2538</v>
      </c>
      <c r="F78" s="33">
        <v>0</v>
      </c>
      <c r="G78" s="3">
        <f t="shared" si="1"/>
        <v>2538</v>
      </c>
      <c r="H78" s="39"/>
    </row>
    <row r="79" spans="2:8" x14ac:dyDescent="0.2">
      <c r="D79" s="45" t="s">
        <v>95</v>
      </c>
      <c r="E79" s="12">
        <v>102</v>
      </c>
      <c r="F79" s="33">
        <v>0</v>
      </c>
      <c r="G79" s="3">
        <f t="shared" si="1"/>
        <v>102</v>
      </c>
      <c r="H79" s="39"/>
    </row>
    <row r="80" spans="2:8" x14ac:dyDescent="0.2">
      <c r="B80" s="39"/>
      <c r="C80" s="39"/>
      <c r="D80" s="1" t="s">
        <v>96</v>
      </c>
      <c r="E80" s="3">
        <v>265</v>
      </c>
      <c r="F80" s="33">
        <v>0</v>
      </c>
      <c r="G80" s="3">
        <f t="shared" si="1"/>
        <v>265</v>
      </c>
    </row>
    <row r="81" spans="1:8" x14ac:dyDescent="0.2">
      <c r="B81" s="39"/>
      <c r="C81" s="39"/>
      <c r="D81" s="1" t="s">
        <v>97</v>
      </c>
      <c r="E81" s="33">
        <v>915</v>
      </c>
      <c r="F81" s="33">
        <v>0</v>
      </c>
      <c r="G81" s="3">
        <f t="shared" si="1"/>
        <v>915</v>
      </c>
    </row>
    <row r="82" spans="1:8" x14ac:dyDescent="0.2">
      <c r="B82" s="39"/>
      <c r="C82" s="39"/>
      <c r="D82" s="1" t="s">
        <v>98</v>
      </c>
      <c r="E82" s="46">
        <v>3111</v>
      </c>
      <c r="F82" s="33">
        <v>0</v>
      </c>
      <c r="G82" s="29">
        <f t="shared" si="1"/>
        <v>3111</v>
      </c>
      <c r="H82" s="11"/>
    </row>
    <row r="83" spans="1:8" x14ac:dyDescent="0.2">
      <c r="D83" s="30"/>
      <c r="E83" s="31"/>
      <c r="F83" s="42"/>
      <c r="G83" s="37"/>
    </row>
    <row r="84" spans="1:8" x14ac:dyDescent="0.2">
      <c r="B84" s="2" t="s">
        <v>10</v>
      </c>
      <c r="D84" s="32" t="s">
        <v>99</v>
      </c>
      <c r="E84" s="33">
        <f>SUM(E63:E82)</f>
        <v>24194.05</v>
      </c>
      <c r="F84" s="33">
        <f>SUM(F63:F82)</f>
        <v>0</v>
      </c>
      <c r="G84" s="33">
        <f>SUM(G63:G82)</f>
        <v>24194.05</v>
      </c>
      <c r="H84" s="2" t="s">
        <v>65</v>
      </c>
    </row>
    <row r="85" spans="1:8" x14ac:dyDescent="0.2">
      <c r="D85" s="32"/>
      <c r="E85" s="33"/>
    </row>
    <row r="86" spans="1:8" x14ac:dyDescent="0.2">
      <c r="A86" s="22"/>
      <c r="D86" s="32"/>
      <c r="E86" s="33"/>
      <c r="H86" s="22"/>
    </row>
    <row r="87" spans="1:8" x14ac:dyDescent="0.2">
      <c r="A87" s="1" t="s">
        <v>100</v>
      </c>
      <c r="D87" s="39"/>
      <c r="E87" s="33"/>
    </row>
    <row r="88" spans="1:8" x14ac:dyDescent="0.2">
      <c r="D88" s="8" t="s">
        <v>101</v>
      </c>
      <c r="E88" s="9" t="s">
        <v>7</v>
      </c>
      <c r="F88" s="10"/>
      <c r="G88" s="10"/>
      <c r="H88" s="11"/>
    </row>
    <row r="89" spans="1:8" x14ac:dyDescent="0.2">
      <c r="D89" s="1" t="s">
        <v>102</v>
      </c>
      <c r="E89" s="33">
        <v>1418</v>
      </c>
    </row>
    <row r="90" spans="1:8" x14ac:dyDescent="0.2">
      <c r="D90" s="1" t="s">
        <v>103</v>
      </c>
      <c r="E90" s="33">
        <v>224</v>
      </c>
    </row>
    <row r="91" spans="1:8" x14ac:dyDescent="0.2">
      <c r="D91" s="1" t="s">
        <v>104</v>
      </c>
      <c r="E91" s="33">
        <v>16600</v>
      </c>
    </row>
    <row r="92" spans="1:8" x14ac:dyDescent="0.2">
      <c r="B92" s="47"/>
      <c r="C92" s="47"/>
      <c r="D92" s="1" t="s">
        <v>105</v>
      </c>
      <c r="E92" s="33">
        <v>8938</v>
      </c>
      <c r="H92" s="47"/>
    </row>
    <row r="93" spans="1:8" x14ac:dyDescent="0.2">
      <c r="B93" s="47"/>
      <c r="C93" s="47"/>
      <c r="D93" s="1" t="s">
        <v>106</v>
      </c>
      <c r="E93" s="33">
        <v>315</v>
      </c>
      <c r="F93" s="34"/>
      <c r="G93" s="34"/>
    </row>
    <row r="94" spans="1:8" x14ac:dyDescent="0.2">
      <c r="B94" s="47"/>
      <c r="C94" s="47"/>
      <c r="D94" s="1" t="s">
        <v>107</v>
      </c>
      <c r="E94" s="33">
        <v>572</v>
      </c>
      <c r="F94" s="34"/>
      <c r="G94" s="34"/>
    </row>
    <row r="95" spans="1:8" x14ac:dyDescent="0.2">
      <c r="D95" s="1" t="s">
        <v>108</v>
      </c>
      <c r="E95" s="33">
        <v>1068</v>
      </c>
      <c r="G95" s="10"/>
      <c r="H95" s="11"/>
    </row>
    <row r="96" spans="1:8" x14ac:dyDescent="0.2">
      <c r="D96" s="30"/>
      <c r="E96" s="41"/>
      <c r="F96" s="42"/>
      <c r="G96" s="37"/>
    </row>
    <row r="97" spans="1:8" x14ac:dyDescent="0.2">
      <c r="A97" s="47"/>
      <c r="B97" s="48" t="s">
        <v>10</v>
      </c>
      <c r="C97" s="48"/>
      <c r="D97" s="32" t="s">
        <v>109</v>
      </c>
      <c r="E97" s="33">
        <f>SUM(E89:E95)</f>
        <v>29135</v>
      </c>
      <c r="F97" s="4" t="s">
        <v>110</v>
      </c>
    </row>
    <row r="98" spans="1:8" x14ac:dyDescent="0.2">
      <c r="A98" s="1"/>
      <c r="D98" s="32"/>
      <c r="E98" s="33"/>
    </row>
    <row r="99" spans="1:8" x14ac:dyDescent="0.2">
      <c r="A99" s="1"/>
    </row>
    <row r="100" spans="1:8" x14ac:dyDescent="0.2">
      <c r="A100" s="1" t="s">
        <v>33</v>
      </c>
      <c r="E100" s="7" t="s">
        <v>111</v>
      </c>
      <c r="F100" s="34" t="s">
        <v>112</v>
      </c>
      <c r="G100" s="34"/>
    </row>
    <row r="101" spans="1:8" x14ac:dyDescent="0.2">
      <c r="B101" s="8" t="s">
        <v>113</v>
      </c>
      <c r="C101" s="8"/>
      <c r="D101" s="8" t="s">
        <v>114</v>
      </c>
      <c r="E101" s="13" t="s">
        <v>17</v>
      </c>
      <c r="F101" s="49" t="s">
        <v>115</v>
      </c>
      <c r="G101" s="49"/>
      <c r="H101" s="11"/>
    </row>
    <row r="102" spans="1:8" x14ac:dyDescent="0.2">
      <c r="B102" s="1" t="s">
        <v>116</v>
      </c>
      <c r="C102" s="1"/>
      <c r="E102" s="25"/>
    </row>
    <row r="103" spans="1:8" x14ac:dyDescent="0.2">
      <c r="D103" s="1" t="s">
        <v>117</v>
      </c>
      <c r="E103" s="50">
        <v>4.5</v>
      </c>
      <c r="F103" s="34">
        <v>0</v>
      </c>
      <c r="G103" s="34"/>
    </row>
    <row r="104" spans="1:8" x14ac:dyDescent="0.2">
      <c r="D104" s="1" t="s">
        <v>118</v>
      </c>
      <c r="E104" s="50">
        <v>13</v>
      </c>
      <c r="F104" s="34">
        <v>0</v>
      </c>
      <c r="G104" s="34"/>
    </row>
    <row r="105" spans="1:8" x14ac:dyDescent="0.2">
      <c r="D105" s="1" t="s">
        <v>119</v>
      </c>
      <c r="E105" s="50">
        <v>34.5</v>
      </c>
      <c r="F105" s="34">
        <v>0</v>
      </c>
      <c r="G105" s="34"/>
    </row>
    <row r="106" spans="1:8" x14ac:dyDescent="0.2">
      <c r="E106" s="50"/>
    </row>
    <row r="107" spans="1:8" x14ac:dyDescent="0.2">
      <c r="B107" s="1" t="s">
        <v>120</v>
      </c>
      <c r="C107" s="1"/>
      <c r="E107" s="50"/>
    </row>
    <row r="108" spans="1:8" x14ac:dyDescent="0.2">
      <c r="D108" s="1" t="s">
        <v>119</v>
      </c>
      <c r="E108" s="50">
        <v>52</v>
      </c>
      <c r="F108" s="34">
        <v>0</v>
      </c>
      <c r="G108" s="34"/>
    </row>
    <row r="109" spans="1:8" x14ac:dyDescent="0.2">
      <c r="D109" s="1" t="s">
        <v>121</v>
      </c>
      <c r="E109" s="50">
        <v>26.5</v>
      </c>
      <c r="F109" s="34">
        <v>0</v>
      </c>
      <c r="G109" s="34"/>
    </row>
    <row r="110" spans="1:8" x14ac:dyDescent="0.2">
      <c r="E110" s="50"/>
    </row>
    <row r="111" spans="1:8" x14ac:dyDescent="0.2">
      <c r="B111" s="1" t="s">
        <v>122</v>
      </c>
      <c r="C111" s="1"/>
      <c r="E111" s="50"/>
    </row>
    <row r="112" spans="1:8" x14ac:dyDescent="0.2">
      <c r="D112" s="1" t="s">
        <v>119</v>
      </c>
      <c r="E112" s="50">
        <v>15.5</v>
      </c>
      <c r="F112" s="34">
        <v>0</v>
      </c>
      <c r="G112" s="51"/>
      <c r="H112" s="11"/>
    </row>
    <row r="113" spans="1:8" x14ac:dyDescent="0.2">
      <c r="B113" s="30"/>
      <c r="C113" s="30"/>
      <c r="D113" s="30"/>
      <c r="E113" s="41"/>
      <c r="F113" s="42"/>
      <c r="G113" s="37"/>
    </row>
    <row r="114" spans="1:8" x14ac:dyDescent="0.2">
      <c r="B114" s="1" t="s">
        <v>10</v>
      </c>
      <c r="C114" s="1"/>
      <c r="D114" s="32" t="s">
        <v>123</v>
      </c>
      <c r="E114" s="50">
        <f>SUM(E103:E112)</f>
        <v>146</v>
      </c>
      <c r="F114" s="34">
        <f>SUM(F103:F112)</f>
        <v>0</v>
      </c>
      <c r="G114" s="34"/>
    </row>
    <row r="115" spans="1:8" x14ac:dyDescent="0.2">
      <c r="B115" s="1"/>
      <c r="C115" s="1"/>
      <c r="D115" s="32"/>
      <c r="E115" s="50"/>
      <c r="F115" s="34"/>
      <c r="G115" s="34"/>
    </row>
    <row r="116" spans="1:8" x14ac:dyDescent="0.2">
      <c r="B116" s="39"/>
      <c r="C116" s="39"/>
      <c r="D116" s="39"/>
      <c r="E116" s="7"/>
      <c r="F116" s="34"/>
      <c r="G116" s="34"/>
    </row>
    <row r="117" spans="1:8" x14ac:dyDescent="0.2">
      <c r="A117" s="52" t="s">
        <v>124</v>
      </c>
      <c r="B117" s="1"/>
      <c r="C117" s="1"/>
      <c r="E117" s="2"/>
      <c r="F117" s="2"/>
      <c r="G117" s="2"/>
    </row>
    <row r="118" spans="1:8" x14ac:dyDescent="0.2">
      <c r="A118" s="52"/>
      <c r="B118" s="1"/>
      <c r="D118" s="3" t="s">
        <v>125</v>
      </c>
      <c r="E118" s="4" t="s">
        <v>112</v>
      </c>
      <c r="F118" s="4" t="s">
        <v>112</v>
      </c>
      <c r="G118" s="4" t="s">
        <v>5</v>
      </c>
    </row>
    <row r="119" spans="1:8" x14ac:dyDescent="0.2">
      <c r="C119" s="53" t="s">
        <v>126</v>
      </c>
      <c r="D119" s="9" t="s">
        <v>127</v>
      </c>
      <c r="E119" s="10" t="s">
        <v>128</v>
      </c>
      <c r="F119" s="10" t="s">
        <v>129</v>
      </c>
      <c r="G119" s="10" t="s">
        <v>7</v>
      </c>
      <c r="H119" s="40"/>
    </row>
    <row r="120" spans="1:8" x14ac:dyDescent="0.2">
      <c r="C120" s="54" t="s">
        <v>130</v>
      </c>
      <c r="D120" s="55">
        <v>0</v>
      </c>
      <c r="E120" s="56">
        <v>1274</v>
      </c>
      <c r="F120" s="57">
        <v>0</v>
      </c>
      <c r="G120" s="26">
        <f>+E120+F120</f>
        <v>1274</v>
      </c>
    </row>
    <row r="121" spans="1:8" x14ac:dyDescent="0.2">
      <c r="C121" s="1" t="s">
        <v>131</v>
      </c>
      <c r="D121" s="33">
        <v>67</v>
      </c>
      <c r="E121" s="58"/>
      <c r="F121" s="59"/>
      <c r="G121" s="2"/>
    </row>
    <row r="122" spans="1:8" x14ac:dyDescent="0.2">
      <c r="C122" s="1" t="s">
        <v>132</v>
      </c>
      <c r="D122" s="46">
        <v>609</v>
      </c>
      <c r="E122" s="60">
        <v>691</v>
      </c>
      <c r="F122" s="59">
        <v>87</v>
      </c>
      <c r="G122" s="26">
        <f>+E122+F122</f>
        <v>778</v>
      </c>
    </row>
    <row r="123" spans="1:8" x14ac:dyDescent="0.2">
      <c r="C123" s="8" t="s">
        <v>133</v>
      </c>
      <c r="D123" s="9">
        <v>130</v>
      </c>
      <c r="E123" s="61"/>
      <c r="F123" s="62"/>
      <c r="G123" s="11"/>
      <c r="H123" s="40"/>
    </row>
    <row r="124" spans="1:8" x14ac:dyDescent="0.2">
      <c r="C124" s="22"/>
      <c r="D124" s="63"/>
      <c r="E124" s="56"/>
      <c r="F124" s="57"/>
      <c r="G124" s="2"/>
      <c r="H124" s="39"/>
    </row>
    <row r="125" spans="1:8" x14ac:dyDescent="0.2">
      <c r="B125" s="1" t="s">
        <v>10</v>
      </c>
      <c r="C125" s="32" t="s">
        <v>134</v>
      </c>
      <c r="D125" s="33">
        <f>SUM(D121:D123)</f>
        <v>806</v>
      </c>
      <c r="E125" s="58">
        <f>SUM(E120:E123)</f>
        <v>1965</v>
      </c>
      <c r="F125" s="59">
        <f>SUM(F120:F123)</f>
        <v>87</v>
      </c>
      <c r="G125" s="59">
        <f>SUM(G120:G123)</f>
        <v>2052</v>
      </c>
      <c r="H125" s="2" t="s">
        <v>65</v>
      </c>
    </row>
    <row r="127" spans="1:8" x14ac:dyDescent="0.2">
      <c r="B127" s="22"/>
      <c r="C127" s="22"/>
      <c r="D127" s="22"/>
      <c r="E127" s="64"/>
      <c r="F127" s="37"/>
      <c r="G127" s="37"/>
    </row>
    <row r="128" spans="1:8" x14ac:dyDescent="0.2">
      <c r="A128" s="22"/>
    </row>
    <row r="129" spans="1:14" s="22" customFormat="1" x14ac:dyDescent="0.2">
      <c r="A129" s="2"/>
      <c r="B129" s="2"/>
      <c r="C129" s="2"/>
      <c r="D129" s="2"/>
      <c r="E129" s="3"/>
      <c r="F129" s="4"/>
      <c r="G129" s="4"/>
      <c r="I129" s="2"/>
      <c r="J129" s="2"/>
      <c r="K129" s="2"/>
      <c r="L129" s="2"/>
      <c r="M129" s="2"/>
      <c r="N129" s="2"/>
    </row>
    <row r="132" spans="1:14" ht="16.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Jan_01_2015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Regier</dc:creator>
  <cp:lastModifiedBy>Williams</cp:lastModifiedBy>
  <cp:lastPrinted>2015-02-19T23:15:16Z</cp:lastPrinted>
  <dcterms:created xsi:type="dcterms:W3CDTF">2015-02-17T20:14:44Z</dcterms:created>
  <dcterms:modified xsi:type="dcterms:W3CDTF">2015-02-20T19:34:56Z</dcterms:modified>
</cp:coreProperties>
</file>