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 Hub Data 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Tabulation Manipulation Page" sheetId="3" r:id="rId3"/>
  </sheets>
  <definedNames>
    <definedName name="Feb_2008" localSheetId="1">RAW!$A$1:$C$188</definedName>
    <definedName name="Feb_2008_LOC" localSheetId="1">RAW!$I$1:$L$50</definedName>
    <definedName name="Feb_2008_LOC" localSheetId="2">'Tabulation Manipulation Page'!$G$1:$J$50</definedName>
    <definedName name="Feb_2008_LOC_1" localSheetId="1">RAW!$F$4:$I$53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H4" i="1" l="1"/>
  <c r="D2" i="2"/>
  <c r="J25" i="1" l="1"/>
  <c r="J48" i="1"/>
  <c r="J24" i="1"/>
  <c r="J47" i="1"/>
  <c r="J2" i="1"/>
  <c r="J23" i="1"/>
  <c r="J46" i="1"/>
  <c r="J3" i="1"/>
  <c r="J22" i="1"/>
  <c r="J26" i="1"/>
  <c r="J45" i="1"/>
  <c r="J4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K4" i="1" l="1"/>
  <c r="L4" i="1" s="1"/>
  <c r="G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G137" i="1" l="1"/>
  <c r="M4" i="1" s="1"/>
  <c r="G160" i="1"/>
  <c r="N4" i="1" s="1"/>
  <c r="K2" i="1"/>
  <c r="K5" i="1"/>
  <c r="K3" i="1"/>
  <c r="G158" i="1" l="1"/>
  <c r="N2" i="1" s="1"/>
  <c r="G135" i="1"/>
  <c r="M2" i="1" s="1"/>
  <c r="L2" i="1"/>
  <c r="G2" i="1" s="1"/>
  <c r="L5" i="1"/>
  <c r="G5" i="1" s="1"/>
  <c r="G138" i="1"/>
  <c r="M5" i="1" s="1"/>
  <c r="G161" i="1"/>
  <c r="N5" i="1" s="1"/>
  <c r="L3" i="1"/>
  <c r="G3" i="1" s="1"/>
  <c r="G159" i="1"/>
  <c r="N3" i="1" s="1"/>
  <c r="G136" i="1"/>
  <c r="M3" i="1" s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08" type="6" refreshedVersion="5" background="1" saveData="1">
    <textPr codePage="850" sourceFile="C:\Users\User\Documents\seng403_New\Feb_2008.txt" space="1" comma="1" consecutive="1" delimiter=":">
      <textFields count="3">
        <textField/>
        <textField/>
        <textField/>
      </textFields>
    </textPr>
  </connection>
  <connection id="2" name="Feb_2008_LOC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3" name="Feb_2008_LOC1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  <connection id="4" name="Feb_2008_LOC2" type="6" refreshedVersion="5" background="1" saveData="1">
    <textPr codePage="850" sourceFile="C:\Users\User\Documents\seng403_New\Feb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<sst xmlns="http://schemas.openxmlformats.org/spreadsheetml/2006/main" count="584" uniqueCount="83">
  <si>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</si>
  <si>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</si>
  <si>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</si>
  <si>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</si>
  <si>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</si>
  <si>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</si>
  <si>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</si>
  <si>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</si>
  <si>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</si>
  <si>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</si>
  <si>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</si>
  <si>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</si>
  <si>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</si>
  <si>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</si>
  <si>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</si>
  <si>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</si>
  <si>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</si>
  <si>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</si>
  <si>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</si>
  <si>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</si>
  <si>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</si>
  <si>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</si>
  <si>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</si>
  <si>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</si>
  <si>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</si>
  <si>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</si>
  <si>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</si>
  <si>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</si>
  <si>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</si>
  <si>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</si>
  <si>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</si>
  <si>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</si>
  <si>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</si>
  <si>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</si>
  <si>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</si>
  <si>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</si>
  <si>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</si>
  <si>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</si>
  <si>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</si>
  <si>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</si>
  <si>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</si>
  <si>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</si>
  <si>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</si>
  <si>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</si>
  <si>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</si>
  <si>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</si>
  <si>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</si>
  <si>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</si>
  <si>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</si>
  <si>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</si>
  <si>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</si>
  <si>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</si>
  <si>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</si>
  <si>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</si>
  <si>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</si>
  <si>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</si>
  <si>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</si>
  <si>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</si>
  <si>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</si>
  <si>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</si>
  <si>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</si>
  <si>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</si>
  <si>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</si>
  <si>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</si>
  <si>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</si>
  <si>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</si>
  <si>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</si>
  <si>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</si>
  <si>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</si>
  <si>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</si>
  <si>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</si>
  <si>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</si>
  <si>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</si>
  <si>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</si>
  <si>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</si>
  <si>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hash</t>
  </si>
  <si>
    <t>Total LOC</t>
  </si>
  <si>
    <t>N/A</t>
  </si>
  <si>
    <t/>
  </si>
  <si>
    <t>Elliot Horowitz</t>
  </si>
  <si>
    <t>Dwight Ownership</t>
  </si>
  <si>
    <t>Elliot Horowitz Ownership</t>
  </si>
  <si>
    <t>yellow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</si>
</sst>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0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08_LOC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b_2008_LOC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b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82"/>
  <sheetViews>
    <sheetView tabSelected="1" topLeftCell="L1" zoomScaleNormal="100" workbookViewId="0">
      <selection activeCell="W1" sqref="W1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4" bestFit="1" customWidth="1"/>
    <col min="8" max="8" width="19" bestFit="1" customWidth="1"/>
    <col min="10" max="10" width="18.28515625" bestFit="1" customWidth="1"/>
    <col min="11" max="14" width="24" style="1" customWidth="1"/>
    <col min="15" max="15" width="6.28515625" customWidth="1"/>
    <col min="16" max="16" width="6.140625" customWidth="1"/>
    <col min="17" max="17" width="16" bestFit="1" customWidth="1"/>
    <col min="19" max="20" width="18.140625" bestFit="1" customWidth="1"/>
    <col min="21" max="21" width="18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4" t="s">
        <v>14</v>
      </c>
      <c r="H1" s="1" t="s">
        <v>6</v>
      </c>
      <c r="I1" s="2"/>
      <c r="J1" s="1" t="s">
        <v>7</v>
      </c>
      <c r="K1" s="1" t="s">
        <v>15</v>
      </c>
      <c r="L1" s="1" t="s">
        <v>80</v>
      </c>
      <c r="M1" s="1" t="s">
        <v>81</v>
      </c>
      <c r="N1" s="1" t="s">
        <v>82</v>
      </c>
      <c r="O1" s="1" t="s">
        <v>8</v>
      </c>
      <c r="P1" s="1" t="s">
        <v>9</v>
      </c>
      <c r="Q1" s="1" t="s">
        <v>10</v>
      </c>
      <c r="R1" s="2"/>
      <c r="S1" s="1" t="s">
        <v>11</v>
      </c>
      <c r="T1" s="1" t="s">
        <v>12</v>
      </c>
      <c r="U1" s="1" t="s">
        <v>13</v>
      </c>
    </row>
    <row r="2" spans="1:21" x14ac:dyDescent="0.25">
      <c r="A2" s="1"/>
      <c r="B2" s="1" t="s">
        <v>17</v>
      </c>
      <c r="C2" s="1" t="s">
        <v>18</v>
      </c>
      <c r="D2" s="1"/>
      <c r="E2" s="4"/>
      <c r="F2" s="1">
        <v>2</v>
      </c>
      <c r="G2" s="4">
        <f>L2</f>
        <v>1</v>
      </c>
      <c r="H2" s="1">
        <v>0</v>
      </c>
      <c r="I2" s="2"/>
      <c r="J2" s="1" t="str">
        <f>IF(D97="","",IF(COUNTIF($D97:D283,D97)=1,D97,""))</f>
        <v>grid/</v>
      </c>
      <c r="K2" s="1">
        <f>SUMPRODUCT(SUMIF($D$1:$D$183,J2,$H$1:$H$183))</f>
        <v>17.041999999999998</v>
      </c>
      <c r="L2" s="4">
        <f>SUMPRODUCT(SUMIF($D$1:$D$133,J2,$H$1:$H$133))/K2</f>
        <v>1</v>
      </c>
      <c r="M2" s="6">
        <f>G135</f>
        <v>0</v>
      </c>
      <c r="N2" s="6">
        <f>G158</f>
        <v>0</v>
      </c>
      <c r="O2" s="1">
        <v>0</v>
      </c>
      <c r="P2" s="1">
        <v>1</v>
      </c>
      <c r="Q2" s="6">
        <f>MAX(L2:N2)</f>
        <v>1</v>
      </c>
      <c r="R2" s="2"/>
      <c r="S2" s="1" t="s">
        <v>17</v>
      </c>
      <c r="T2" s="1">
        <v>3</v>
      </c>
      <c r="U2" s="1">
        <v>0</v>
      </c>
    </row>
    <row r="3" spans="1:21" x14ac:dyDescent="0.25">
      <c r="A3" s="1"/>
      <c r="B3" s="1"/>
      <c r="C3" s="1"/>
      <c r="D3" s="1" t="s">
        <v>19</v>
      </c>
      <c r="E3" s="4">
        <v>1</v>
      </c>
      <c r="F3" s="1">
        <v>2</v>
      </c>
      <c r="G3" s="4">
        <f t="shared" ref="G3:G5" si="0">L3</f>
        <v>0.97124636728658131</v>
      </c>
      <c r="H3" s="1">
        <f>F3*E3</f>
        <v>2</v>
      </c>
      <c r="I3" s="2"/>
      <c r="J3" s="1" t="str">
        <f>IF(D157="","",IF(COUNTIF($D157:D343,D157)=1,D157,""))</f>
        <v>db/</v>
      </c>
      <c r="K3" s="1">
        <f>SUMPRODUCT(SUMIF($D$1:$D$183,J3,$H$1:$H$183))</f>
        <v>486.89499999999992</v>
      </c>
      <c r="L3" s="4">
        <f>SUMPRODUCT(SUMIF($D$1:$D$133,J3,$H$1:$H$133))/K3</f>
        <v>0.97124636728658131</v>
      </c>
      <c r="M3" s="6">
        <f t="shared" ref="M3:M5" si="1">G136</f>
        <v>2.8753632713418707E-2</v>
      </c>
      <c r="N3" s="6">
        <f t="shared" ref="N3:N5" si="2">G159</f>
        <v>0</v>
      </c>
      <c r="O3" s="1">
        <v>1</v>
      </c>
      <c r="P3" s="1">
        <v>1</v>
      </c>
      <c r="Q3" s="6">
        <f t="shared" ref="Q3:Q5" si="3">MAX(L3:N3)</f>
        <v>0.97124636728658131</v>
      </c>
      <c r="R3" s="2"/>
      <c r="S3" s="1" t="s">
        <v>79</v>
      </c>
      <c r="T3" s="1">
        <v>1</v>
      </c>
      <c r="U3" s="1">
        <v>1</v>
      </c>
    </row>
    <row r="4" spans="1:21" x14ac:dyDescent="0.25">
      <c r="A4" s="1"/>
      <c r="B4" s="1"/>
      <c r="C4" s="1" t="s">
        <v>20</v>
      </c>
      <c r="D4" s="1"/>
      <c r="E4" s="4"/>
      <c r="F4" s="1">
        <v>13</v>
      </c>
      <c r="G4" s="4">
        <f t="shared" si="0"/>
        <v>0</v>
      </c>
      <c r="H4" s="1" t="str">
        <f>IF($E4*$F4=0,"",$E4*$F4)</f>
        <v/>
      </c>
      <c r="I4" s="2"/>
      <c r="J4" s="1" t="str">
        <f>IF(D179="","",IF(COUNTIF($D179:D365,D179)=1,D179,""))</f>
        <v>bin/</v>
      </c>
      <c r="K4" s="1">
        <f>SUMPRODUCT(SUMIF($D$1:$D$183,J4,$H$1:$H$183))</f>
        <v>15</v>
      </c>
      <c r="L4" s="4">
        <f>SUMPRODUCT(SUMIF($D$1:$D$133,J4,$H$1:$H$133))/K4</f>
        <v>0</v>
      </c>
      <c r="M4" s="6">
        <f t="shared" si="1"/>
        <v>0</v>
      </c>
      <c r="N4" s="6">
        <f t="shared" si="2"/>
        <v>1</v>
      </c>
      <c r="O4" s="1">
        <v>0</v>
      </c>
      <c r="P4" s="1">
        <v>1</v>
      </c>
      <c r="Q4" s="6">
        <f t="shared" si="3"/>
        <v>1</v>
      </c>
      <c r="R4" s="2"/>
      <c r="S4" s="1" t="s">
        <v>63</v>
      </c>
      <c r="T4" s="1">
        <v>2</v>
      </c>
      <c r="U4" s="1">
        <v>0</v>
      </c>
    </row>
    <row r="5" spans="1:21" x14ac:dyDescent="0.25">
      <c r="A5" s="1"/>
      <c r="B5" s="1"/>
      <c r="C5" s="1"/>
      <c r="D5" s="1" t="s">
        <v>19</v>
      </c>
      <c r="E5" s="4">
        <v>1</v>
      </c>
      <c r="F5" s="1">
        <v>13</v>
      </c>
      <c r="G5" s="4">
        <f t="shared" si="0"/>
        <v>7.1911861565175733E-2</v>
      </c>
      <c r="H5" s="1">
        <f>IF($E5*$F5=0,"",$E5*$F5)</f>
        <v>13</v>
      </c>
      <c r="I5" s="2"/>
      <c r="J5" s="1" t="str">
        <f>IF(D183="","",IF(COUNTIF($D183:D369,D183)=1,D183,""))</f>
        <v>util/</v>
      </c>
      <c r="K5" s="1">
        <f>SUMPRODUCT(SUMIF($D$1:$D$183,J5,$H$1:$H$183))</f>
        <v>33.402000000000001</v>
      </c>
      <c r="L5" s="4">
        <f>SUMPRODUCT(SUMIF($D$1:$D$133,J5,$H$1:$H$133))/K5</f>
        <v>7.1911861565175733E-2</v>
      </c>
      <c r="M5" s="6">
        <f t="shared" si="1"/>
        <v>0.11975330818513862</v>
      </c>
      <c r="N5" s="6">
        <f t="shared" si="2"/>
        <v>0.80833483024968567</v>
      </c>
      <c r="O5" s="1">
        <v>1</v>
      </c>
      <c r="P5" s="1">
        <v>2</v>
      </c>
      <c r="Q5" s="6">
        <f t="shared" si="3"/>
        <v>0.80833483024968567</v>
      </c>
      <c r="R5" s="2"/>
      <c r="S5" s="1"/>
      <c r="T5" s="1"/>
      <c r="U5" s="1"/>
    </row>
    <row r="6" spans="1:21" x14ac:dyDescent="0.25">
      <c r="A6" s="1"/>
      <c r="B6" s="1"/>
      <c r="C6" s="1" t="s">
        <v>21</v>
      </c>
      <c r="D6" s="1"/>
      <c r="E6" s="4"/>
      <c r="F6" s="1">
        <v>37</v>
      </c>
      <c r="H6" s="1" t="str">
        <f t="shared" ref="H6:H64" si="4">IF($E6*$F6=0,"",$E6*$F6)</f>
        <v/>
      </c>
      <c r="I6" s="2"/>
      <c r="J6" s="1" t="str">
        <f>IF(D184="","",IF(COUNTIF($D184:D370,D184)=1,D184,""))</f>
        <v/>
      </c>
      <c r="O6" s="1"/>
      <c r="P6" s="1"/>
      <c r="Q6" s="1"/>
      <c r="R6" s="2"/>
      <c r="S6" s="1"/>
      <c r="T6" s="1"/>
      <c r="U6" s="1"/>
    </row>
    <row r="7" spans="1:21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4"/>
        <v>37</v>
      </c>
      <c r="I7" s="2"/>
      <c r="J7" s="1" t="str">
        <f>IF(D185="","",IF(COUNTIF($D185:D371,D185)=1,D185,""))</f>
        <v/>
      </c>
      <c r="O7" s="1"/>
      <c r="P7" s="1"/>
      <c r="Q7" s="1"/>
      <c r="R7" s="2"/>
      <c r="S7" s="1"/>
      <c r="T7" s="1"/>
      <c r="U7" s="1"/>
    </row>
    <row r="8" spans="1:21" x14ac:dyDescent="0.25">
      <c r="A8" s="1"/>
      <c r="B8" s="1"/>
      <c r="C8" s="1"/>
      <c r="D8" s="1"/>
      <c r="E8" s="4"/>
      <c r="F8" s="1">
        <v>37</v>
      </c>
      <c r="H8" s="1" t="str">
        <f t="shared" si="4"/>
        <v/>
      </c>
      <c r="I8" s="2"/>
      <c r="J8" s="1" t="str">
        <f>IF(D186="","",IF(COUNTIF($D186:D372,D186)=1,D186,""))</f>
        <v/>
      </c>
      <c r="O8" s="1"/>
      <c r="P8" s="1"/>
      <c r="Q8" s="1"/>
      <c r="R8" s="2"/>
      <c r="S8" s="1"/>
      <c r="T8" s="1"/>
      <c r="U8" s="1"/>
    </row>
    <row r="9" spans="1:21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4"/>
        <v/>
      </c>
      <c r="I9" s="2"/>
      <c r="J9" s="1" t="str">
        <f>IF(D187="","",IF(COUNTIF($D187:D373,D187)=1,D187,""))</f>
        <v/>
      </c>
      <c r="O9" s="1"/>
      <c r="P9" s="1"/>
      <c r="Q9" s="1"/>
      <c r="R9" s="2"/>
      <c r="S9" s="1"/>
      <c r="T9" s="1"/>
      <c r="U9" s="1"/>
    </row>
    <row r="10" spans="1:21" x14ac:dyDescent="0.25">
      <c r="A10" s="1"/>
      <c r="B10" s="1"/>
      <c r="C10" s="1"/>
      <c r="D10" s="1"/>
      <c r="E10" s="4"/>
      <c r="F10" s="1">
        <v>26</v>
      </c>
      <c r="H10" s="1" t="str">
        <f t="shared" si="4"/>
        <v/>
      </c>
      <c r="I10" s="2"/>
      <c r="J10" s="1" t="str">
        <f>IF(D188="","",IF(COUNTIF($D188:D374,D188)=1,D188,""))</f>
        <v/>
      </c>
      <c r="O10" s="1"/>
      <c r="P10" s="1"/>
      <c r="Q10" s="1"/>
      <c r="R10" s="2"/>
      <c r="S10" s="1"/>
      <c r="T10" s="1"/>
      <c r="U10" s="1"/>
    </row>
    <row r="11" spans="1:21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4"/>
        <v>26</v>
      </c>
      <c r="I11" s="2"/>
      <c r="J11" s="1" t="str">
        <f>IF(D189="","",IF(COUNTIF($D189:D375,D189)=1,D189,""))</f>
        <v/>
      </c>
      <c r="O11" s="1"/>
      <c r="P11" s="1"/>
      <c r="Q11" s="1"/>
      <c r="R11" s="2"/>
      <c r="S11" s="1"/>
      <c r="T11" s="1"/>
      <c r="U11" s="1"/>
    </row>
    <row r="12" spans="1:21" x14ac:dyDescent="0.25">
      <c r="D12" s="1"/>
      <c r="E12" s="4"/>
      <c r="F12" s="1">
        <v>26</v>
      </c>
      <c r="H12" s="1" t="str">
        <f t="shared" si="4"/>
        <v/>
      </c>
      <c r="I12" s="2"/>
      <c r="J12" s="1" t="str">
        <f>IF(D190="","",IF(COUNTIF($D190:D376,D190)=1,D190,""))</f>
        <v/>
      </c>
      <c r="O12" s="1"/>
      <c r="P12" s="1"/>
      <c r="Q12" s="1"/>
      <c r="R12" s="2"/>
      <c r="S12" s="1"/>
      <c r="T12" s="1"/>
      <c r="U12" s="1"/>
    </row>
    <row r="13" spans="1:21" x14ac:dyDescent="0.25">
      <c r="C13" t="s">
        <v>23</v>
      </c>
      <c r="D13" s="1"/>
      <c r="E13" s="4"/>
      <c r="F13">
        <v>9</v>
      </c>
      <c r="H13" s="1" t="str">
        <f t="shared" si="4"/>
        <v/>
      </c>
      <c r="I13" s="2"/>
      <c r="J13" s="1" t="str">
        <f>IF(D191="","",IF(COUNTIF($D191:D377,D191)=1,D191,""))</f>
        <v/>
      </c>
      <c r="O13" s="1"/>
      <c r="P13" s="1"/>
      <c r="Q13" s="1"/>
      <c r="R13" s="2"/>
      <c r="S13" s="1"/>
      <c r="T13" s="1"/>
      <c r="U13" s="1"/>
    </row>
    <row r="14" spans="1:21" x14ac:dyDescent="0.25">
      <c r="D14" s="1"/>
      <c r="E14" s="4"/>
      <c r="F14" s="1">
        <v>9</v>
      </c>
      <c r="H14" s="1" t="str">
        <f t="shared" si="4"/>
        <v/>
      </c>
      <c r="I14" s="2"/>
      <c r="J14" s="1" t="str">
        <f>IF(D192="","",IF(COUNTIF($D192:D378,D192)=1,D192,""))</f>
        <v/>
      </c>
      <c r="O14" s="1"/>
      <c r="P14" s="1"/>
      <c r="Q14" s="1"/>
      <c r="R14" s="2"/>
      <c r="S14" s="1"/>
      <c r="T14" s="1"/>
      <c r="U14" s="1"/>
    </row>
    <row r="15" spans="1:21" x14ac:dyDescent="0.25">
      <c r="D15" s="1" t="s">
        <v>19</v>
      </c>
      <c r="E15" s="4">
        <v>1</v>
      </c>
      <c r="F15" s="1">
        <v>9</v>
      </c>
      <c r="H15" s="1">
        <f t="shared" si="4"/>
        <v>9</v>
      </c>
      <c r="I15" s="2"/>
      <c r="J15" s="1" t="str">
        <f>IF(D193="","",IF(COUNTIF($D193:D379,D193)=1,D193,""))</f>
        <v/>
      </c>
      <c r="O15" s="1"/>
      <c r="P15" s="1"/>
      <c r="Q15" s="1"/>
      <c r="R15" s="2"/>
      <c r="S15" s="1"/>
      <c r="T15" s="1"/>
      <c r="U15" s="1"/>
    </row>
    <row r="16" spans="1:21" x14ac:dyDescent="0.25">
      <c r="D16" s="1"/>
      <c r="E16" s="4"/>
      <c r="F16" s="1">
        <v>9</v>
      </c>
      <c r="H16" s="1" t="str">
        <f t="shared" si="4"/>
        <v/>
      </c>
      <c r="I16" s="2"/>
      <c r="J16" s="1" t="str">
        <f>IF(D194="","",IF(COUNTIF($D194:D380,D194)=1,D194,""))</f>
        <v/>
      </c>
      <c r="O16" s="1"/>
      <c r="P16" s="1"/>
      <c r="Q16" s="1"/>
      <c r="R16" s="2"/>
      <c r="S16" s="1"/>
      <c r="T16" s="1"/>
      <c r="U16" s="1"/>
    </row>
    <row r="17" spans="3:18" x14ac:dyDescent="0.25">
      <c r="C17" t="s">
        <v>24</v>
      </c>
      <c r="D17" s="1"/>
      <c r="E17" s="4"/>
      <c r="F17">
        <v>71</v>
      </c>
      <c r="H17" s="1" t="str">
        <f t="shared" si="4"/>
        <v/>
      </c>
      <c r="I17" s="2"/>
      <c r="J17" s="1" t="str">
        <f>IF(D195="","",IF(COUNTIF($D195:D381,D195)=1,D195,""))</f>
        <v/>
      </c>
      <c r="O17" s="1"/>
      <c r="P17" s="1"/>
      <c r="Q17" s="1"/>
      <c r="R17" s="2"/>
    </row>
    <row r="18" spans="3:18" x14ac:dyDescent="0.25">
      <c r="D18" s="1"/>
      <c r="E18" s="4"/>
      <c r="F18" s="1">
        <v>71</v>
      </c>
      <c r="H18" s="1" t="str">
        <f t="shared" si="4"/>
        <v/>
      </c>
      <c r="I18" s="2"/>
      <c r="J18" s="1" t="str">
        <f>IF(D196="","",IF(COUNTIF($D196:D382,D196)=1,D196,""))</f>
        <v/>
      </c>
      <c r="O18" s="1"/>
      <c r="P18" s="1"/>
      <c r="Q18" s="1"/>
      <c r="R18" s="2"/>
    </row>
    <row r="19" spans="3:18" x14ac:dyDescent="0.25">
      <c r="D19" s="1" t="s">
        <v>19</v>
      </c>
      <c r="E19" s="4">
        <v>1</v>
      </c>
      <c r="F19" s="1">
        <v>71</v>
      </c>
      <c r="H19" s="1">
        <f t="shared" si="4"/>
        <v>71</v>
      </c>
      <c r="I19" s="2"/>
      <c r="J19" s="1" t="str">
        <f>IF(D197="","",IF(COUNTIF($D197:D383,D197)=1,D197,""))</f>
        <v/>
      </c>
      <c r="O19" s="1"/>
      <c r="P19" s="1"/>
      <c r="Q19" s="1"/>
      <c r="R19" s="2"/>
    </row>
    <row r="20" spans="3:18" x14ac:dyDescent="0.25">
      <c r="D20" s="1"/>
      <c r="E20" s="4"/>
      <c r="F20" s="1">
        <v>71</v>
      </c>
      <c r="H20" s="1" t="str">
        <f t="shared" si="4"/>
        <v/>
      </c>
      <c r="I20" s="2"/>
      <c r="J20" s="1" t="str">
        <f>IF(D198="","",IF(COUNTIF($D198:D384,D198)=1,D198,""))</f>
        <v/>
      </c>
      <c r="O20" s="1"/>
      <c r="P20" s="1"/>
      <c r="Q20" s="1"/>
      <c r="R20" s="2"/>
    </row>
    <row r="21" spans="3:18" x14ac:dyDescent="0.25">
      <c r="C21" t="s">
        <v>25</v>
      </c>
      <c r="D21" s="1"/>
      <c r="E21" s="4"/>
      <c r="F21">
        <v>16</v>
      </c>
      <c r="H21" s="1" t="str">
        <f t="shared" si="4"/>
        <v/>
      </c>
      <c r="I21" s="2"/>
      <c r="J21" s="1" t="str">
        <f>IF(D199="","",IF(COUNTIF($D199:D385,D199)=1,D199,""))</f>
        <v/>
      </c>
      <c r="O21" s="1"/>
      <c r="P21" s="1"/>
      <c r="Q21" s="1"/>
      <c r="R21" s="2"/>
    </row>
    <row r="22" spans="3:18" x14ac:dyDescent="0.25">
      <c r="D22" s="1"/>
      <c r="E22" s="4"/>
      <c r="F22" s="1">
        <v>16</v>
      </c>
      <c r="H22" s="1" t="str">
        <f t="shared" si="4"/>
        <v/>
      </c>
      <c r="I22" s="2"/>
      <c r="J22" s="1" t="str">
        <f>IF(D200="","",IF(COUNTIF($D200:D386,D200)=1,D200,""))</f>
        <v/>
      </c>
      <c r="O22" s="1"/>
      <c r="P22" s="1"/>
      <c r="Q22" s="1"/>
      <c r="R22" s="2"/>
    </row>
    <row r="23" spans="3:18" x14ac:dyDescent="0.25">
      <c r="D23" s="1" t="s">
        <v>19</v>
      </c>
      <c r="E23" s="4">
        <v>1</v>
      </c>
      <c r="F23" s="1">
        <v>16</v>
      </c>
      <c r="H23" s="1">
        <f t="shared" si="4"/>
        <v>16</v>
      </c>
      <c r="I23" s="2"/>
      <c r="J23" s="1" t="str">
        <f>IF(D201="","",IF(COUNTIF($D201:D387,D201)=1,D201,""))</f>
        <v/>
      </c>
      <c r="O23" s="1"/>
      <c r="P23" s="1"/>
      <c r="Q23" s="1"/>
      <c r="R23" s="2"/>
    </row>
    <row r="24" spans="3:18" x14ac:dyDescent="0.25">
      <c r="D24" s="1"/>
      <c r="E24" s="4"/>
      <c r="F24" s="1">
        <v>16</v>
      </c>
      <c r="H24" s="1" t="str">
        <f t="shared" si="4"/>
        <v/>
      </c>
      <c r="I24" s="2"/>
      <c r="J24" s="1" t="str">
        <f>IF(D202="","",IF(COUNTIF($D202:D388,D202)=1,D202,""))</f>
        <v/>
      </c>
      <c r="O24" s="1"/>
      <c r="P24" s="1"/>
      <c r="Q24" s="1"/>
      <c r="R24" s="2"/>
    </row>
    <row r="25" spans="3:18" x14ac:dyDescent="0.25">
      <c r="C25" t="s">
        <v>26</v>
      </c>
      <c r="D25" s="1"/>
      <c r="E25" s="4"/>
      <c r="F25">
        <v>2</v>
      </c>
      <c r="H25" s="1" t="str">
        <f t="shared" si="4"/>
        <v/>
      </c>
      <c r="I25" s="2"/>
      <c r="J25" s="1" t="str">
        <f>IF(D203="","",IF(COUNTIF($D203:D389,D203)=1,D203,""))</f>
        <v/>
      </c>
      <c r="O25" s="1"/>
      <c r="P25" s="1"/>
      <c r="Q25" s="1"/>
      <c r="R25" s="2"/>
    </row>
    <row r="26" spans="3:18" x14ac:dyDescent="0.25">
      <c r="D26" s="1"/>
      <c r="E26" s="4"/>
      <c r="F26" s="1">
        <v>2</v>
      </c>
      <c r="H26" s="1" t="str">
        <f t="shared" si="4"/>
        <v/>
      </c>
      <c r="I26" s="2"/>
      <c r="J26" s="1" t="str">
        <f>IF(D204="","",IF(COUNTIF($D204:D390,D204)=1,D204,""))</f>
        <v/>
      </c>
      <c r="O26" s="1"/>
      <c r="P26" s="1"/>
      <c r="Q26" s="1"/>
      <c r="R26" s="2"/>
    </row>
    <row r="27" spans="3:18" x14ac:dyDescent="0.25">
      <c r="D27" s="1" t="s">
        <v>19</v>
      </c>
      <c r="E27" s="4">
        <v>1</v>
      </c>
      <c r="F27" s="1">
        <v>2</v>
      </c>
      <c r="H27" s="1">
        <f t="shared" si="4"/>
        <v>2</v>
      </c>
      <c r="I27" s="2"/>
      <c r="J27" s="1" t="str">
        <f>IF(D205="","",IF(COUNTIF($D205:D391,D205)=1,D205,""))</f>
        <v/>
      </c>
      <c r="O27" s="1"/>
      <c r="P27" s="1"/>
      <c r="Q27" s="1"/>
      <c r="R27" s="2"/>
    </row>
    <row r="28" spans="3:18" x14ac:dyDescent="0.25">
      <c r="D28" s="1"/>
      <c r="E28" s="4"/>
      <c r="F28" s="1">
        <v>2</v>
      </c>
      <c r="H28" s="1" t="str">
        <f t="shared" si="4"/>
        <v/>
      </c>
      <c r="I28" s="2"/>
      <c r="J28" s="1" t="str">
        <f>IF(D206="","",IF(COUNTIF($D206:D392,D206)=1,D206,""))</f>
        <v/>
      </c>
      <c r="O28" s="1"/>
      <c r="P28" s="1"/>
      <c r="Q28" s="1"/>
      <c r="R28" s="2"/>
    </row>
    <row r="29" spans="3:18" x14ac:dyDescent="0.25">
      <c r="C29" t="s">
        <v>27</v>
      </c>
      <c r="D29" s="1"/>
      <c r="E29" s="4"/>
      <c r="F29">
        <v>1</v>
      </c>
      <c r="H29" s="1" t="str">
        <f t="shared" si="4"/>
        <v/>
      </c>
      <c r="I29" s="2"/>
      <c r="J29" s="1" t="str">
        <f>IF(D207="","",IF(COUNTIF($D207:D393,D207)=1,D207,""))</f>
        <v/>
      </c>
      <c r="O29" s="1"/>
      <c r="P29" s="1"/>
      <c r="Q29" s="1"/>
      <c r="R29" s="2"/>
    </row>
    <row r="30" spans="3:18" x14ac:dyDescent="0.25">
      <c r="D30" s="1"/>
      <c r="E30" s="4"/>
      <c r="F30" s="1">
        <v>1</v>
      </c>
      <c r="H30" s="1" t="str">
        <f t="shared" si="4"/>
        <v/>
      </c>
      <c r="I30" s="2"/>
      <c r="J30" s="1" t="str">
        <f>IF(D208="","",IF(COUNTIF($D208:D394,D208)=1,D208,""))</f>
        <v/>
      </c>
      <c r="O30" s="1"/>
      <c r="P30" s="1"/>
      <c r="Q30" s="1"/>
      <c r="R30" s="2"/>
    </row>
    <row r="31" spans="3:18" x14ac:dyDescent="0.25">
      <c r="D31" s="1" t="s">
        <v>19</v>
      </c>
      <c r="E31" s="4">
        <v>1</v>
      </c>
      <c r="F31" s="1">
        <v>1</v>
      </c>
      <c r="H31" s="1">
        <f t="shared" si="4"/>
        <v>1</v>
      </c>
      <c r="I31" s="2"/>
      <c r="J31" s="1" t="str">
        <f>IF(D209="","",IF(COUNTIF($D209:D395,D209)=1,D209,""))</f>
        <v/>
      </c>
      <c r="O31" s="1"/>
      <c r="P31" s="1"/>
      <c r="Q31" s="1"/>
      <c r="R31" s="2"/>
    </row>
    <row r="32" spans="3:18" x14ac:dyDescent="0.25">
      <c r="D32" s="1"/>
      <c r="E32" s="4"/>
      <c r="F32" s="1">
        <v>1</v>
      </c>
      <c r="H32" s="1" t="str">
        <f t="shared" si="4"/>
        <v/>
      </c>
      <c r="I32" s="2"/>
      <c r="J32" s="1" t="str">
        <f>IF(D210="","",IF(COUNTIF($D210:D396,D210)=1,D210,""))</f>
        <v/>
      </c>
      <c r="O32" s="1"/>
      <c r="P32" s="1"/>
      <c r="Q32" s="1"/>
      <c r="R32" s="2"/>
    </row>
    <row r="33" spans="3:18" x14ac:dyDescent="0.25">
      <c r="C33" t="s">
        <v>28</v>
      </c>
      <c r="D33" s="1"/>
      <c r="E33" s="4"/>
      <c r="F33">
        <v>2</v>
      </c>
      <c r="H33" s="1" t="str">
        <f t="shared" si="4"/>
        <v/>
      </c>
      <c r="I33" s="2"/>
      <c r="J33" s="1" t="str">
        <f>IF(D211="","",IF(COUNTIF($D211:D397,D211)=1,D211,""))</f>
        <v/>
      </c>
      <c r="O33" s="1"/>
      <c r="P33" s="1"/>
      <c r="Q33" s="1"/>
      <c r="R33" s="2"/>
    </row>
    <row r="34" spans="3:18" x14ac:dyDescent="0.25">
      <c r="D34" s="1"/>
      <c r="E34" s="4"/>
      <c r="F34" s="1">
        <v>2</v>
      </c>
      <c r="H34" s="1" t="str">
        <f t="shared" si="4"/>
        <v/>
      </c>
      <c r="I34" s="2"/>
      <c r="J34" s="1" t="str">
        <f>IF(D212="","",IF(COUNTIF($D212:D398,D212)=1,D212,""))</f>
        <v/>
      </c>
      <c r="O34" s="1"/>
      <c r="P34" s="1"/>
      <c r="Q34" s="1"/>
      <c r="R34" s="2"/>
    </row>
    <row r="35" spans="3:18" x14ac:dyDescent="0.25">
      <c r="D35" s="1" t="s">
        <v>19</v>
      </c>
      <c r="E35" s="4">
        <v>0.98199999999999998</v>
      </c>
      <c r="F35" s="1">
        <v>2</v>
      </c>
      <c r="H35" s="1">
        <f t="shared" si="4"/>
        <v>1.964</v>
      </c>
      <c r="I35" s="2"/>
      <c r="J35" s="1" t="str">
        <f>IF(D213="","",IF(COUNTIF($D213:D399,D213)=1,D213,""))</f>
        <v/>
      </c>
      <c r="O35" s="1"/>
      <c r="P35" s="1"/>
      <c r="Q35" s="1"/>
      <c r="R35" s="2"/>
    </row>
    <row r="36" spans="3:18" x14ac:dyDescent="0.25">
      <c r="D36" s="1" t="s">
        <v>29</v>
      </c>
      <c r="E36" s="4">
        <v>1.7000000000000001E-2</v>
      </c>
      <c r="F36" s="1">
        <v>2</v>
      </c>
      <c r="H36" s="1">
        <f t="shared" si="4"/>
        <v>3.4000000000000002E-2</v>
      </c>
      <c r="I36" s="2"/>
      <c r="J36" s="5" t="str">
        <f>IF(A214="","",IF(COUNTIF($D214:D392,D214)=1,D214,""))</f>
        <v/>
      </c>
      <c r="O36" s="1"/>
      <c r="P36" s="1"/>
      <c r="Q36" s="1"/>
      <c r="R36" s="2"/>
    </row>
    <row r="37" spans="3:18" x14ac:dyDescent="0.25">
      <c r="D37" s="1"/>
      <c r="E37" s="4"/>
      <c r="F37" s="1">
        <v>2</v>
      </c>
      <c r="H37" s="1" t="str">
        <f t="shared" si="4"/>
        <v/>
      </c>
      <c r="I37" s="2"/>
      <c r="J37" s="5" t="str">
        <f>IF(A215="","",IF(COUNTIF($D215:D393,D215)=1,D215,""))</f>
        <v/>
      </c>
      <c r="O37" s="1"/>
      <c r="P37" s="1"/>
      <c r="Q37" s="1"/>
      <c r="R37" s="2"/>
    </row>
    <row r="38" spans="3:18" x14ac:dyDescent="0.25">
      <c r="C38" t="s">
        <v>30</v>
      </c>
      <c r="D38" s="1"/>
      <c r="E38" s="4"/>
      <c r="F38">
        <v>12</v>
      </c>
      <c r="H38" s="1" t="str">
        <f t="shared" si="4"/>
        <v/>
      </c>
      <c r="I38" s="2"/>
      <c r="J38" s="5" t="str">
        <f>IF(A216="","",IF(COUNTIF($D216:D394,D216)=1,D216,""))</f>
        <v/>
      </c>
      <c r="O38" s="1"/>
      <c r="P38" s="1"/>
      <c r="Q38" s="1"/>
      <c r="R38" s="2"/>
    </row>
    <row r="39" spans="3:18" x14ac:dyDescent="0.25">
      <c r="D39" s="1"/>
      <c r="E39" s="4"/>
      <c r="F39" s="1">
        <v>12</v>
      </c>
      <c r="H39" s="1" t="str">
        <f t="shared" si="4"/>
        <v/>
      </c>
      <c r="I39" s="2"/>
      <c r="J39" s="5" t="str">
        <f>IF(A217="","",IF(COUNTIF($D217:D395,D217)=1,D217,""))</f>
        <v/>
      </c>
      <c r="O39" s="1"/>
      <c r="P39" s="1"/>
      <c r="Q39" s="1"/>
      <c r="R39" s="2"/>
    </row>
    <row r="40" spans="3:18" x14ac:dyDescent="0.25">
      <c r="D40" s="1" t="s">
        <v>19</v>
      </c>
      <c r="E40" s="4">
        <v>1</v>
      </c>
      <c r="F40" s="1">
        <v>12</v>
      </c>
      <c r="H40" s="1">
        <f t="shared" si="4"/>
        <v>12</v>
      </c>
      <c r="I40" s="2"/>
      <c r="J40" s="5" t="str">
        <f>IF(A218="","",IF(COUNTIF($D218:D396,D218)=1,D218,""))</f>
        <v/>
      </c>
      <c r="O40" s="1"/>
      <c r="P40" s="1"/>
      <c r="Q40" s="1"/>
      <c r="R40" s="2"/>
    </row>
    <row r="41" spans="3:18" x14ac:dyDescent="0.25">
      <c r="D41" s="1"/>
      <c r="E41" s="4"/>
      <c r="F41" s="1">
        <v>12</v>
      </c>
      <c r="H41" s="1" t="str">
        <f t="shared" si="4"/>
        <v/>
      </c>
      <c r="I41" s="2"/>
      <c r="J41" s="5" t="str">
        <f>IF(A219="","",IF(COUNTIF($D219:D397,D219)=1,D219,""))</f>
        <v/>
      </c>
      <c r="O41" s="1"/>
      <c r="P41" s="1"/>
      <c r="Q41" s="1"/>
      <c r="R41" s="2"/>
    </row>
    <row r="42" spans="3:18" x14ac:dyDescent="0.25">
      <c r="C42" t="s">
        <v>31</v>
      </c>
      <c r="D42" s="1"/>
      <c r="E42" s="4"/>
      <c r="F42">
        <v>38</v>
      </c>
      <c r="H42" s="1" t="str">
        <f t="shared" si="4"/>
        <v/>
      </c>
      <c r="I42" s="2"/>
      <c r="J42" s="5" t="str">
        <f>IF(A220="","",IF(COUNTIF($D220:D398,D220)=1,D220,""))</f>
        <v/>
      </c>
      <c r="O42" s="1"/>
      <c r="P42" s="1"/>
      <c r="Q42" s="1"/>
      <c r="R42" s="2"/>
    </row>
    <row r="43" spans="3:18" x14ac:dyDescent="0.25">
      <c r="D43" s="1"/>
      <c r="E43" s="4"/>
      <c r="F43" s="1">
        <v>38</v>
      </c>
      <c r="H43" s="1" t="str">
        <f t="shared" si="4"/>
        <v/>
      </c>
      <c r="I43" s="2"/>
      <c r="J43" s="5" t="str">
        <f>IF(A221="","",IF(COUNTIF($D221:D399,D221)=1,D221,""))</f>
        <v/>
      </c>
      <c r="O43" s="1"/>
      <c r="P43" s="1"/>
      <c r="Q43" s="1"/>
      <c r="R43" s="2"/>
    </row>
    <row r="44" spans="3:18" x14ac:dyDescent="0.25">
      <c r="D44" s="1" t="s">
        <v>19</v>
      </c>
      <c r="E44" s="4">
        <v>0.55700000000000005</v>
      </c>
      <c r="F44" s="1">
        <v>38</v>
      </c>
      <c r="H44" s="1">
        <f t="shared" si="4"/>
        <v>21.166</v>
      </c>
      <c r="I44" s="2"/>
      <c r="J44" s="5" t="str">
        <f>IF(A222="","",IF(COUNTIF($D222:D400,D222)=1,D222,""))</f>
        <v/>
      </c>
      <c r="O44" s="1"/>
      <c r="P44" s="1"/>
      <c r="Q44" s="1"/>
      <c r="R44" s="2"/>
    </row>
    <row r="45" spans="3:18" x14ac:dyDescent="0.25">
      <c r="D45" s="1" t="s">
        <v>32</v>
      </c>
      <c r="E45" s="4">
        <v>0.442</v>
      </c>
      <c r="F45" s="1">
        <v>38</v>
      </c>
      <c r="H45" s="1">
        <f t="shared" si="4"/>
        <v>16.795999999999999</v>
      </c>
      <c r="I45" s="2"/>
      <c r="J45" s="1" t="str">
        <f>IF(D223="","",IF(COUNTIF($D223:D409,D223)=1,D223,""))</f>
        <v/>
      </c>
      <c r="O45" s="1"/>
      <c r="P45" s="1"/>
      <c r="Q45" s="1"/>
      <c r="R45" s="2"/>
    </row>
    <row r="46" spans="3:18" x14ac:dyDescent="0.25">
      <c r="D46" s="1"/>
      <c r="E46" s="4"/>
      <c r="F46" s="1">
        <v>38</v>
      </c>
      <c r="H46" s="1" t="str">
        <f t="shared" si="4"/>
        <v/>
      </c>
      <c r="I46" s="2"/>
      <c r="J46" s="1" t="str">
        <f>IF(D224="","",IF(COUNTIF($D224:D410,D224)=1,D224,""))</f>
        <v/>
      </c>
      <c r="O46" s="1"/>
      <c r="P46" s="1"/>
      <c r="Q46" s="1"/>
      <c r="R46" s="2"/>
    </row>
    <row r="47" spans="3:18" x14ac:dyDescent="0.25">
      <c r="C47" t="s">
        <v>33</v>
      </c>
      <c r="D47" s="1"/>
      <c r="E47" s="4"/>
      <c r="F47">
        <v>1</v>
      </c>
      <c r="H47" s="1" t="str">
        <f t="shared" si="4"/>
        <v/>
      </c>
      <c r="I47" s="2"/>
      <c r="J47" s="1" t="str">
        <f>IF(D225="","",IF(COUNTIF($D225:D411,D225)=1,D225,""))</f>
        <v/>
      </c>
      <c r="O47" s="1"/>
      <c r="P47" s="1"/>
      <c r="Q47" s="1"/>
      <c r="R47" s="2"/>
    </row>
    <row r="48" spans="3:18" x14ac:dyDescent="0.25">
      <c r="D48" s="1"/>
      <c r="E48" s="4"/>
      <c r="F48" s="1">
        <v>1</v>
      </c>
      <c r="H48" s="1" t="str">
        <f t="shared" si="4"/>
        <v/>
      </c>
      <c r="I48" s="2"/>
      <c r="J48" s="1" t="str">
        <f>IF(D226="","",IF(COUNTIF($D226:D412,D226)=1,D226,""))</f>
        <v/>
      </c>
      <c r="O48" s="1"/>
      <c r="P48" s="1"/>
      <c r="Q48" s="1"/>
      <c r="R48" s="2"/>
    </row>
    <row r="49" spans="3:18" x14ac:dyDescent="0.25">
      <c r="D49" s="1" t="s">
        <v>19</v>
      </c>
      <c r="E49" s="4">
        <v>1</v>
      </c>
      <c r="F49" s="1">
        <v>1</v>
      </c>
      <c r="H49" s="1">
        <f t="shared" si="4"/>
        <v>1</v>
      </c>
      <c r="I49" s="2"/>
      <c r="J49" s="1" t="str">
        <f>IF(D227="","",IF(COUNTIF($D227:D413,D227)=1,D227,""))</f>
        <v/>
      </c>
      <c r="O49" s="1"/>
      <c r="P49" s="1"/>
      <c r="Q49" s="1"/>
      <c r="R49" s="2"/>
    </row>
    <row r="50" spans="3:18" x14ac:dyDescent="0.25">
      <c r="D50" s="1"/>
      <c r="E50" s="4"/>
      <c r="F50" s="1">
        <v>1</v>
      </c>
      <c r="H50" s="1" t="str">
        <f t="shared" si="4"/>
        <v/>
      </c>
      <c r="I50" s="2"/>
      <c r="O50" s="1"/>
      <c r="P50" s="1"/>
      <c r="Q50" s="1"/>
      <c r="R50" s="2"/>
    </row>
    <row r="51" spans="3:18" x14ac:dyDescent="0.25">
      <c r="C51" t="s">
        <v>34</v>
      </c>
      <c r="D51" s="1"/>
      <c r="E51" s="4"/>
      <c r="F51">
        <v>8</v>
      </c>
      <c r="H51" s="1" t="str">
        <f t="shared" si="4"/>
        <v/>
      </c>
      <c r="I51" s="2"/>
      <c r="O51" s="1"/>
      <c r="P51" s="1"/>
      <c r="Q51" s="1"/>
      <c r="R51" s="2"/>
    </row>
    <row r="52" spans="3:18" x14ac:dyDescent="0.25">
      <c r="D52" s="1"/>
      <c r="E52" s="4"/>
      <c r="F52" s="1">
        <v>8</v>
      </c>
      <c r="H52" s="1" t="str">
        <f t="shared" si="4"/>
        <v/>
      </c>
      <c r="I52" s="2"/>
      <c r="O52" s="1"/>
      <c r="P52" s="1"/>
      <c r="Q52" s="1"/>
      <c r="R52" s="2"/>
    </row>
    <row r="53" spans="3:18" x14ac:dyDescent="0.25">
      <c r="D53" s="1" t="s">
        <v>19</v>
      </c>
      <c r="E53" s="4">
        <v>1</v>
      </c>
      <c r="F53" s="1">
        <v>8</v>
      </c>
      <c r="H53" s="1">
        <f t="shared" si="4"/>
        <v>8</v>
      </c>
      <c r="I53" s="2"/>
      <c r="O53" s="1"/>
      <c r="P53" s="1"/>
      <c r="Q53" s="1"/>
      <c r="R53" s="2"/>
    </row>
    <row r="54" spans="3:18" x14ac:dyDescent="0.25">
      <c r="D54" s="1"/>
      <c r="E54" s="4"/>
      <c r="F54" s="1">
        <v>8</v>
      </c>
      <c r="H54" s="1" t="str">
        <f t="shared" si="4"/>
        <v/>
      </c>
      <c r="I54" s="2"/>
      <c r="O54" s="1"/>
      <c r="P54" s="1"/>
      <c r="Q54" s="1"/>
      <c r="R54" s="2"/>
    </row>
    <row r="55" spans="3:18" x14ac:dyDescent="0.25">
      <c r="C55" t="s">
        <v>35</v>
      </c>
      <c r="D55" s="1"/>
      <c r="E55" s="4"/>
      <c r="F55">
        <v>34</v>
      </c>
      <c r="H55" s="1" t="str">
        <f t="shared" si="4"/>
        <v/>
      </c>
      <c r="I55" s="2"/>
      <c r="O55" s="1"/>
      <c r="P55" s="1"/>
      <c r="Q55" s="1"/>
      <c r="R55" s="2"/>
    </row>
    <row r="56" spans="3:18" x14ac:dyDescent="0.25">
      <c r="D56" s="1"/>
      <c r="E56" s="4"/>
      <c r="F56" s="1">
        <v>34</v>
      </c>
      <c r="H56" s="1" t="str">
        <f t="shared" si="4"/>
        <v/>
      </c>
      <c r="I56" s="2"/>
      <c r="O56" s="1"/>
      <c r="P56" s="1"/>
      <c r="Q56" s="1"/>
      <c r="R56" s="2"/>
    </row>
    <row r="57" spans="3:18" x14ac:dyDescent="0.25">
      <c r="D57" s="1" t="s">
        <v>19</v>
      </c>
      <c r="E57" s="4">
        <v>1</v>
      </c>
      <c r="F57" s="1">
        <v>34</v>
      </c>
      <c r="H57" s="1">
        <f t="shared" si="4"/>
        <v>34</v>
      </c>
      <c r="I57" s="2"/>
      <c r="O57" s="1"/>
      <c r="P57" s="1"/>
      <c r="Q57" s="1"/>
      <c r="R57" s="2"/>
    </row>
    <row r="58" spans="3:18" x14ac:dyDescent="0.25">
      <c r="D58" s="1"/>
      <c r="E58" s="4"/>
      <c r="F58" s="1">
        <v>34</v>
      </c>
      <c r="H58" s="1" t="str">
        <f t="shared" si="4"/>
        <v/>
      </c>
      <c r="I58" s="2"/>
      <c r="O58" s="1"/>
      <c r="P58" s="1"/>
      <c r="Q58" s="1"/>
      <c r="R58" s="2"/>
    </row>
    <row r="59" spans="3:18" x14ac:dyDescent="0.25">
      <c r="C59" t="s">
        <v>36</v>
      </c>
      <c r="D59" s="1"/>
      <c r="E59" s="4"/>
      <c r="F59">
        <v>1</v>
      </c>
      <c r="H59" s="1" t="str">
        <f t="shared" si="4"/>
        <v/>
      </c>
      <c r="I59" s="2"/>
      <c r="O59" s="1"/>
      <c r="P59" s="1"/>
      <c r="Q59" s="1"/>
      <c r="R59" s="2"/>
    </row>
    <row r="60" spans="3:18" x14ac:dyDescent="0.25">
      <c r="D60" s="1"/>
      <c r="E60" s="4"/>
      <c r="F60" s="1">
        <v>1</v>
      </c>
      <c r="H60" s="1" t="str">
        <f t="shared" si="4"/>
        <v/>
      </c>
      <c r="I60" s="2"/>
      <c r="O60" s="1"/>
      <c r="P60" s="1"/>
      <c r="Q60" s="1"/>
      <c r="R60" s="2"/>
    </row>
    <row r="61" spans="3:18" x14ac:dyDescent="0.25">
      <c r="D61" s="1" t="s">
        <v>19</v>
      </c>
      <c r="E61" s="4">
        <v>1</v>
      </c>
      <c r="F61" s="1">
        <v>1</v>
      </c>
      <c r="H61" s="1">
        <f t="shared" si="4"/>
        <v>1</v>
      </c>
      <c r="I61" s="2"/>
      <c r="O61" s="1"/>
      <c r="P61" s="1"/>
      <c r="Q61" s="1"/>
      <c r="R61" s="2"/>
    </row>
    <row r="62" spans="3:18" x14ac:dyDescent="0.25">
      <c r="D62" s="1"/>
      <c r="E62" s="4"/>
      <c r="F62" s="1">
        <v>1</v>
      </c>
      <c r="H62" s="1" t="str">
        <f t="shared" si="4"/>
        <v/>
      </c>
      <c r="I62" s="2"/>
      <c r="O62" s="1"/>
      <c r="P62" s="1"/>
      <c r="Q62" s="1"/>
      <c r="R62" s="2"/>
    </row>
    <row r="63" spans="3:18" x14ac:dyDescent="0.25">
      <c r="C63" t="s">
        <v>37</v>
      </c>
      <c r="D63" s="1"/>
      <c r="E63" s="4"/>
      <c r="F63">
        <v>3</v>
      </c>
      <c r="H63" s="1" t="str">
        <f t="shared" si="4"/>
        <v/>
      </c>
      <c r="I63" s="2"/>
      <c r="O63" s="1"/>
      <c r="P63" s="1"/>
      <c r="Q63" s="1"/>
      <c r="R63" s="2"/>
    </row>
    <row r="64" spans="3:18" x14ac:dyDescent="0.25">
      <c r="D64" s="1"/>
      <c r="E64" s="4"/>
      <c r="F64" s="1">
        <v>3</v>
      </c>
      <c r="H64" s="1" t="str">
        <f t="shared" si="4"/>
        <v/>
      </c>
      <c r="I64" s="2"/>
      <c r="O64" s="1"/>
      <c r="P64" s="1"/>
      <c r="Q64" s="1"/>
      <c r="R64" s="2"/>
    </row>
    <row r="65" spans="3:18" x14ac:dyDescent="0.25">
      <c r="D65" s="1" t="s">
        <v>19</v>
      </c>
      <c r="E65" s="4">
        <v>1</v>
      </c>
      <c r="F65" s="1">
        <v>3</v>
      </c>
      <c r="H65" s="1">
        <f t="shared" ref="H65:H128" si="5">IF($E65*$F65=0,"",$E65*$F65)</f>
        <v>3</v>
      </c>
      <c r="I65" s="2"/>
      <c r="O65" s="1"/>
      <c r="P65" s="1"/>
      <c r="Q65" s="1"/>
      <c r="R65" s="2"/>
    </row>
    <row r="66" spans="3:18" x14ac:dyDescent="0.25">
      <c r="D66" s="1"/>
      <c r="E66" s="4"/>
      <c r="F66" s="1">
        <v>3</v>
      </c>
      <c r="H66" s="1" t="str">
        <f t="shared" si="5"/>
        <v/>
      </c>
      <c r="I66" s="2"/>
      <c r="O66" s="1"/>
      <c r="P66" s="1"/>
      <c r="Q66" s="1"/>
      <c r="R66" s="2"/>
    </row>
    <row r="67" spans="3:18" x14ac:dyDescent="0.25">
      <c r="C67" t="s">
        <v>38</v>
      </c>
      <c r="D67" s="1"/>
      <c r="E67" s="4"/>
      <c r="F67">
        <v>11</v>
      </c>
      <c r="H67" s="1" t="str">
        <f t="shared" si="5"/>
        <v/>
      </c>
      <c r="I67" s="2"/>
      <c r="O67" s="1"/>
      <c r="P67" s="1"/>
      <c r="Q67" s="1"/>
      <c r="R67" s="2"/>
    </row>
    <row r="68" spans="3:18" x14ac:dyDescent="0.25">
      <c r="D68" s="1"/>
      <c r="E68" s="4"/>
      <c r="F68" s="1">
        <v>11</v>
      </c>
      <c r="H68" s="1" t="str">
        <f t="shared" si="5"/>
        <v/>
      </c>
      <c r="I68" s="2"/>
      <c r="O68" s="1"/>
      <c r="P68" s="1"/>
      <c r="Q68" s="1"/>
      <c r="R68" s="2"/>
    </row>
    <row r="69" spans="3:18" x14ac:dyDescent="0.25">
      <c r="D69" s="1" t="s">
        <v>19</v>
      </c>
      <c r="E69" s="4">
        <v>0.88600000000000001</v>
      </c>
      <c r="F69" s="1">
        <v>11</v>
      </c>
      <c r="H69" s="1">
        <f t="shared" si="5"/>
        <v>9.7460000000000004</v>
      </c>
      <c r="I69" s="2"/>
      <c r="O69" s="1"/>
      <c r="P69" s="1"/>
      <c r="Q69" s="1"/>
      <c r="R69" s="2"/>
    </row>
    <row r="70" spans="3:18" x14ac:dyDescent="0.25">
      <c r="D70" s="1" t="s">
        <v>29</v>
      </c>
      <c r="E70" s="4">
        <v>0.113</v>
      </c>
      <c r="F70" s="1">
        <v>11</v>
      </c>
      <c r="H70" s="1">
        <f t="shared" si="5"/>
        <v>1.2430000000000001</v>
      </c>
      <c r="I70" s="2"/>
      <c r="O70" s="1"/>
      <c r="P70" s="1"/>
      <c r="Q70" s="1"/>
      <c r="R70" s="2"/>
    </row>
    <row r="71" spans="3:18" x14ac:dyDescent="0.25">
      <c r="D71" s="1"/>
      <c r="E71" s="4"/>
      <c r="F71" s="1">
        <v>11</v>
      </c>
      <c r="H71" s="1" t="str">
        <f t="shared" si="5"/>
        <v/>
      </c>
      <c r="I71" s="2"/>
      <c r="O71" s="1"/>
      <c r="P71" s="1"/>
      <c r="Q71" s="1"/>
      <c r="R71" s="2"/>
    </row>
    <row r="72" spans="3:18" x14ac:dyDescent="0.25">
      <c r="C72" t="s">
        <v>39</v>
      </c>
      <c r="D72" s="1"/>
      <c r="E72" s="4"/>
      <c r="F72">
        <v>26</v>
      </c>
      <c r="H72" s="1" t="str">
        <f t="shared" si="5"/>
        <v/>
      </c>
      <c r="I72" s="2"/>
      <c r="O72" s="1"/>
      <c r="P72" s="1"/>
      <c r="Q72" s="1"/>
      <c r="R72" s="2"/>
    </row>
    <row r="73" spans="3:18" x14ac:dyDescent="0.25">
      <c r="D73" s="1"/>
      <c r="E73" s="4"/>
      <c r="F73" s="1">
        <v>26</v>
      </c>
      <c r="H73" s="1" t="str">
        <f t="shared" si="5"/>
        <v/>
      </c>
      <c r="I73" s="2"/>
      <c r="O73" s="1"/>
      <c r="P73" s="1"/>
      <c r="Q73" s="1"/>
      <c r="R73" s="2"/>
    </row>
    <row r="74" spans="3:18" x14ac:dyDescent="0.25">
      <c r="D74" s="1" t="s">
        <v>19</v>
      </c>
      <c r="E74" s="4">
        <v>1</v>
      </c>
      <c r="F74" s="1">
        <v>26</v>
      </c>
      <c r="H74" s="1">
        <f t="shared" si="5"/>
        <v>26</v>
      </c>
      <c r="I74" s="2"/>
      <c r="O74" s="1"/>
      <c r="P74" s="1"/>
      <c r="Q74" s="1"/>
      <c r="R74" s="2"/>
    </row>
    <row r="75" spans="3:18" x14ac:dyDescent="0.25">
      <c r="D75" s="1"/>
      <c r="E75" s="4"/>
      <c r="F75" s="1">
        <v>26</v>
      </c>
      <c r="H75" s="1" t="str">
        <f t="shared" si="5"/>
        <v/>
      </c>
      <c r="I75" s="2"/>
      <c r="O75" s="1"/>
      <c r="P75" s="1"/>
      <c r="Q75" s="1"/>
      <c r="R75" s="2"/>
    </row>
    <row r="76" spans="3:18" x14ac:dyDescent="0.25">
      <c r="C76" t="s">
        <v>40</v>
      </c>
      <c r="D76" s="1"/>
      <c r="E76" s="4"/>
      <c r="F76">
        <v>5</v>
      </c>
      <c r="H76" s="1" t="str">
        <f t="shared" si="5"/>
        <v/>
      </c>
      <c r="I76" s="2"/>
      <c r="O76" s="1"/>
      <c r="P76" s="1"/>
      <c r="Q76" s="1"/>
      <c r="R76" s="2"/>
    </row>
    <row r="77" spans="3:18" x14ac:dyDescent="0.25">
      <c r="D77" s="1"/>
      <c r="E77" s="4"/>
      <c r="F77" s="1">
        <v>5</v>
      </c>
      <c r="H77" s="1" t="str">
        <f t="shared" si="5"/>
        <v/>
      </c>
      <c r="I77" s="2"/>
      <c r="O77" s="1"/>
      <c r="P77" s="1"/>
      <c r="Q77" s="1"/>
      <c r="R77" s="2"/>
    </row>
    <row r="78" spans="3:18" x14ac:dyDescent="0.25">
      <c r="D78" s="1" t="s">
        <v>19</v>
      </c>
      <c r="E78" s="4">
        <v>1</v>
      </c>
      <c r="F78" s="1">
        <v>5</v>
      </c>
      <c r="H78" s="1">
        <f t="shared" si="5"/>
        <v>5</v>
      </c>
      <c r="I78" s="2"/>
      <c r="O78" s="1"/>
      <c r="P78" s="1"/>
      <c r="Q78" s="1"/>
      <c r="R78" s="2"/>
    </row>
    <row r="79" spans="3:18" x14ac:dyDescent="0.25">
      <c r="D79" s="1"/>
      <c r="E79" s="4"/>
      <c r="F79" s="1">
        <v>5</v>
      </c>
      <c r="H79" s="1" t="str">
        <f t="shared" si="5"/>
        <v/>
      </c>
      <c r="I79" s="2"/>
      <c r="O79" s="1"/>
      <c r="P79" s="1"/>
      <c r="Q79" s="1"/>
      <c r="R79" s="2"/>
    </row>
    <row r="80" spans="3:18" x14ac:dyDescent="0.25">
      <c r="C80" t="s">
        <v>41</v>
      </c>
      <c r="D80" s="1"/>
      <c r="E80" s="4"/>
      <c r="F80">
        <v>8</v>
      </c>
      <c r="H80" s="1" t="str">
        <f t="shared" si="5"/>
        <v/>
      </c>
      <c r="I80" s="2"/>
      <c r="O80" s="1"/>
      <c r="P80" s="1"/>
      <c r="Q80" s="1"/>
      <c r="R80" s="2"/>
    </row>
    <row r="81" spans="3:18" x14ac:dyDescent="0.25">
      <c r="D81" s="1"/>
      <c r="E81" s="4"/>
      <c r="F81" s="1">
        <v>8</v>
      </c>
      <c r="H81" s="1" t="str">
        <f t="shared" si="5"/>
        <v/>
      </c>
      <c r="I81" s="2"/>
      <c r="O81" s="1"/>
      <c r="P81" s="1"/>
      <c r="Q81" s="1"/>
      <c r="R81" s="2"/>
    </row>
    <row r="82" spans="3:18" x14ac:dyDescent="0.25">
      <c r="D82" s="1" t="s">
        <v>19</v>
      </c>
      <c r="E82" s="4">
        <v>1</v>
      </c>
      <c r="F82" s="1">
        <v>8</v>
      </c>
      <c r="H82" s="1">
        <f t="shared" si="5"/>
        <v>8</v>
      </c>
      <c r="I82" s="2"/>
      <c r="O82" s="1"/>
      <c r="P82" s="1"/>
      <c r="Q82" s="1"/>
      <c r="R82" s="2"/>
    </row>
    <row r="83" spans="3:18" x14ac:dyDescent="0.25">
      <c r="D83" s="1"/>
      <c r="E83" s="4"/>
      <c r="F83" s="1">
        <v>8</v>
      </c>
      <c r="H83" s="1" t="str">
        <f t="shared" si="5"/>
        <v/>
      </c>
      <c r="I83" s="2"/>
      <c r="O83" s="1"/>
      <c r="P83" s="1"/>
      <c r="Q83" s="1"/>
      <c r="R83" s="2"/>
    </row>
    <row r="84" spans="3:18" x14ac:dyDescent="0.25">
      <c r="C84" t="s">
        <v>42</v>
      </c>
      <c r="D84" s="1"/>
      <c r="E84" s="4"/>
      <c r="F84">
        <v>4</v>
      </c>
      <c r="H84" s="1" t="str">
        <f t="shared" si="5"/>
        <v/>
      </c>
      <c r="I84" s="2"/>
      <c r="O84" s="1"/>
      <c r="P84" s="1"/>
      <c r="Q84" s="1"/>
      <c r="R84" s="2"/>
    </row>
    <row r="85" spans="3:18" x14ac:dyDescent="0.25">
      <c r="D85" s="1"/>
      <c r="E85" s="4"/>
      <c r="F85" s="1">
        <v>4</v>
      </c>
      <c r="H85" s="1" t="str">
        <f t="shared" si="5"/>
        <v/>
      </c>
      <c r="I85" s="2"/>
      <c r="O85" s="1"/>
      <c r="P85" s="1"/>
      <c r="Q85" s="1"/>
      <c r="R85" s="2"/>
    </row>
    <row r="86" spans="3:18" x14ac:dyDescent="0.25">
      <c r="D86" s="1" t="s">
        <v>19</v>
      </c>
      <c r="E86" s="4">
        <v>0.93700000000000006</v>
      </c>
      <c r="F86" s="1">
        <v>4</v>
      </c>
      <c r="H86" s="1">
        <f t="shared" si="5"/>
        <v>3.7480000000000002</v>
      </c>
      <c r="I86" s="2"/>
      <c r="O86" s="1"/>
      <c r="P86" s="1"/>
      <c r="Q86" s="1"/>
      <c r="R86" s="2"/>
    </row>
    <row r="87" spans="3:18" x14ac:dyDescent="0.25">
      <c r="D87" s="1" t="s">
        <v>77</v>
      </c>
      <c r="E87" s="4">
        <v>0.06</v>
      </c>
      <c r="F87" s="1">
        <v>4</v>
      </c>
      <c r="H87" s="1">
        <f t="shared" si="5"/>
        <v>0.24</v>
      </c>
      <c r="I87" s="2"/>
      <c r="O87" s="1"/>
      <c r="P87" s="1"/>
      <c r="Q87" s="1"/>
      <c r="R87" s="2"/>
    </row>
    <row r="88" spans="3:18" x14ac:dyDescent="0.25">
      <c r="C88" t="s">
        <v>43</v>
      </c>
      <c r="D88" s="1"/>
      <c r="E88" s="4"/>
      <c r="F88">
        <v>22</v>
      </c>
      <c r="H88" s="1" t="str">
        <f t="shared" si="5"/>
        <v/>
      </c>
      <c r="I88" s="2"/>
      <c r="O88" s="1"/>
      <c r="P88" s="1"/>
      <c r="Q88" s="1"/>
      <c r="R88" s="2"/>
    </row>
    <row r="89" spans="3:18" x14ac:dyDescent="0.25">
      <c r="D89" s="1"/>
      <c r="E89" s="4"/>
      <c r="F89" s="1">
        <v>22</v>
      </c>
      <c r="H89" s="1" t="str">
        <f t="shared" si="5"/>
        <v/>
      </c>
      <c r="I89" s="2"/>
      <c r="O89" s="1"/>
      <c r="P89" s="1"/>
      <c r="Q89" s="1"/>
      <c r="R89" s="2"/>
    </row>
    <row r="90" spans="3:18" x14ac:dyDescent="0.25">
      <c r="D90" s="1" t="s">
        <v>19</v>
      </c>
      <c r="E90" s="4">
        <v>1</v>
      </c>
      <c r="F90" s="1">
        <v>22</v>
      </c>
      <c r="H90" s="1">
        <f t="shared" si="5"/>
        <v>22</v>
      </c>
      <c r="I90" s="2"/>
      <c r="O90" s="1"/>
      <c r="P90" s="1"/>
      <c r="Q90" s="1"/>
      <c r="R90" s="2"/>
    </row>
    <row r="91" spans="3:18" x14ac:dyDescent="0.25">
      <c r="D91" s="1"/>
      <c r="E91" s="4"/>
      <c r="F91" s="1">
        <v>22</v>
      </c>
      <c r="H91" s="1" t="str">
        <f t="shared" si="5"/>
        <v/>
      </c>
      <c r="I91" s="2"/>
      <c r="O91" s="1"/>
      <c r="P91" s="1"/>
      <c r="Q91" s="1"/>
      <c r="R91" s="2"/>
    </row>
    <row r="92" spans="3:18" x14ac:dyDescent="0.25">
      <c r="C92" t="s">
        <v>44</v>
      </c>
      <c r="D92" s="1"/>
      <c r="E92" s="4"/>
      <c r="F92">
        <v>0</v>
      </c>
      <c r="H92" s="1" t="str">
        <f t="shared" si="5"/>
        <v/>
      </c>
      <c r="I92" s="2"/>
      <c r="O92" s="1"/>
      <c r="P92" s="1"/>
      <c r="Q92" s="1"/>
      <c r="R92" s="2"/>
    </row>
    <row r="93" spans="3:18" x14ac:dyDescent="0.25">
      <c r="D93" s="1"/>
      <c r="E93" s="4"/>
      <c r="F93" s="1">
        <v>0</v>
      </c>
      <c r="H93" s="1" t="str">
        <f t="shared" si="5"/>
        <v/>
      </c>
      <c r="I93" s="2"/>
      <c r="O93" s="1"/>
      <c r="P93" s="1"/>
      <c r="Q93" s="1"/>
      <c r="R93" s="2"/>
    </row>
    <row r="94" spans="3:18" x14ac:dyDescent="0.25">
      <c r="C94" t="s">
        <v>45</v>
      </c>
      <c r="D94" s="1"/>
      <c r="E94" s="4"/>
      <c r="F94">
        <v>3</v>
      </c>
      <c r="H94" s="1" t="str">
        <f t="shared" si="5"/>
        <v/>
      </c>
      <c r="I94" s="2"/>
      <c r="O94" s="1"/>
      <c r="P94" s="1"/>
      <c r="Q94" s="1"/>
      <c r="R94" s="2"/>
    </row>
    <row r="95" spans="3:18" x14ac:dyDescent="0.25">
      <c r="D95" s="1"/>
      <c r="E95" s="4"/>
      <c r="F95" s="1">
        <v>3</v>
      </c>
      <c r="H95" s="1" t="str">
        <f t="shared" si="5"/>
        <v/>
      </c>
      <c r="I95" s="2"/>
      <c r="O95" s="1"/>
      <c r="P95" s="1"/>
      <c r="Q95" s="1"/>
      <c r="R95" s="2"/>
    </row>
    <row r="96" spans="3:18" x14ac:dyDescent="0.25">
      <c r="D96" s="1" t="s">
        <v>19</v>
      </c>
      <c r="E96" s="4">
        <v>0.91700000000000004</v>
      </c>
      <c r="F96" s="1">
        <v>3</v>
      </c>
      <c r="H96" s="1">
        <f t="shared" si="5"/>
        <v>2.7510000000000003</v>
      </c>
      <c r="I96" s="2"/>
      <c r="O96" s="1"/>
      <c r="P96" s="1"/>
      <c r="Q96" s="1"/>
      <c r="R96" s="2"/>
    </row>
    <row r="97" spans="3:18" x14ac:dyDescent="0.25">
      <c r="D97" s="1" t="s">
        <v>32</v>
      </c>
      <c r="E97" s="4">
        <v>8.2000000000000003E-2</v>
      </c>
      <c r="F97" s="1">
        <v>3</v>
      </c>
      <c r="H97" s="1">
        <f t="shared" si="5"/>
        <v>0.246</v>
      </c>
      <c r="I97" s="2"/>
      <c r="O97" s="1"/>
      <c r="P97" s="1"/>
      <c r="Q97" s="1"/>
      <c r="R97" s="2"/>
    </row>
    <row r="98" spans="3:18" x14ac:dyDescent="0.25">
      <c r="D98" s="1"/>
      <c r="E98" s="4"/>
      <c r="F98" s="1">
        <v>3</v>
      </c>
      <c r="H98" s="1" t="str">
        <f t="shared" si="5"/>
        <v/>
      </c>
      <c r="I98" s="2"/>
      <c r="O98" s="1"/>
      <c r="P98" s="1"/>
      <c r="Q98" s="1"/>
      <c r="R98" s="2"/>
    </row>
    <row r="99" spans="3:18" x14ac:dyDescent="0.25">
      <c r="C99" t="s">
        <v>46</v>
      </c>
      <c r="D99" s="1"/>
      <c r="E99" s="4"/>
      <c r="F99">
        <v>7</v>
      </c>
      <c r="H99" s="1" t="str">
        <f t="shared" si="5"/>
        <v/>
      </c>
      <c r="I99" s="2"/>
      <c r="O99" s="1"/>
      <c r="P99" s="1"/>
      <c r="Q99" s="1"/>
      <c r="R99" s="2"/>
    </row>
    <row r="100" spans="3:18" x14ac:dyDescent="0.25">
      <c r="D100" s="1"/>
      <c r="E100" s="4"/>
      <c r="F100" s="1">
        <v>7</v>
      </c>
      <c r="H100" s="1" t="str">
        <f t="shared" si="5"/>
        <v/>
      </c>
      <c r="I100" s="2"/>
      <c r="O100" s="1"/>
      <c r="P100" s="1"/>
      <c r="Q100" s="1"/>
      <c r="R100" s="2"/>
    </row>
    <row r="101" spans="3:18" x14ac:dyDescent="0.25">
      <c r="D101" s="1" t="s">
        <v>19</v>
      </c>
      <c r="E101" s="4">
        <v>1</v>
      </c>
      <c r="F101" s="1">
        <v>7</v>
      </c>
      <c r="H101" s="1">
        <f t="shared" si="5"/>
        <v>7</v>
      </c>
      <c r="I101" s="2"/>
      <c r="O101" s="1"/>
      <c r="P101" s="1"/>
      <c r="Q101" s="1"/>
      <c r="R101" s="2"/>
    </row>
    <row r="102" spans="3:18" x14ac:dyDescent="0.25">
      <c r="D102" s="1"/>
      <c r="E102" s="4"/>
      <c r="F102" s="1">
        <v>7</v>
      </c>
      <c r="H102" s="1" t="str">
        <f t="shared" si="5"/>
        <v/>
      </c>
      <c r="I102" s="2"/>
      <c r="O102" s="1"/>
      <c r="P102" s="1"/>
      <c r="Q102" s="1"/>
      <c r="R102" s="2"/>
    </row>
    <row r="103" spans="3:18" x14ac:dyDescent="0.25">
      <c r="C103" t="s">
        <v>47</v>
      </c>
      <c r="D103" s="1"/>
      <c r="E103" s="4"/>
      <c r="F103">
        <v>11</v>
      </c>
      <c r="H103" s="1" t="str">
        <f t="shared" si="5"/>
        <v/>
      </c>
      <c r="I103" s="2"/>
      <c r="O103" s="1"/>
      <c r="P103" s="1"/>
      <c r="Q103" s="1"/>
      <c r="R103" s="2"/>
    </row>
    <row r="104" spans="3:18" x14ac:dyDescent="0.25">
      <c r="D104" s="1"/>
      <c r="E104" s="4"/>
      <c r="F104" s="1">
        <v>11</v>
      </c>
      <c r="H104" s="1" t="str">
        <f t="shared" si="5"/>
        <v/>
      </c>
      <c r="I104" s="2"/>
      <c r="O104" s="1"/>
      <c r="P104" s="1"/>
      <c r="Q104" s="1"/>
      <c r="R104" s="2"/>
    </row>
    <row r="105" spans="3:18" x14ac:dyDescent="0.25">
      <c r="D105" s="1" t="s">
        <v>19</v>
      </c>
      <c r="E105" s="4">
        <v>1</v>
      </c>
      <c r="F105" s="1">
        <v>11</v>
      </c>
      <c r="H105" s="1">
        <f t="shared" si="5"/>
        <v>11</v>
      </c>
      <c r="I105" s="2"/>
      <c r="O105" s="1"/>
      <c r="P105" s="1"/>
      <c r="Q105" s="1"/>
      <c r="R105" s="2"/>
    </row>
    <row r="106" spans="3:18" x14ac:dyDescent="0.25">
      <c r="D106" s="1"/>
      <c r="E106" s="4"/>
      <c r="F106" s="1">
        <v>11</v>
      </c>
      <c r="H106" s="1" t="str">
        <f t="shared" si="5"/>
        <v/>
      </c>
      <c r="I106" s="2"/>
      <c r="O106" s="1"/>
      <c r="P106" s="1"/>
      <c r="Q106" s="1"/>
      <c r="R106" s="2"/>
    </row>
    <row r="107" spans="3:18" x14ac:dyDescent="0.25">
      <c r="C107" t="s">
        <v>48</v>
      </c>
      <c r="D107" s="1"/>
      <c r="E107" s="4"/>
      <c r="F107">
        <v>8</v>
      </c>
      <c r="H107" s="1" t="str">
        <f t="shared" si="5"/>
        <v/>
      </c>
      <c r="I107" s="2"/>
      <c r="O107" s="1"/>
      <c r="P107" s="1"/>
      <c r="Q107" s="1"/>
      <c r="R107" s="1"/>
    </row>
    <row r="108" spans="3:18" x14ac:dyDescent="0.25">
      <c r="D108" s="1"/>
      <c r="E108" s="4"/>
      <c r="F108" s="1">
        <v>8</v>
      </c>
      <c r="H108" s="1" t="str">
        <f t="shared" si="5"/>
        <v/>
      </c>
      <c r="I108" s="2"/>
      <c r="O108" s="1"/>
      <c r="P108" s="1"/>
      <c r="Q108" s="1"/>
      <c r="R108" s="1"/>
    </row>
    <row r="109" spans="3:18" x14ac:dyDescent="0.25">
      <c r="D109" s="1" t="s">
        <v>19</v>
      </c>
      <c r="E109" s="4">
        <v>1</v>
      </c>
      <c r="F109" s="1">
        <v>8</v>
      </c>
      <c r="H109" s="1">
        <f t="shared" si="5"/>
        <v>8</v>
      </c>
      <c r="I109" s="2"/>
      <c r="O109" s="1"/>
      <c r="P109" s="1"/>
      <c r="Q109" s="1"/>
      <c r="R109" s="1"/>
    </row>
    <row r="110" spans="3:18" x14ac:dyDescent="0.25">
      <c r="D110" s="1"/>
      <c r="E110" s="4"/>
      <c r="F110" s="1">
        <v>8</v>
      </c>
      <c r="H110" s="1" t="str">
        <f t="shared" si="5"/>
        <v/>
      </c>
      <c r="I110" s="2"/>
      <c r="O110" s="1"/>
      <c r="P110" s="1"/>
      <c r="Q110" s="1"/>
      <c r="R110" s="1"/>
    </row>
    <row r="111" spans="3:18" x14ac:dyDescent="0.25">
      <c r="C111" t="s">
        <v>49</v>
      </c>
      <c r="D111" s="1"/>
      <c r="E111" s="4"/>
      <c r="F111">
        <v>6</v>
      </c>
      <c r="H111" s="1" t="str">
        <f t="shared" si="5"/>
        <v/>
      </c>
      <c r="I111" s="2"/>
      <c r="O111" s="1"/>
      <c r="P111" s="1"/>
      <c r="Q111" s="1"/>
      <c r="R111" s="1"/>
    </row>
    <row r="112" spans="3:18" x14ac:dyDescent="0.25">
      <c r="D112" s="1"/>
      <c r="E112" s="4"/>
      <c r="F112" s="1">
        <v>6</v>
      </c>
      <c r="H112" s="1" t="str">
        <f t="shared" si="5"/>
        <v/>
      </c>
      <c r="I112" s="2"/>
      <c r="O112" s="1"/>
      <c r="P112" s="1"/>
      <c r="Q112" s="1"/>
      <c r="R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5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5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5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5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5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5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5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5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5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5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5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5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5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5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5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5"/>
        <v/>
      </c>
      <c r="I128" s="2"/>
    </row>
    <row r="129" spans="2:9" x14ac:dyDescent="0.25">
      <c r="D129" s="1"/>
      <c r="E129" s="4"/>
      <c r="F129" s="1">
        <v>0</v>
      </c>
      <c r="H129" s="1" t="str">
        <f t="shared" ref="H129:H164" si="6">IF($E129*$F129=0,"",$E129*$F129)</f>
        <v/>
      </c>
      <c r="I129" s="2"/>
    </row>
    <row r="130" spans="2:9" x14ac:dyDescent="0.25">
      <c r="C130" t="s">
        <v>54</v>
      </c>
      <c r="D130" s="1"/>
      <c r="E130" s="4"/>
      <c r="F130">
        <v>4</v>
      </c>
      <c r="H130" s="1" t="str">
        <f t="shared" si="6"/>
        <v/>
      </c>
      <c r="I130" s="2"/>
    </row>
    <row r="131" spans="2:9" x14ac:dyDescent="0.25">
      <c r="D131" s="1"/>
      <c r="E131" s="4"/>
      <c r="F131" s="1">
        <v>4</v>
      </c>
      <c r="H131" s="1" t="str">
        <f t="shared" si="6"/>
        <v/>
      </c>
      <c r="I131" s="2"/>
    </row>
    <row r="132" spans="2:9" x14ac:dyDescent="0.25">
      <c r="D132" s="1" t="s">
        <v>19</v>
      </c>
      <c r="E132" s="4">
        <v>0.875</v>
      </c>
      <c r="F132">
        <v>4</v>
      </c>
      <c r="H132" s="1">
        <f t="shared" si="6"/>
        <v>3.5</v>
      </c>
      <c r="I132" s="2"/>
    </row>
    <row r="133" spans="2:9" x14ac:dyDescent="0.25">
      <c r="D133" s="1" t="s">
        <v>29</v>
      </c>
      <c r="E133" s="4">
        <v>3.7999999999999999E-2</v>
      </c>
      <c r="F133" s="1">
        <v>4</v>
      </c>
      <c r="H133" s="1">
        <f t="shared" si="6"/>
        <v>0.152</v>
      </c>
      <c r="I133" s="2"/>
    </row>
    <row r="134" spans="2:9" x14ac:dyDescent="0.25">
      <c r="B134" t="s">
        <v>79</v>
      </c>
      <c r="D134" s="1"/>
      <c r="E134" s="4"/>
      <c r="F134">
        <v>0</v>
      </c>
      <c r="H134" s="1" t="str">
        <f t="shared" si="6"/>
        <v/>
      </c>
      <c r="I134" s="2"/>
    </row>
    <row r="135" spans="2:9" x14ac:dyDescent="0.25">
      <c r="C135" s="1" t="s">
        <v>57</v>
      </c>
      <c r="D135" s="1"/>
      <c r="E135" s="1"/>
      <c r="F135" s="1">
        <v>4</v>
      </c>
      <c r="G135" s="4">
        <f>SUMPRODUCT(SUMIF($D$135:$D$157,J2,$H$135:$H$157))/K2</f>
        <v>0</v>
      </c>
      <c r="H135" s="1" t="str">
        <f t="shared" si="6"/>
        <v/>
      </c>
      <c r="I135" s="2"/>
    </row>
    <row r="136" spans="2:9" x14ac:dyDescent="0.25">
      <c r="C136" s="1"/>
      <c r="D136" s="1"/>
      <c r="E136" s="1"/>
      <c r="F136" s="1">
        <v>4</v>
      </c>
      <c r="G136" s="4">
        <f t="shared" ref="G136:G138" si="7">SUMPRODUCT(SUMIF($D$135:$D$157,J3,$H$135:$H$157))/K3</f>
        <v>2.8753632713418707E-2</v>
      </c>
      <c r="H136" s="1" t="str">
        <f t="shared" si="6"/>
        <v/>
      </c>
      <c r="I136" s="2"/>
    </row>
    <row r="137" spans="2:9" x14ac:dyDescent="0.25">
      <c r="C137" s="1"/>
      <c r="D137" s="1" t="s">
        <v>29</v>
      </c>
      <c r="E137" s="3">
        <v>1</v>
      </c>
      <c r="F137" s="1">
        <v>4</v>
      </c>
      <c r="G137" s="4">
        <f t="shared" si="7"/>
        <v>0</v>
      </c>
      <c r="H137" s="1">
        <f t="shared" si="6"/>
        <v>4</v>
      </c>
      <c r="I137" s="2"/>
    </row>
    <row r="138" spans="2:9" x14ac:dyDescent="0.25">
      <c r="C138" s="1"/>
      <c r="D138" s="1"/>
      <c r="E138" s="1"/>
      <c r="F138" s="1">
        <v>4</v>
      </c>
      <c r="G138" s="4">
        <f t="shared" si="7"/>
        <v>0.11975330818513862</v>
      </c>
      <c r="H138" s="1" t="str">
        <f t="shared" si="6"/>
        <v/>
      </c>
      <c r="I138" s="2"/>
    </row>
    <row r="139" spans="2:9" x14ac:dyDescent="0.25">
      <c r="C139" s="1" t="s">
        <v>58</v>
      </c>
      <c r="D139" s="1"/>
      <c r="E139" s="1"/>
      <c r="F139" s="1">
        <v>4</v>
      </c>
      <c r="H139" s="1" t="str">
        <f t="shared" si="6"/>
        <v/>
      </c>
      <c r="I139" s="2"/>
    </row>
    <row r="140" spans="2:9" x14ac:dyDescent="0.25">
      <c r="C140" s="1"/>
      <c r="D140" s="1"/>
      <c r="E140" s="1"/>
      <c r="F140" s="1">
        <v>4</v>
      </c>
      <c r="H140" s="1" t="str">
        <f t="shared" si="6"/>
        <v/>
      </c>
      <c r="I140" s="2"/>
    </row>
    <row r="141" spans="2:9" x14ac:dyDescent="0.25">
      <c r="C141" s="1"/>
      <c r="D141" s="1" t="s">
        <v>19</v>
      </c>
      <c r="E141" s="3">
        <v>1</v>
      </c>
      <c r="F141" s="1">
        <v>4</v>
      </c>
      <c r="H141" s="1">
        <f t="shared" si="6"/>
        <v>4</v>
      </c>
      <c r="I141" s="2"/>
    </row>
    <row r="142" spans="2:9" x14ac:dyDescent="0.25">
      <c r="C142" s="1"/>
      <c r="D142" s="1"/>
      <c r="E142" s="1"/>
      <c r="F142" s="1">
        <v>4</v>
      </c>
      <c r="H142" s="1" t="str">
        <f t="shared" si="6"/>
        <v/>
      </c>
      <c r="I142" s="2"/>
    </row>
    <row r="143" spans="2:9" x14ac:dyDescent="0.25">
      <c r="C143" s="1" t="s">
        <v>59</v>
      </c>
      <c r="D143" s="1"/>
      <c r="E143" s="1"/>
      <c r="F143" s="1">
        <v>1</v>
      </c>
      <c r="H143" s="1" t="str">
        <f t="shared" si="6"/>
        <v/>
      </c>
      <c r="I143" s="2"/>
    </row>
    <row r="144" spans="2:9" x14ac:dyDescent="0.25">
      <c r="C144" s="1"/>
      <c r="D144" s="1"/>
      <c r="E144" s="1"/>
      <c r="F144" s="1">
        <v>1</v>
      </c>
      <c r="H144" s="1" t="str">
        <f t="shared" si="6"/>
        <v/>
      </c>
      <c r="I144" s="2"/>
    </row>
    <row r="145" spans="2:9" x14ac:dyDescent="0.25">
      <c r="C145" s="1"/>
      <c r="D145" s="1" t="s">
        <v>19</v>
      </c>
      <c r="E145" s="3">
        <v>1</v>
      </c>
      <c r="F145" s="1">
        <v>1</v>
      </c>
      <c r="H145" s="1">
        <f t="shared" si="6"/>
        <v>1</v>
      </c>
      <c r="I145" s="2"/>
    </row>
    <row r="146" spans="2:9" x14ac:dyDescent="0.25">
      <c r="C146" s="1"/>
      <c r="D146" s="1"/>
      <c r="E146" s="1"/>
      <c r="F146" s="1">
        <v>1</v>
      </c>
      <c r="H146" s="1" t="str">
        <f t="shared" si="6"/>
        <v/>
      </c>
      <c r="I146" s="2"/>
    </row>
    <row r="147" spans="2:9" x14ac:dyDescent="0.25">
      <c r="C147" s="1" t="s">
        <v>60</v>
      </c>
      <c r="D147" s="1"/>
      <c r="E147" s="1"/>
      <c r="F147" s="1">
        <v>3</v>
      </c>
      <c r="H147" s="1" t="str">
        <f t="shared" si="6"/>
        <v/>
      </c>
      <c r="I147" s="2"/>
    </row>
    <row r="148" spans="2:9" x14ac:dyDescent="0.25">
      <c r="C148" s="1"/>
      <c r="D148" s="1"/>
      <c r="E148" s="1"/>
      <c r="F148" s="1">
        <v>3</v>
      </c>
      <c r="H148" s="1" t="str">
        <f t="shared" si="6"/>
        <v/>
      </c>
      <c r="I148" s="2"/>
    </row>
    <row r="149" spans="2:9" x14ac:dyDescent="0.25">
      <c r="C149" s="1"/>
      <c r="D149" s="1" t="s">
        <v>19</v>
      </c>
      <c r="E149" s="3">
        <v>1</v>
      </c>
      <c r="F149" s="1">
        <v>3</v>
      </c>
      <c r="H149" s="1">
        <f t="shared" si="6"/>
        <v>3</v>
      </c>
      <c r="I149" s="2"/>
    </row>
    <row r="150" spans="2:9" x14ac:dyDescent="0.25">
      <c r="C150" s="1"/>
      <c r="D150" s="1"/>
      <c r="E150" s="1"/>
      <c r="F150" s="1">
        <v>3</v>
      </c>
      <c r="H150" s="1" t="str">
        <f t="shared" si="6"/>
        <v/>
      </c>
      <c r="I150" s="2"/>
    </row>
    <row r="151" spans="2:9" x14ac:dyDescent="0.25">
      <c r="C151" s="1" t="s">
        <v>61</v>
      </c>
      <c r="D151" s="1"/>
      <c r="E151" s="1"/>
      <c r="F151" s="1">
        <v>1</v>
      </c>
      <c r="H151" s="1" t="str">
        <f t="shared" si="6"/>
        <v/>
      </c>
      <c r="I151" s="2"/>
    </row>
    <row r="152" spans="2:9" x14ac:dyDescent="0.25">
      <c r="C152" s="1"/>
      <c r="D152" s="1"/>
      <c r="E152" s="1"/>
      <c r="F152" s="1">
        <v>1</v>
      </c>
      <c r="H152" s="1" t="str">
        <f t="shared" si="6"/>
        <v/>
      </c>
      <c r="I152" s="2"/>
    </row>
    <row r="153" spans="2:9" x14ac:dyDescent="0.25">
      <c r="C153" s="1"/>
      <c r="D153" s="1" t="s">
        <v>19</v>
      </c>
      <c r="E153" s="3">
        <v>1</v>
      </c>
      <c r="F153" s="1">
        <v>1</v>
      </c>
      <c r="H153" s="1">
        <f t="shared" si="6"/>
        <v>1</v>
      </c>
      <c r="I153" s="2"/>
    </row>
    <row r="154" spans="2:9" x14ac:dyDescent="0.25">
      <c r="C154" s="1"/>
      <c r="D154" s="1"/>
      <c r="E154" s="1"/>
      <c r="F154" s="1">
        <v>1</v>
      </c>
      <c r="H154" s="1" t="str">
        <f t="shared" si="6"/>
        <v/>
      </c>
      <c r="I154" s="2"/>
    </row>
    <row r="155" spans="2:9" x14ac:dyDescent="0.25">
      <c r="C155" s="1" t="s">
        <v>62</v>
      </c>
      <c r="D155" s="1"/>
      <c r="E155" s="1"/>
      <c r="F155" s="1">
        <v>5</v>
      </c>
      <c r="H155" s="1" t="str">
        <f t="shared" si="6"/>
        <v/>
      </c>
      <c r="I155" s="2"/>
    </row>
    <row r="156" spans="2:9" x14ac:dyDescent="0.25">
      <c r="C156" s="1"/>
      <c r="D156" s="1"/>
      <c r="E156" s="1"/>
      <c r="F156" s="1">
        <v>5</v>
      </c>
      <c r="H156" s="1" t="str">
        <f t="shared" si="6"/>
        <v/>
      </c>
      <c r="I156" s="2"/>
    </row>
    <row r="157" spans="2:9" x14ac:dyDescent="0.25">
      <c r="C157" s="1"/>
      <c r="D157" s="1" t="s">
        <v>19</v>
      </c>
      <c r="E157" s="3">
        <v>1</v>
      </c>
      <c r="F157" s="1">
        <v>5</v>
      </c>
      <c r="H157" s="1">
        <f t="shared" si="6"/>
        <v>5</v>
      </c>
      <c r="I157" s="2"/>
    </row>
    <row r="158" spans="2:9" x14ac:dyDescent="0.25">
      <c r="B158" t="s">
        <v>63</v>
      </c>
      <c r="C158" s="1" t="s">
        <v>64</v>
      </c>
      <c r="D158" s="1"/>
      <c r="E158" s="1"/>
      <c r="F158" s="1">
        <v>0</v>
      </c>
      <c r="G158" s="4">
        <f>SUMPRODUCT(SUMIF($D$158:$D$184,J2,$H$158:$H$184))/K2</f>
        <v>0</v>
      </c>
      <c r="H158" s="1" t="str">
        <f t="shared" si="6"/>
        <v/>
      </c>
      <c r="I158" s="2"/>
    </row>
    <row r="159" spans="2:9" x14ac:dyDescent="0.25">
      <c r="C159" s="1"/>
      <c r="D159" s="1"/>
      <c r="E159" s="1"/>
      <c r="F159" s="1">
        <v>0</v>
      </c>
      <c r="G159" s="4">
        <f t="shared" ref="G159:G161" si="8">SUMPRODUCT(SUMIF($D$158:$D$184,J3,$H$158:$H$184))/K3</f>
        <v>0</v>
      </c>
      <c r="H159" s="1" t="str">
        <f t="shared" si="6"/>
        <v/>
      </c>
      <c r="I159" s="2"/>
    </row>
    <row r="160" spans="2:9" x14ac:dyDescent="0.25">
      <c r="C160" s="1" t="s">
        <v>65</v>
      </c>
      <c r="D160" s="1"/>
      <c r="E160" s="1"/>
      <c r="F160" s="1">
        <v>15</v>
      </c>
      <c r="G160" s="4">
        <f t="shared" si="8"/>
        <v>1</v>
      </c>
      <c r="H160" s="1" t="str">
        <f t="shared" si="6"/>
        <v/>
      </c>
      <c r="I160" s="2"/>
    </row>
    <row r="161" spans="3:9" x14ac:dyDescent="0.25">
      <c r="C161" s="1"/>
      <c r="D161" s="1"/>
      <c r="E161" s="1"/>
      <c r="F161" s="1">
        <v>15</v>
      </c>
      <c r="G161" s="4">
        <f t="shared" si="8"/>
        <v>0.80833483024968567</v>
      </c>
      <c r="H161" s="1" t="str">
        <f t="shared" si="6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6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6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6"/>
        <v/>
      </c>
      <c r="I164" s="2"/>
    </row>
    <row r="165" spans="3:9" x14ac:dyDescent="0.25">
      <c r="C165" s="1"/>
      <c r="D165" s="1"/>
      <c r="E165" s="1"/>
      <c r="F165" s="1" t="s">
        <v>78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9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78</v>
      </c>
      <c r="H167" s="1" t="str">
        <f t="shared" si="9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9"/>
        <v/>
      </c>
      <c r="I168" s="2"/>
    </row>
    <row r="169" spans="3:9" x14ac:dyDescent="0.25">
      <c r="C169" s="1"/>
      <c r="D169" s="1"/>
      <c r="E169" s="1"/>
      <c r="F169" s="1" t="s">
        <v>78</v>
      </c>
      <c r="H169" s="1" t="str">
        <f t="shared" si="9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9"/>
        <v/>
      </c>
      <c r="I170" s="2"/>
    </row>
    <row r="171" spans="3:9" x14ac:dyDescent="0.25">
      <c r="C171" s="1"/>
      <c r="D171" s="1"/>
      <c r="E171" s="1"/>
      <c r="F171" s="1" t="s">
        <v>78</v>
      </c>
      <c r="H171" s="1" t="str">
        <f t="shared" si="9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9"/>
        <v/>
      </c>
      <c r="I172" s="2"/>
    </row>
    <row r="173" spans="3:9" x14ac:dyDescent="0.25">
      <c r="C173" s="1"/>
      <c r="D173" s="1"/>
      <c r="E173" s="1"/>
      <c r="F173" s="1" t="s">
        <v>78</v>
      </c>
      <c r="H173" s="1" t="str">
        <f t="shared" si="9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9"/>
        <v/>
      </c>
      <c r="I174" s="2"/>
    </row>
    <row r="175" spans="3:9" x14ac:dyDescent="0.25">
      <c r="C175" s="1"/>
      <c r="D175" s="1"/>
      <c r="E175" s="1"/>
      <c r="F175" s="1" t="s">
        <v>78</v>
      </c>
      <c r="H175" s="1" t="str">
        <f t="shared" si="9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9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9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9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9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9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9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9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9"/>
        <v>12</v>
      </c>
      <c r="I183" s="2"/>
    </row>
    <row r="184" spans="3:9" x14ac:dyDescent="0.25">
      <c r="F184" s="1">
        <f>F180</f>
        <v>12</v>
      </c>
      <c r="H184" s="1" t="str">
        <f t="shared" si="9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sortState ref="J2:J214">
    <sortCondition ref="J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9"/>
  <sheetViews>
    <sheetView workbookViewId="0">
      <selection activeCell="A4" sqref="A4"/>
    </sheetView>
  </sheetViews>
  <sheetFormatPr defaultRowHeight="15" x14ac:dyDescent="0.25"/>
  <cols>
    <col min="1" max="1" width="43.28515625" bestFit="1" customWidth="1"/>
    <col min="2" max="2" width="8.140625" bestFit="1" customWidth="1"/>
    <col min="3" max="3" width="9" bestFit="1" customWidth="1"/>
    <col min="5" max="5" width="9.140625" style="1"/>
    <col min="6" max="6" width="5.140625" customWidth="1"/>
    <col min="7" max="7" width="43.28515625" bestFit="1" customWidth="1"/>
    <col min="8" max="8" width="3" customWidth="1"/>
    <col min="9" max="9" width="5.140625" customWidth="1"/>
    <col min="10" max="10" width="43.28515625" bestFit="1" customWidth="1"/>
    <col min="11" max="11" width="3.7109375" customWidth="1"/>
    <col min="55" max="55" width="41.7109375" customWidth="1"/>
    <col min="59" max="59" width="41.7109375" bestFit="1" customWidth="1"/>
  </cols>
  <sheetData>
    <row r="1" spans="1:59" x14ac:dyDescent="0.25">
      <c r="A1" t="s">
        <v>16</v>
      </c>
      <c r="B1" t="s">
        <v>17</v>
      </c>
      <c r="D1" t="s">
        <v>76</v>
      </c>
      <c r="F1" s="1" t="s">
        <v>64</v>
      </c>
      <c r="G1" s="1" t="s">
        <v>65</v>
      </c>
      <c r="H1" s="1" t="s">
        <v>18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66</v>
      </c>
      <c r="N1" s="1" t="s">
        <v>24</v>
      </c>
      <c r="O1" s="1" t="s">
        <v>25</v>
      </c>
      <c r="P1" s="1" t="s">
        <v>67</v>
      </c>
      <c r="Q1" s="1" t="s">
        <v>26</v>
      </c>
      <c r="R1" s="1" t="s">
        <v>27</v>
      </c>
      <c r="S1" s="1" t="s">
        <v>28</v>
      </c>
      <c r="T1" s="1" t="s">
        <v>68</v>
      </c>
      <c r="U1" s="1" t="s">
        <v>30</v>
      </c>
      <c r="V1" s="1" t="s">
        <v>69</v>
      </c>
      <c r="W1" s="1" t="s">
        <v>31</v>
      </c>
      <c r="X1" s="1" t="s">
        <v>33</v>
      </c>
      <c r="Y1" s="1" t="s">
        <v>70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71</v>
      </c>
      <c r="AG1" s="1" t="s">
        <v>72</v>
      </c>
      <c r="AH1" s="1" t="s">
        <v>74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57</v>
      </c>
      <c r="AP1" s="1" t="s">
        <v>58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59</v>
      </c>
      <c r="BA1" s="1" t="s">
        <v>60</v>
      </c>
      <c r="BB1" s="1" t="s">
        <v>61</v>
      </c>
      <c r="BC1" s="1" t="s">
        <v>62</v>
      </c>
    </row>
    <row r="2" spans="1:59" x14ac:dyDescent="0.25">
      <c r="A2" t="s">
        <v>18</v>
      </c>
      <c r="D2">
        <f>IFERROR(HLOOKUP(A2,J$4:BG$5,2,FALSE),"")</f>
        <v>2</v>
      </c>
      <c r="F2" s="1">
        <v>0</v>
      </c>
      <c r="G2" s="1">
        <v>9</v>
      </c>
      <c r="H2" s="1">
        <v>0</v>
      </c>
      <c r="I2" s="1">
        <v>1</v>
      </c>
      <c r="J2" s="1">
        <v>37</v>
      </c>
      <c r="K2" s="1">
        <v>4</v>
      </c>
      <c r="L2" s="1">
        <v>-1</v>
      </c>
      <c r="M2" s="1">
        <v>0</v>
      </c>
      <c r="N2" s="1">
        <v>-11</v>
      </c>
      <c r="O2" s="1">
        <v>8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12</v>
      </c>
      <c r="V2" s="1">
        <v>0</v>
      </c>
      <c r="W2" s="1">
        <v>12</v>
      </c>
      <c r="X2" s="1">
        <v>1</v>
      </c>
      <c r="Y2" s="1">
        <v>0</v>
      </c>
      <c r="Z2" s="1">
        <v>8</v>
      </c>
      <c r="AA2" s="1">
        <v>24</v>
      </c>
      <c r="AB2" s="1">
        <v>1</v>
      </c>
      <c r="AC2" s="1">
        <v>-1</v>
      </c>
      <c r="AD2" s="1">
        <v>11</v>
      </c>
      <c r="AE2" s="1">
        <v>6</v>
      </c>
      <c r="AF2" s="1">
        <v>0</v>
      </c>
      <c r="AG2" s="1">
        <v>3</v>
      </c>
      <c r="AH2" s="1">
        <v>6</v>
      </c>
      <c r="AI2" s="1">
        <v>5</v>
      </c>
      <c r="AJ2" s="1">
        <v>0</v>
      </c>
      <c r="AK2" s="1">
        <v>4</v>
      </c>
      <c r="AL2" s="1">
        <v>18</v>
      </c>
      <c r="AM2" s="1">
        <v>0</v>
      </c>
      <c r="AN2" s="1">
        <v>1</v>
      </c>
      <c r="AO2" s="1">
        <v>0</v>
      </c>
      <c r="AP2" s="1">
        <v>0</v>
      </c>
      <c r="AQ2" s="1">
        <v>7</v>
      </c>
      <c r="AR2" s="1">
        <v>11</v>
      </c>
      <c r="AS2" s="1">
        <v>6</v>
      </c>
      <c r="AT2" s="1">
        <v>2</v>
      </c>
      <c r="AU2" s="1">
        <v>7</v>
      </c>
      <c r="AV2" s="1">
        <v>51</v>
      </c>
      <c r="AW2" s="1">
        <v>8</v>
      </c>
      <c r="AX2" s="1">
        <v>0</v>
      </c>
      <c r="AY2" s="1">
        <v>0</v>
      </c>
      <c r="AZ2" s="1">
        <v>-1</v>
      </c>
      <c r="BA2" s="1">
        <v>1</v>
      </c>
      <c r="BB2" s="1">
        <v>1</v>
      </c>
      <c r="BC2" s="1">
        <v>5</v>
      </c>
    </row>
    <row r="3" spans="1:59" x14ac:dyDescent="0.25">
      <c r="D3" s="1" t="str">
        <f t="shared" ref="D3:D66" si="0">IFERROR(HLOOKUP(A3,J$4:BG$5,2,FALSE),"")</f>
        <v/>
      </c>
      <c r="I3" s="1"/>
    </row>
    <row r="4" spans="1:59" x14ac:dyDescent="0.25">
      <c r="B4" s="3">
        <v>1</v>
      </c>
      <c r="C4" t="s">
        <v>19</v>
      </c>
      <c r="D4" s="1" t="str">
        <f t="shared" si="0"/>
        <v/>
      </c>
      <c r="F4" t="s">
        <v>75</v>
      </c>
      <c r="G4" t="s">
        <v>64</v>
      </c>
      <c r="I4" s="1"/>
      <c r="J4" s="1" t="s">
        <v>64</v>
      </c>
      <c r="K4" s="1" t="s">
        <v>65</v>
      </c>
      <c r="L4" s="1" t="s">
        <v>18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66</v>
      </c>
      <c r="R4" s="1" t="s">
        <v>24</v>
      </c>
      <c r="S4" s="1" t="s">
        <v>25</v>
      </c>
      <c r="T4" s="1" t="s">
        <v>67</v>
      </c>
      <c r="U4" s="1" t="s">
        <v>26</v>
      </c>
      <c r="V4" s="1" t="s">
        <v>27</v>
      </c>
      <c r="W4" s="1" t="s">
        <v>28</v>
      </c>
      <c r="X4" s="1" t="s">
        <v>68</v>
      </c>
      <c r="Y4" s="1" t="s">
        <v>30</v>
      </c>
      <c r="Z4" s="1" t="s">
        <v>69</v>
      </c>
      <c r="AA4" s="1" t="s">
        <v>31</v>
      </c>
      <c r="AB4" s="1" t="s">
        <v>33</v>
      </c>
      <c r="AC4" s="1" t="s">
        <v>70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71</v>
      </c>
      <c r="AK4" s="1" t="s">
        <v>72</v>
      </c>
      <c r="AL4" s="1" t="s">
        <v>74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57</v>
      </c>
      <c r="AT4" s="1" t="s">
        <v>58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59</v>
      </c>
      <c r="BE4" s="1" t="s">
        <v>60</v>
      </c>
      <c r="BF4" s="1" t="s">
        <v>61</v>
      </c>
      <c r="BG4" s="1" t="s">
        <v>62</v>
      </c>
    </row>
    <row r="5" spans="1:59" x14ac:dyDescent="0.25">
      <c r="D5" s="1" t="str">
        <f t="shared" si="0"/>
        <v/>
      </c>
      <c r="F5" t="s">
        <v>75</v>
      </c>
      <c r="G5" t="s">
        <v>65</v>
      </c>
      <c r="H5">
        <v>15</v>
      </c>
      <c r="I5" s="1"/>
      <c r="J5" s="1">
        <v>0</v>
      </c>
      <c r="K5" s="1">
        <v>15</v>
      </c>
      <c r="L5" s="1">
        <v>2</v>
      </c>
      <c r="M5" s="1">
        <v>13</v>
      </c>
      <c r="N5" s="1">
        <v>37</v>
      </c>
      <c r="O5" s="1">
        <v>26</v>
      </c>
      <c r="P5" s="1">
        <v>9</v>
      </c>
      <c r="Q5" s="1">
        <v>0</v>
      </c>
      <c r="R5" s="1">
        <v>71</v>
      </c>
      <c r="S5" s="1">
        <v>16</v>
      </c>
      <c r="T5" s="1">
        <v>0</v>
      </c>
      <c r="U5" s="1">
        <v>2</v>
      </c>
      <c r="V5" s="1">
        <v>1</v>
      </c>
      <c r="W5" s="1">
        <v>2</v>
      </c>
      <c r="X5" s="1">
        <v>0</v>
      </c>
      <c r="Y5" s="1">
        <v>12</v>
      </c>
      <c r="Z5" s="1">
        <v>0</v>
      </c>
      <c r="AA5" s="1">
        <v>38</v>
      </c>
      <c r="AB5" s="1">
        <v>1</v>
      </c>
      <c r="AC5" s="1">
        <v>0</v>
      </c>
      <c r="AD5" s="1">
        <v>8</v>
      </c>
      <c r="AE5" s="1">
        <v>34</v>
      </c>
      <c r="AF5" s="1">
        <v>1</v>
      </c>
      <c r="AG5" s="1">
        <v>3</v>
      </c>
      <c r="AH5" s="1">
        <v>11</v>
      </c>
      <c r="AI5" s="1">
        <v>26</v>
      </c>
      <c r="AJ5" s="1">
        <v>0</v>
      </c>
      <c r="AK5" s="1">
        <v>15</v>
      </c>
      <c r="AL5" s="1">
        <v>12</v>
      </c>
      <c r="AM5" s="1">
        <v>5</v>
      </c>
      <c r="AN5" s="1">
        <v>8</v>
      </c>
      <c r="AO5" s="1">
        <v>4</v>
      </c>
      <c r="AP5" s="1">
        <v>22</v>
      </c>
      <c r="AQ5" s="1">
        <v>0</v>
      </c>
      <c r="AR5" s="1">
        <v>3</v>
      </c>
      <c r="AS5" s="1">
        <v>4</v>
      </c>
      <c r="AT5" s="1">
        <v>4</v>
      </c>
      <c r="AU5" s="1">
        <v>7</v>
      </c>
      <c r="AV5" s="1">
        <v>11</v>
      </c>
      <c r="AW5" s="1">
        <v>8</v>
      </c>
      <c r="AX5" s="1">
        <v>6</v>
      </c>
      <c r="AY5" s="1">
        <v>7</v>
      </c>
      <c r="AZ5" s="1">
        <v>85</v>
      </c>
      <c r="BA5" s="1">
        <v>10</v>
      </c>
      <c r="BB5" s="1">
        <v>0</v>
      </c>
      <c r="BC5" s="1">
        <v>4</v>
      </c>
      <c r="BD5" s="1">
        <v>1</v>
      </c>
      <c r="BE5" s="1">
        <v>3</v>
      </c>
      <c r="BF5" s="1">
        <v>1</v>
      </c>
      <c r="BG5" s="1">
        <v>5</v>
      </c>
    </row>
    <row r="6" spans="1:59" x14ac:dyDescent="0.25">
      <c r="A6" t="s">
        <v>20</v>
      </c>
      <c r="D6" s="1">
        <f t="shared" si="0"/>
        <v>13</v>
      </c>
      <c r="F6" t="s">
        <v>75</v>
      </c>
      <c r="G6" t="s">
        <v>18</v>
      </c>
      <c r="H6">
        <v>2</v>
      </c>
      <c r="I6" s="1"/>
    </row>
    <row r="7" spans="1:59" x14ac:dyDescent="0.25">
      <c r="D7" s="1" t="str">
        <f t="shared" si="0"/>
        <v/>
      </c>
      <c r="F7" t="s">
        <v>75</v>
      </c>
      <c r="G7" t="s">
        <v>20</v>
      </c>
      <c r="H7">
        <v>13</v>
      </c>
      <c r="I7" s="1"/>
    </row>
    <row r="8" spans="1:59" x14ac:dyDescent="0.25">
      <c r="B8" s="3">
        <v>1</v>
      </c>
      <c r="C8" t="s">
        <v>19</v>
      </c>
      <c r="D8" s="1" t="str">
        <f t="shared" si="0"/>
        <v/>
      </c>
      <c r="F8" t="s">
        <v>75</v>
      </c>
      <c r="G8" t="s">
        <v>21</v>
      </c>
      <c r="H8">
        <v>37</v>
      </c>
      <c r="I8" s="1"/>
    </row>
    <row r="9" spans="1:59" x14ac:dyDescent="0.25">
      <c r="D9" s="1" t="str">
        <f t="shared" si="0"/>
        <v/>
      </c>
      <c r="F9" t="s">
        <v>75</v>
      </c>
      <c r="G9" t="s">
        <v>22</v>
      </c>
      <c r="H9">
        <v>26</v>
      </c>
      <c r="I9" s="1"/>
    </row>
    <row r="10" spans="1:59" x14ac:dyDescent="0.25">
      <c r="A10" t="s">
        <v>21</v>
      </c>
      <c r="D10" s="1">
        <f t="shared" si="0"/>
        <v>37</v>
      </c>
      <c r="F10" t="s">
        <v>75</v>
      </c>
      <c r="G10" t="s">
        <v>23</v>
      </c>
      <c r="H10">
        <v>9</v>
      </c>
      <c r="I10" s="1"/>
    </row>
    <row r="11" spans="1:59" x14ac:dyDescent="0.25">
      <c r="D11" s="1" t="str">
        <f t="shared" si="0"/>
        <v/>
      </c>
      <c r="F11" t="s">
        <v>75</v>
      </c>
      <c r="G11" t="s">
        <v>66</v>
      </c>
      <c r="I11" s="1"/>
    </row>
    <row r="12" spans="1:59" x14ac:dyDescent="0.25">
      <c r="B12" s="3">
        <v>1</v>
      </c>
      <c r="C12" t="s">
        <v>19</v>
      </c>
      <c r="D12" s="1" t="str">
        <f t="shared" si="0"/>
        <v/>
      </c>
      <c r="F12" t="s">
        <v>75</v>
      </c>
      <c r="G12" t="s">
        <v>24</v>
      </c>
      <c r="H12">
        <v>71</v>
      </c>
      <c r="I12" s="1"/>
    </row>
    <row r="13" spans="1:59" x14ac:dyDescent="0.25">
      <c r="D13" s="1" t="str">
        <f t="shared" si="0"/>
        <v/>
      </c>
      <c r="F13" t="s">
        <v>75</v>
      </c>
      <c r="G13" t="s">
        <v>25</v>
      </c>
      <c r="H13">
        <v>16</v>
      </c>
      <c r="I13" s="1"/>
    </row>
    <row r="14" spans="1:59" x14ac:dyDescent="0.25">
      <c r="A14" t="s">
        <v>22</v>
      </c>
      <c r="D14" s="1">
        <f t="shared" si="0"/>
        <v>26</v>
      </c>
      <c r="F14" t="s">
        <v>75</v>
      </c>
      <c r="G14" t="s">
        <v>67</v>
      </c>
      <c r="I14" s="1"/>
    </row>
    <row r="15" spans="1:59" x14ac:dyDescent="0.25">
      <c r="D15" s="1" t="str">
        <f t="shared" si="0"/>
        <v/>
      </c>
      <c r="F15" t="s">
        <v>75</v>
      </c>
      <c r="G15" t="s">
        <v>26</v>
      </c>
      <c r="H15">
        <v>2</v>
      </c>
      <c r="I15" s="1"/>
    </row>
    <row r="16" spans="1:59" x14ac:dyDescent="0.25">
      <c r="B16" s="3">
        <v>1</v>
      </c>
      <c r="C16" t="s">
        <v>19</v>
      </c>
      <c r="D16" s="1" t="str">
        <f t="shared" si="0"/>
        <v/>
      </c>
      <c r="F16" t="s">
        <v>75</v>
      </c>
      <c r="G16" t="s">
        <v>27</v>
      </c>
      <c r="H16">
        <v>1</v>
      </c>
      <c r="I16" s="1"/>
    </row>
    <row r="17" spans="1:9" x14ac:dyDescent="0.25">
      <c r="D17" s="1" t="str">
        <f t="shared" si="0"/>
        <v/>
      </c>
      <c r="F17" t="s">
        <v>75</v>
      </c>
      <c r="G17" t="s">
        <v>28</v>
      </c>
      <c r="H17">
        <v>2</v>
      </c>
      <c r="I17" s="1"/>
    </row>
    <row r="18" spans="1:9" x14ac:dyDescent="0.25">
      <c r="A18" t="s">
        <v>23</v>
      </c>
      <c r="D18" s="1">
        <f t="shared" si="0"/>
        <v>9</v>
      </c>
      <c r="F18" t="s">
        <v>75</v>
      </c>
      <c r="G18" t="s">
        <v>68</v>
      </c>
      <c r="I18" s="1"/>
    </row>
    <row r="19" spans="1:9" x14ac:dyDescent="0.25">
      <c r="D19" s="1" t="str">
        <f t="shared" si="0"/>
        <v/>
      </c>
      <c r="F19" t="s">
        <v>75</v>
      </c>
      <c r="G19" t="s">
        <v>30</v>
      </c>
      <c r="H19">
        <v>12</v>
      </c>
      <c r="I19" s="1"/>
    </row>
    <row r="20" spans="1:9" x14ac:dyDescent="0.25">
      <c r="B20" s="3">
        <v>1</v>
      </c>
      <c r="C20" t="s">
        <v>19</v>
      </c>
      <c r="D20" s="1" t="str">
        <f t="shared" si="0"/>
        <v/>
      </c>
      <c r="F20" t="s">
        <v>75</v>
      </c>
      <c r="G20" t="s">
        <v>69</v>
      </c>
      <c r="I20" s="1"/>
    </row>
    <row r="21" spans="1:9" x14ac:dyDescent="0.25">
      <c r="D21" s="1" t="str">
        <f t="shared" si="0"/>
        <v/>
      </c>
      <c r="F21" t="s">
        <v>75</v>
      </c>
      <c r="G21" t="s">
        <v>31</v>
      </c>
      <c r="H21">
        <v>38</v>
      </c>
      <c r="I21" s="1"/>
    </row>
    <row r="22" spans="1:9" x14ac:dyDescent="0.25">
      <c r="A22" t="s">
        <v>24</v>
      </c>
      <c r="D22" s="1">
        <f t="shared" si="0"/>
        <v>71</v>
      </c>
      <c r="F22" t="s">
        <v>75</v>
      </c>
      <c r="G22" t="s">
        <v>33</v>
      </c>
      <c r="H22">
        <v>1</v>
      </c>
      <c r="I22" s="1"/>
    </row>
    <row r="23" spans="1:9" x14ac:dyDescent="0.25">
      <c r="D23" s="1" t="str">
        <f t="shared" si="0"/>
        <v/>
      </c>
      <c r="F23" t="s">
        <v>75</v>
      </c>
      <c r="G23" t="s">
        <v>70</v>
      </c>
      <c r="I23" s="1"/>
    </row>
    <row r="24" spans="1:9" x14ac:dyDescent="0.25">
      <c r="B24" s="3">
        <v>1</v>
      </c>
      <c r="C24" t="s">
        <v>19</v>
      </c>
      <c r="D24" s="1" t="str">
        <f t="shared" si="0"/>
        <v/>
      </c>
      <c r="F24" t="s">
        <v>75</v>
      </c>
      <c r="G24" t="s">
        <v>34</v>
      </c>
      <c r="H24">
        <v>8</v>
      </c>
      <c r="I24" s="1"/>
    </row>
    <row r="25" spans="1:9" x14ac:dyDescent="0.25">
      <c r="D25" s="1" t="str">
        <f t="shared" si="0"/>
        <v/>
      </c>
      <c r="F25" t="s">
        <v>75</v>
      </c>
      <c r="G25" t="s">
        <v>35</v>
      </c>
      <c r="H25">
        <v>34</v>
      </c>
      <c r="I25" s="1"/>
    </row>
    <row r="26" spans="1:9" x14ac:dyDescent="0.25">
      <c r="A26" t="s">
        <v>25</v>
      </c>
      <c r="D26" s="1">
        <f t="shared" si="0"/>
        <v>16</v>
      </c>
      <c r="F26" t="s">
        <v>75</v>
      </c>
      <c r="G26" t="s">
        <v>36</v>
      </c>
      <c r="H26">
        <v>1</v>
      </c>
      <c r="I26" s="1"/>
    </row>
    <row r="27" spans="1:9" x14ac:dyDescent="0.25">
      <c r="D27" s="1" t="str">
        <f t="shared" si="0"/>
        <v/>
      </c>
      <c r="F27" t="s">
        <v>75</v>
      </c>
      <c r="G27" t="s">
        <v>37</v>
      </c>
      <c r="H27">
        <v>3</v>
      </c>
      <c r="I27" s="1"/>
    </row>
    <row r="28" spans="1:9" x14ac:dyDescent="0.25">
      <c r="B28" s="3">
        <v>1</v>
      </c>
      <c r="C28" t="s">
        <v>19</v>
      </c>
      <c r="D28" s="1" t="str">
        <f t="shared" si="0"/>
        <v/>
      </c>
      <c r="F28" t="s">
        <v>75</v>
      </c>
      <c r="G28" t="s">
        <v>38</v>
      </c>
      <c r="H28">
        <v>11</v>
      </c>
      <c r="I28" s="1"/>
    </row>
    <row r="29" spans="1:9" x14ac:dyDescent="0.25">
      <c r="D29" s="1" t="str">
        <f t="shared" si="0"/>
        <v/>
      </c>
      <c r="F29" t="s">
        <v>75</v>
      </c>
      <c r="G29" t="s">
        <v>39</v>
      </c>
      <c r="H29">
        <v>26</v>
      </c>
      <c r="I29" s="1"/>
    </row>
    <row r="30" spans="1:9" x14ac:dyDescent="0.25">
      <c r="A30" t="s">
        <v>26</v>
      </c>
      <c r="D30" s="1">
        <f t="shared" si="0"/>
        <v>2</v>
      </c>
      <c r="F30" t="s">
        <v>75</v>
      </c>
      <c r="G30" t="s">
        <v>71</v>
      </c>
      <c r="I30" s="1"/>
    </row>
    <row r="31" spans="1:9" x14ac:dyDescent="0.25">
      <c r="D31" s="1" t="str">
        <f t="shared" si="0"/>
        <v/>
      </c>
      <c r="F31" t="s">
        <v>75</v>
      </c>
      <c r="G31" t="s">
        <v>72</v>
      </c>
      <c r="H31">
        <v>15</v>
      </c>
      <c r="I31" s="1"/>
    </row>
    <row r="32" spans="1:9" x14ac:dyDescent="0.25">
      <c r="B32" s="3">
        <v>1</v>
      </c>
      <c r="C32" t="s">
        <v>19</v>
      </c>
      <c r="D32" s="1" t="str">
        <f t="shared" si="0"/>
        <v/>
      </c>
      <c r="F32" t="s">
        <v>75</v>
      </c>
      <c r="G32" t="s">
        <v>74</v>
      </c>
      <c r="H32">
        <v>12</v>
      </c>
      <c r="I32" s="1"/>
    </row>
    <row r="33" spans="1:9" x14ac:dyDescent="0.25">
      <c r="D33" s="1" t="str">
        <f t="shared" si="0"/>
        <v/>
      </c>
      <c r="F33" t="s">
        <v>75</v>
      </c>
      <c r="G33" t="s">
        <v>40</v>
      </c>
      <c r="H33">
        <v>5</v>
      </c>
      <c r="I33" s="1"/>
    </row>
    <row r="34" spans="1:9" x14ac:dyDescent="0.25">
      <c r="A34" t="s">
        <v>27</v>
      </c>
      <c r="D34" s="1">
        <f t="shared" si="0"/>
        <v>1</v>
      </c>
      <c r="F34" t="s">
        <v>75</v>
      </c>
      <c r="G34" t="s">
        <v>41</v>
      </c>
      <c r="H34">
        <v>8</v>
      </c>
      <c r="I34" s="1"/>
    </row>
    <row r="35" spans="1:9" x14ac:dyDescent="0.25">
      <c r="D35" s="1" t="str">
        <f t="shared" si="0"/>
        <v/>
      </c>
      <c r="F35" t="s">
        <v>75</v>
      </c>
      <c r="G35" t="s">
        <v>42</v>
      </c>
      <c r="H35">
        <v>4</v>
      </c>
      <c r="I35" s="1"/>
    </row>
    <row r="36" spans="1:9" x14ac:dyDescent="0.25">
      <c r="B36" s="3">
        <v>1</v>
      </c>
      <c r="C36" t="s">
        <v>19</v>
      </c>
      <c r="D36" s="1" t="str">
        <f t="shared" si="0"/>
        <v/>
      </c>
      <c r="F36" t="s">
        <v>75</v>
      </c>
      <c r="G36" t="s">
        <v>43</v>
      </c>
      <c r="H36">
        <v>22</v>
      </c>
      <c r="I36" s="1"/>
    </row>
    <row r="37" spans="1:9" x14ac:dyDescent="0.25">
      <c r="D37" s="1" t="str">
        <f t="shared" si="0"/>
        <v/>
      </c>
      <c r="F37" t="s">
        <v>75</v>
      </c>
      <c r="G37" t="s">
        <v>44</v>
      </c>
      <c r="I37" s="1"/>
    </row>
    <row r="38" spans="1:9" x14ac:dyDescent="0.25">
      <c r="A38" t="s">
        <v>28</v>
      </c>
      <c r="D38" s="1">
        <f t="shared" si="0"/>
        <v>2</v>
      </c>
      <c r="F38" t="s">
        <v>75</v>
      </c>
      <c r="G38" t="s">
        <v>45</v>
      </c>
      <c r="H38">
        <v>3</v>
      </c>
      <c r="I38" s="1"/>
    </row>
    <row r="39" spans="1:9" x14ac:dyDescent="0.25">
      <c r="D39" s="1" t="str">
        <f t="shared" si="0"/>
        <v/>
      </c>
      <c r="F39" t="s">
        <v>75</v>
      </c>
      <c r="G39" t="s">
        <v>57</v>
      </c>
      <c r="H39">
        <v>4</v>
      </c>
      <c r="I39" s="1"/>
    </row>
    <row r="40" spans="1:9" x14ac:dyDescent="0.25">
      <c r="B40" s="3">
        <v>0.98199999999999998</v>
      </c>
      <c r="C40" t="s">
        <v>19</v>
      </c>
      <c r="D40" s="1" t="str">
        <f t="shared" si="0"/>
        <v/>
      </c>
      <c r="F40" t="s">
        <v>75</v>
      </c>
      <c r="G40" t="s">
        <v>58</v>
      </c>
      <c r="H40">
        <v>4</v>
      </c>
      <c r="I40" s="1"/>
    </row>
    <row r="41" spans="1:9" x14ac:dyDescent="0.25">
      <c r="B41" s="3">
        <v>1.7000000000000001E-2</v>
      </c>
      <c r="C41" t="s">
        <v>29</v>
      </c>
      <c r="D41" s="1" t="str">
        <f t="shared" si="0"/>
        <v/>
      </c>
      <c r="F41" t="s">
        <v>75</v>
      </c>
      <c r="G41" t="s">
        <v>46</v>
      </c>
      <c r="H41">
        <v>7</v>
      </c>
      <c r="I41" s="1"/>
    </row>
    <row r="42" spans="1:9" x14ac:dyDescent="0.25">
      <c r="D42" s="1" t="str">
        <f t="shared" si="0"/>
        <v/>
      </c>
      <c r="F42" t="s">
        <v>75</v>
      </c>
      <c r="G42" t="s">
        <v>47</v>
      </c>
      <c r="H42">
        <v>11</v>
      </c>
      <c r="I42" s="1"/>
    </row>
    <row r="43" spans="1:9" x14ac:dyDescent="0.25">
      <c r="A43" t="s">
        <v>30</v>
      </c>
      <c r="D43" s="1">
        <f t="shared" si="0"/>
        <v>12</v>
      </c>
      <c r="F43" t="s">
        <v>75</v>
      </c>
      <c r="G43" t="s">
        <v>48</v>
      </c>
      <c r="H43">
        <v>8</v>
      </c>
      <c r="I43" s="1"/>
    </row>
    <row r="44" spans="1:9" x14ac:dyDescent="0.25">
      <c r="D44" s="1" t="str">
        <f t="shared" si="0"/>
        <v/>
      </c>
      <c r="F44" t="s">
        <v>75</v>
      </c>
      <c r="G44" t="s">
        <v>49</v>
      </c>
      <c r="H44">
        <v>6</v>
      </c>
      <c r="I44" s="1"/>
    </row>
    <row r="45" spans="1:9" x14ac:dyDescent="0.25">
      <c r="B45" s="3">
        <v>1</v>
      </c>
      <c r="C45" t="s">
        <v>19</v>
      </c>
      <c r="D45" s="1" t="str">
        <f t="shared" si="0"/>
        <v/>
      </c>
      <c r="F45" t="s">
        <v>75</v>
      </c>
      <c r="G45" t="s">
        <v>50</v>
      </c>
      <c r="H45">
        <v>7</v>
      </c>
      <c r="I45" s="1"/>
    </row>
    <row r="46" spans="1:9" x14ac:dyDescent="0.25">
      <c r="D46" s="1" t="str">
        <f t="shared" si="0"/>
        <v/>
      </c>
      <c r="F46" t="s">
        <v>75</v>
      </c>
      <c r="G46" t="s">
        <v>51</v>
      </c>
      <c r="H46">
        <v>85</v>
      </c>
      <c r="I46" s="1"/>
    </row>
    <row r="47" spans="1:9" x14ac:dyDescent="0.25">
      <c r="A47" t="s">
        <v>31</v>
      </c>
      <c r="D47" s="1">
        <f t="shared" si="0"/>
        <v>38</v>
      </c>
      <c r="F47" t="s">
        <v>75</v>
      </c>
      <c r="G47" t="s">
        <v>52</v>
      </c>
      <c r="H47">
        <v>10</v>
      </c>
      <c r="I47" s="1"/>
    </row>
    <row r="48" spans="1:9" x14ac:dyDescent="0.25">
      <c r="D48" s="1" t="str">
        <f t="shared" si="0"/>
        <v/>
      </c>
      <c r="F48" t="s">
        <v>75</v>
      </c>
      <c r="G48" t="s">
        <v>53</v>
      </c>
      <c r="I48" s="1"/>
    </row>
    <row r="49" spans="1:9" x14ac:dyDescent="0.25">
      <c r="B49" s="3">
        <v>0.55700000000000005</v>
      </c>
      <c r="C49" t="s">
        <v>19</v>
      </c>
      <c r="D49" s="1" t="str">
        <f t="shared" si="0"/>
        <v/>
      </c>
      <c r="F49" t="s">
        <v>75</v>
      </c>
      <c r="G49" t="s">
        <v>54</v>
      </c>
      <c r="H49">
        <v>4</v>
      </c>
      <c r="I49" s="1"/>
    </row>
    <row r="50" spans="1:9" x14ac:dyDescent="0.25">
      <c r="B50" s="3">
        <v>0.442</v>
      </c>
      <c r="C50" t="s">
        <v>32</v>
      </c>
      <c r="D50" s="1" t="str">
        <f t="shared" si="0"/>
        <v/>
      </c>
      <c r="F50" t="s">
        <v>75</v>
      </c>
      <c r="G50" t="s">
        <v>59</v>
      </c>
      <c r="H50">
        <v>1</v>
      </c>
      <c r="I50" s="1"/>
    </row>
    <row r="51" spans="1:9" x14ac:dyDescent="0.25">
      <c r="D51" s="1" t="str">
        <f t="shared" si="0"/>
        <v/>
      </c>
      <c r="F51" t="s">
        <v>75</v>
      </c>
      <c r="G51" t="s">
        <v>60</v>
      </c>
      <c r="H51">
        <v>3</v>
      </c>
    </row>
    <row r="52" spans="1:9" x14ac:dyDescent="0.25">
      <c r="A52" t="s">
        <v>33</v>
      </c>
      <c r="D52" s="1">
        <f t="shared" si="0"/>
        <v>1</v>
      </c>
      <c r="F52" t="s">
        <v>75</v>
      </c>
      <c r="G52" t="s">
        <v>61</v>
      </c>
      <c r="H52">
        <v>1</v>
      </c>
    </row>
    <row r="53" spans="1:9" x14ac:dyDescent="0.25">
      <c r="D53" s="1" t="str">
        <f t="shared" si="0"/>
        <v/>
      </c>
      <c r="F53" t="s">
        <v>75</v>
      </c>
      <c r="G53" t="s">
        <v>62</v>
      </c>
      <c r="H53">
        <v>5</v>
      </c>
    </row>
    <row r="54" spans="1:9" x14ac:dyDescent="0.25">
      <c r="B54" s="3">
        <v>1</v>
      </c>
      <c r="C54" t="s">
        <v>19</v>
      </c>
      <c r="D54" s="1" t="str">
        <f t="shared" si="0"/>
        <v/>
      </c>
    </row>
    <row r="55" spans="1:9" x14ac:dyDescent="0.25">
      <c r="D55" s="1" t="str">
        <f t="shared" si="0"/>
        <v/>
      </c>
    </row>
    <row r="56" spans="1:9" x14ac:dyDescent="0.25">
      <c r="A56" t="s">
        <v>34</v>
      </c>
      <c r="D56" s="1">
        <f t="shared" si="0"/>
        <v>8</v>
      </c>
    </row>
    <row r="57" spans="1:9" x14ac:dyDescent="0.25">
      <c r="D57" s="1" t="str">
        <f t="shared" si="0"/>
        <v/>
      </c>
    </row>
    <row r="58" spans="1:9" x14ac:dyDescent="0.25">
      <c r="B58" s="3">
        <v>1</v>
      </c>
      <c r="C58" t="s">
        <v>19</v>
      </c>
      <c r="D58" s="1" t="str">
        <f t="shared" si="0"/>
        <v/>
      </c>
    </row>
    <row r="59" spans="1:9" x14ac:dyDescent="0.25">
      <c r="D59" s="1" t="str">
        <f t="shared" si="0"/>
        <v/>
      </c>
    </row>
    <row r="60" spans="1:9" x14ac:dyDescent="0.25">
      <c r="A60" t="s">
        <v>35</v>
      </c>
      <c r="D60" s="1">
        <f t="shared" si="0"/>
        <v>34</v>
      </c>
    </row>
    <row r="61" spans="1:9" x14ac:dyDescent="0.25">
      <c r="D61" s="1" t="str">
        <f t="shared" si="0"/>
        <v/>
      </c>
    </row>
    <row r="62" spans="1:9" x14ac:dyDescent="0.25">
      <c r="B62" s="3">
        <v>1</v>
      </c>
      <c r="C62" t="s">
        <v>19</v>
      </c>
      <c r="D62" s="1" t="str">
        <f t="shared" si="0"/>
        <v/>
      </c>
    </row>
    <row r="63" spans="1:9" x14ac:dyDescent="0.25">
      <c r="D63" s="1" t="str">
        <f t="shared" si="0"/>
        <v/>
      </c>
    </row>
    <row r="64" spans="1:9" x14ac:dyDescent="0.25">
      <c r="A64" t="s">
        <v>36</v>
      </c>
      <c r="D64" s="1">
        <f t="shared" si="0"/>
        <v>1</v>
      </c>
    </row>
    <row r="65" spans="1:4" x14ac:dyDescent="0.25">
      <c r="D65" s="1" t="str">
        <f t="shared" si="0"/>
        <v/>
      </c>
    </row>
    <row r="66" spans="1:4" x14ac:dyDescent="0.25">
      <c r="B66" s="3">
        <v>1</v>
      </c>
      <c r="C66" t="s">
        <v>19</v>
      </c>
      <c r="D66" s="1" t="str">
        <f t="shared" si="0"/>
        <v/>
      </c>
    </row>
    <row r="67" spans="1:4" x14ac:dyDescent="0.25">
      <c r="D67" s="1" t="str">
        <f t="shared" ref="D67:D130" si="1">IFERROR(HLOOKUP(A67,J$4:BG$5,2,FALSE),"")</f>
        <v/>
      </c>
    </row>
    <row r="68" spans="1:4" x14ac:dyDescent="0.25">
      <c r="A68" t="s">
        <v>37</v>
      </c>
      <c r="D68" s="1">
        <f t="shared" si="1"/>
        <v>3</v>
      </c>
    </row>
    <row r="69" spans="1:4" x14ac:dyDescent="0.25">
      <c r="D69" s="1" t="str">
        <f t="shared" si="1"/>
        <v/>
      </c>
    </row>
    <row r="70" spans="1:4" x14ac:dyDescent="0.25">
      <c r="B70" s="3">
        <v>1</v>
      </c>
      <c r="C70" t="s">
        <v>19</v>
      </c>
      <c r="D70" s="1" t="str">
        <f t="shared" si="1"/>
        <v/>
      </c>
    </row>
    <row r="71" spans="1:4" x14ac:dyDescent="0.25">
      <c r="D71" s="1" t="str">
        <f t="shared" si="1"/>
        <v/>
      </c>
    </row>
    <row r="72" spans="1:4" x14ac:dyDescent="0.25">
      <c r="A72" t="s">
        <v>38</v>
      </c>
      <c r="D72" s="1">
        <f t="shared" si="1"/>
        <v>11</v>
      </c>
    </row>
    <row r="73" spans="1:4" x14ac:dyDescent="0.25">
      <c r="D73" s="1" t="str">
        <f t="shared" si="1"/>
        <v/>
      </c>
    </row>
    <row r="74" spans="1:4" x14ac:dyDescent="0.25">
      <c r="B74" s="3">
        <v>0.88600000000000001</v>
      </c>
      <c r="C74" t="s">
        <v>19</v>
      </c>
      <c r="D74" s="1" t="str">
        <f t="shared" si="1"/>
        <v/>
      </c>
    </row>
    <row r="75" spans="1:4" x14ac:dyDescent="0.25">
      <c r="B75" s="3">
        <v>0.113</v>
      </c>
      <c r="C75" t="s">
        <v>29</v>
      </c>
      <c r="D75" s="1" t="str">
        <f t="shared" si="1"/>
        <v/>
      </c>
    </row>
    <row r="76" spans="1:4" x14ac:dyDescent="0.25">
      <c r="D76" s="1" t="str">
        <f t="shared" si="1"/>
        <v/>
      </c>
    </row>
    <row r="77" spans="1:4" x14ac:dyDescent="0.25">
      <c r="A77" t="s">
        <v>39</v>
      </c>
      <c r="D77" s="1">
        <f t="shared" si="1"/>
        <v>26</v>
      </c>
    </row>
    <row r="78" spans="1:4" x14ac:dyDescent="0.25">
      <c r="D78" s="1" t="str">
        <f t="shared" si="1"/>
        <v/>
      </c>
    </row>
    <row r="79" spans="1:4" x14ac:dyDescent="0.25">
      <c r="B79" s="3">
        <v>1</v>
      </c>
      <c r="C79" t="s">
        <v>19</v>
      </c>
      <c r="D79" s="1" t="str">
        <f t="shared" si="1"/>
        <v/>
      </c>
    </row>
    <row r="80" spans="1:4" x14ac:dyDescent="0.25">
      <c r="D80" s="1" t="str">
        <f t="shared" si="1"/>
        <v/>
      </c>
    </row>
    <row r="81" spans="1:4" x14ac:dyDescent="0.25">
      <c r="A81" t="s">
        <v>40</v>
      </c>
      <c r="D81" s="1">
        <f t="shared" si="1"/>
        <v>5</v>
      </c>
    </row>
    <row r="82" spans="1:4" x14ac:dyDescent="0.25">
      <c r="D82" s="1" t="str">
        <f t="shared" si="1"/>
        <v/>
      </c>
    </row>
    <row r="83" spans="1:4" x14ac:dyDescent="0.25">
      <c r="B83" s="3">
        <v>1</v>
      </c>
      <c r="C83" t="s">
        <v>19</v>
      </c>
      <c r="D83" s="1" t="str">
        <f t="shared" si="1"/>
        <v/>
      </c>
    </row>
    <row r="84" spans="1:4" x14ac:dyDescent="0.25">
      <c r="D84" s="1" t="str">
        <f t="shared" si="1"/>
        <v/>
      </c>
    </row>
    <row r="85" spans="1:4" x14ac:dyDescent="0.25">
      <c r="A85" t="s">
        <v>41</v>
      </c>
      <c r="D85" s="1">
        <f t="shared" si="1"/>
        <v>8</v>
      </c>
    </row>
    <row r="86" spans="1:4" x14ac:dyDescent="0.25">
      <c r="D86" s="1" t="str">
        <f t="shared" si="1"/>
        <v/>
      </c>
    </row>
    <row r="87" spans="1:4" x14ac:dyDescent="0.25">
      <c r="B87" s="3">
        <v>1</v>
      </c>
      <c r="C87" t="s">
        <v>19</v>
      </c>
      <c r="D87" s="1" t="str">
        <f t="shared" si="1"/>
        <v/>
      </c>
    </row>
    <row r="88" spans="1:4" x14ac:dyDescent="0.25">
      <c r="D88" s="1" t="str">
        <f t="shared" si="1"/>
        <v/>
      </c>
    </row>
    <row r="89" spans="1:4" x14ac:dyDescent="0.25">
      <c r="A89" t="s">
        <v>42</v>
      </c>
      <c r="D89" s="1">
        <f t="shared" si="1"/>
        <v>4</v>
      </c>
    </row>
    <row r="90" spans="1:4" x14ac:dyDescent="0.25">
      <c r="D90" s="1" t="str">
        <f t="shared" si="1"/>
        <v/>
      </c>
    </row>
    <row r="91" spans="1:4" x14ac:dyDescent="0.25">
      <c r="B91" s="3">
        <v>0.93700000000000006</v>
      </c>
      <c r="C91" t="s">
        <v>19</v>
      </c>
      <c r="D91" s="1" t="str">
        <f t="shared" si="1"/>
        <v/>
      </c>
    </row>
    <row r="92" spans="1:4" x14ac:dyDescent="0.25">
      <c r="D92" s="1" t="str">
        <f t="shared" si="1"/>
        <v/>
      </c>
    </row>
    <row r="93" spans="1:4" x14ac:dyDescent="0.25">
      <c r="A93" t="s">
        <v>43</v>
      </c>
      <c r="D93" s="1">
        <f t="shared" si="1"/>
        <v>22</v>
      </c>
    </row>
    <row r="94" spans="1:4" x14ac:dyDescent="0.25">
      <c r="D94" s="1" t="str">
        <f t="shared" si="1"/>
        <v/>
      </c>
    </row>
    <row r="95" spans="1:4" x14ac:dyDescent="0.25">
      <c r="B95" s="3">
        <v>1</v>
      </c>
      <c r="C95" t="s">
        <v>19</v>
      </c>
      <c r="D95" s="1" t="str">
        <f t="shared" si="1"/>
        <v/>
      </c>
    </row>
    <row r="96" spans="1:4" x14ac:dyDescent="0.25">
      <c r="D96" s="1" t="str">
        <f t="shared" si="1"/>
        <v/>
      </c>
    </row>
    <row r="97" spans="1:4" x14ac:dyDescent="0.25">
      <c r="A97" t="s">
        <v>44</v>
      </c>
      <c r="D97" s="1">
        <f t="shared" si="1"/>
        <v>0</v>
      </c>
    </row>
    <row r="98" spans="1:4" x14ac:dyDescent="0.25">
      <c r="D98" s="1" t="str">
        <f t="shared" si="1"/>
        <v/>
      </c>
    </row>
    <row r="99" spans="1:4" x14ac:dyDescent="0.25">
      <c r="A99" t="s">
        <v>45</v>
      </c>
      <c r="D99" s="1">
        <f t="shared" si="1"/>
        <v>3</v>
      </c>
    </row>
    <row r="100" spans="1:4" x14ac:dyDescent="0.25">
      <c r="D100" s="1" t="str">
        <f t="shared" si="1"/>
        <v/>
      </c>
    </row>
    <row r="101" spans="1:4" x14ac:dyDescent="0.25">
      <c r="B101" s="3">
        <v>0.91700000000000004</v>
      </c>
      <c r="C101" t="s">
        <v>19</v>
      </c>
      <c r="D101" s="1" t="str">
        <f t="shared" si="1"/>
        <v/>
      </c>
    </row>
    <row r="102" spans="1:4" x14ac:dyDescent="0.25">
      <c r="B102" s="3">
        <v>8.2000000000000003E-2</v>
      </c>
      <c r="C102" t="s">
        <v>32</v>
      </c>
      <c r="D102" s="1" t="str">
        <f t="shared" si="1"/>
        <v/>
      </c>
    </row>
    <row r="103" spans="1:4" x14ac:dyDescent="0.25">
      <c r="D103" s="1" t="str">
        <f t="shared" si="1"/>
        <v/>
      </c>
    </row>
    <row r="104" spans="1:4" x14ac:dyDescent="0.25">
      <c r="A104" t="s">
        <v>46</v>
      </c>
      <c r="D104" s="1">
        <f t="shared" si="1"/>
        <v>7</v>
      </c>
    </row>
    <row r="105" spans="1:4" x14ac:dyDescent="0.25">
      <c r="D105" s="1" t="str">
        <f t="shared" si="1"/>
        <v/>
      </c>
    </row>
    <row r="106" spans="1:4" x14ac:dyDescent="0.25">
      <c r="B106" s="3">
        <v>1</v>
      </c>
      <c r="C106" t="s">
        <v>19</v>
      </c>
      <c r="D106" s="1" t="str">
        <f t="shared" si="1"/>
        <v/>
      </c>
    </row>
    <row r="107" spans="1:4" x14ac:dyDescent="0.25">
      <c r="D107" s="1" t="str">
        <f t="shared" si="1"/>
        <v/>
      </c>
    </row>
    <row r="108" spans="1:4" x14ac:dyDescent="0.25">
      <c r="A108" t="s">
        <v>47</v>
      </c>
      <c r="D108" s="1">
        <f t="shared" si="1"/>
        <v>11</v>
      </c>
    </row>
    <row r="109" spans="1:4" x14ac:dyDescent="0.25">
      <c r="D109" s="1" t="str">
        <f t="shared" si="1"/>
        <v/>
      </c>
    </row>
    <row r="110" spans="1:4" x14ac:dyDescent="0.25">
      <c r="B110" s="3">
        <v>1</v>
      </c>
      <c r="C110" t="s">
        <v>19</v>
      </c>
      <c r="D110" s="1" t="str">
        <f t="shared" si="1"/>
        <v/>
      </c>
    </row>
    <row r="111" spans="1:4" x14ac:dyDescent="0.25">
      <c r="D111" s="1" t="str">
        <f t="shared" si="1"/>
        <v/>
      </c>
    </row>
    <row r="112" spans="1:4" x14ac:dyDescent="0.25">
      <c r="A112" t="s">
        <v>48</v>
      </c>
      <c r="D112" s="1">
        <f t="shared" si="1"/>
        <v>8</v>
      </c>
    </row>
    <row r="113" spans="1:4" x14ac:dyDescent="0.25">
      <c r="D113" s="1" t="str">
        <f t="shared" si="1"/>
        <v/>
      </c>
    </row>
    <row r="114" spans="1:4" x14ac:dyDescent="0.25">
      <c r="B114" s="3">
        <v>1</v>
      </c>
      <c r="C114" t="s">
        <v>19</v>
      </c>
      <c r="D114" s="1" t="str">
        <f t="shared" si="1"/>
        <v/>
      </c>
    </row>
    <row r="115" spans="1:4" x14ac:dyDescent="0.25">
      <c r="D115" s="1" t="str">
        <f t="shared" si="1"/>
        <v/>
      </c>
    </row>
    <row r="116" spans="1:4" x14ac:dyDescent="0.25">
      <c r="A116" t="s">
        <v>49</v>
      </c>
      <c r="D116" s="1">
        <f t="shared" si="1"/>
        <v>6</v>
      </c>
    </row>
    <row r="117" spans="1:4" x14ac:dyDescent="0.25">
      <c r="D117" s="1" t="str">
        <f t="shared" si="1"/>
        <v/>
      </c>
    </row>
    <row r="118" spans="1:4" x14ac:dyDescent="0.25">
      <c r="B118" s="3">
        <v>1</v>
      </c>
      <c r="C118" t="s">
        <v>19</v>
      </c>
      <c r="D118" s="1" t="str">
        <f t="shared" si="1"/>
        <v/>
      </c>
    </row>
    <row r="119" spans="1:4" x14ac:dyDescent="0.25">
      <c r="D119" s="1" t="str">
        <f t="shared" si="1"/>
        <v/>
      </c>
    </row>
    <row r="120" spans="1:4" x14ac:dyDescent="0.25">
      <c r="A120" t="s">
        <v>50</v>
      </c>
      <c r="D120" s="1">
        <f t="shared" si="1"/>
        <v>7</v>
      </c>
    </row>
    <row r="121" spans="1:4" x14ac:dyDescent="0.25">
      <c r="D121" s="1" t="str">
        <f t="shared" si="1"/>
        <v/>
      </c>
    </row>
    <row r="122" spans="1:4" x14ac:dyDescent="0.25">
      <c r="B122" s="3">
        <v>0.86</v>
      </c>
      <c r="C122" t="s">
        <v>19</v>
      </c>
      <c r="D122" s="1" t="str">
        <f t="shared" si="1"/>
        <v/>
      </c>
    </row>
    <row r="123" spans="1:4" x14ac:dyDescent="0.25">
      <c r="B123" s="3">
        <v>0.13900000000000001</v>
      </c>
      <c r="C123" t="s">
        <v>29</v>
      </c>
      <c r="D123" s="1" t="str">
        <f t="shared" si="1"/>
        <v/>
      </c>
    </row>
    <row r="124" spans="1:4" x14ac:dyDescent="0.25">
      <c r="D124" s="1" t="str">
        <f t="shared" si="1"/>
        <v/>
      </c>
    </row>
    <row r="125" spans="1:4" x14ac:dyDescent="0.25">
      <c r="A125" t="s">
        <v>51</v>
      </c>
      <c r="D125" s="1">
        <f t="shared" si="1"/>
        <v>85</v>
      </c>
    </row>
    <row r="126" spans="1:4" x14ac:dyDescent="0.25">
      <c r="D126" s="1" t="str">
        <f t="shared" si="1"/>
        <v/>
      </c>
    </row>
    <row r="127" spans="1:4" x14ac:dyDescent="0.25">
      <c r="B127" s="3">
        <v>1</v>
      </c>
      <c r="C127" t="s">
        <v>19</v>
      </c>
      <c r="D127" s="1" t="str">
        <f t="shared" si="1"/>
        <v/>
      </c>
    </row>
    <row r="128" spans="1:4" x14ac:dyDescent="0.25">
      <c r="D128" s="1" t="str">
        <f t="shared" si="1"/>
        <v/>
      </c>
    </row>
    <row r="129" spans="1:4" x14ac:dyDescent="0.25">
      <c r="A129" t="s">
        <v>52</v>
      </c>
      <c r="D129" s="1">
        <f t="shared" si="1"/>
        <v>10</v>
      </c>
    </row>
    <row r="130" spans="1:4" x14ac:dyDescent="0.25">
      <c r="D130" s="1" t="str">
        <f t="shared" si="1"/>
        <v/>
      </c>
    </row>
    <row r="131" spans="1:4" x14ac:dyDescent="0.25">
      <c r="B131" s="3">
        <v>1</v>
      </c>
      <c r="C131" t="s">
        <v>19</v>
      </c>
      <c r="D131" s="1" t="str">
        <f t="shared" ref="D131:D188" si="2">IFERROR(HLOOKUP(A131,J$4:BG$5,2,FALSE),"")</f>
        <v/>
      </c>
    </row>
    <row r="132" spans="1:4" x14ac:dyDescent="0.25">
      <c r="D132" s="1" t="str">
        <f t="shared" si="2"/>
        <v/>
      </c>
    </row>
    <row r="133" spans="1:4" x14ac:dyDescent="0.25">
      <c r="A133" t="s">
        <v>53</v>
      </c>
      <c r="D133" s="1">
        <f t="shared" si="2"/>
        <v>0</v>
      </c>
    </row>
    <row r="134" spans="1:4" x14ac:dyDescent="0.25">
      <c r="D134" s="1" t="str">
        <f t="shared" si="2"/>
        <v/>
      </c>
    </row>
    <row r="135" spans="1:4" x14ac:dyDescent="0.25">
      <c r="A135" t="s">
        <v>54</v>
      </c>
      <c r="D135" s="1">
        <f t="shared" si="2"/>
        <v>4</v>
      </c>
    </row>
    <row r="136" spans="1:4" x14ac:dyDescent="0.25">
      <c r="D136" s="1" t="str">
        <f t="shared" si="2"/>
        <v/>
      </c>
    </row>
    <row r="137" spans="1:4" x14ac:dyDescent="0.25">
      <c r="B137" s="3">
        <v>0.875</v>
      </c>
      <c r="C137" t="s">
        <v>19</v>
      </c>
      <c r="D137" s="1" t="str">
        <f t="shared" si="2"/>
        <v/>
      </c>
    </row>
    <row r="138" spans="1:4" x14ac:dyDescent="0.25">
      <c r="B138" s="3">
        <v>3.7999999999999999E-2</v>
      </c>
      <c r="C138" t="s">
        <v>29</v>
      </c>
      <c r="D138" s="1" t="str">
        <f t="shared" si="2"/>
        <v/>
      </c>
    </row>
    <row r="139" spans="1:4" x14ac:dyDescent="0.25">
      <c r="A139" t="s">
        <v>16</v>
      </c>
      <c r="B139" t="s">
        <v>55</v>
      </c>
      <c r="C139" t="s">
        <v>56</v>
      </c>
      <c r="D139" s="1" t="str">
        <f t="shared" si="2"/>
        <v/>
      </c>
    </row>
    <row r="140" spans="1:4" x14ac:dyDescent="0.25">
      <c r="A140" t="s">
        <v>57</v>
      </c>
      <c r="D140" s="1">
        <f t="shared" si="2"/>
        <v>4</v>
      </c>
    </row>
    <row r="141" spans="1:4" x14ac:dyDescent="0.25">
      <c r="D141" s="1" t="str">
        <f t="shared" si="2"/>
        <v/>
      </c>
    </row>
    <row r="142" spans="1:4" x14ac:dyDescent="0.25">
      <c r="B142" s="3">
        <v>1</v>
      </c>
      <c r="C142" t="s">
        <v>29</v>
      </c>
      <c r="D142" s="1" t="str">
        <f t="shared" si="2"/>
        <v/>
      </c>
    </row>
    <row r="143" spans="1:4" x14ac:dyDescent="0.25">
      <c r="D143" s="1" t="str">
        <f t="shared" si="2"/>
        <v/>
      </c>
    </row>
    <row r="144" spans="1:4" x14ac:dyDescent="0.25">
      <c r="A144" t="s">
        <v>58</v>
      </c>
      <c r="D144" s="1">
        <f t="shared" si="2"/>
        <v>4</v>
      </c>
    </row>
    <row r="145" spans="1:4" x14ac:dyDescent="0.25">
      <c r="D145" s="1" t="str">
        <f t="shared" si="2"/>
        <v/>
      </c>
    </row>
    <row r="146" spans="1:4" x14ac:dyDescent="0.25">
      <c r="B146" s="3">
        <v>1</v>
      </c>
      <c r="C146" t="s">
        <v>19</v>
      </c>
      <c r="D146" s="1" t="str">
        <f t="shared" si="2"/>
        <v/>
      </c>
    </row>
    <row r="147" spans="1:4" x14ac:dyDescent="0.25">
      <c r="D147" s="1" t="str">
        <f t="shared" si="2"/>
        <v/>
      </c>
    </row>
    <row r="148" spans="1:4" x14ac:dyDescent="0.25">
      <c r="A148" t="s">
        <v>59</v>
      </c>
      <c r="D148" s="1">
        <f t="shared" si="2"/>
        <v>1</v>
      </c>
    </row>
    <row r="149" spans="1:4" x14ac:dyDescent="0.25">
      <c r="D149" s="1" t="str">
        <f t="shared" si="2"/>
        <v/>
      </c>
    </row>
    <row r="150" spans="1:4" x14ac:dyDescent="0.25">
      <c r="B150" s="3">
        <v>1</v>
      </c>
      <c r="C150" t="s">
        <v>19</v>
      </c>
      <c r="D150" s="1" t="str">
        <f t="shared" si="2"/>
        <v/>
      </c>
    </row>
    <row r="151" spans="1:4" x14ac:dyDescent="0.25">
      <c r="D151" s="1" t="str">
        <f t="shared" si="2"/>
        <v/>
      </c>
    </row>
    <row r="152" spans="1:4" x14ac:dyDescent="0.25">
      <c r="A152" t="s">
        <v>60</v>
      </c>
      <c r="D152" s="1">
        <f t="shared" si="2"/>
        <v>3</v>
      </c>
    </row>
    <row r="153" spans="1:4" x14ac:dyDescent="0.25">
      <c r="D153" s="1" t="str">
        <f t="shared" si="2"/>
        <v/>
      </c>
    </row>
    <row r="154" spans="1:4" x14ac:dyDescent="0.25">
      <c r="B154" s="3">
        <v>1</v>
      </c>
      <c r="C154" t="s">
        <v>19</v>
      </c>
      <c r="D154" s="1" t="str">
        <f t="shared" si="2"/>
        <v/>
      </c>
    </row>
    <row r="155" spans="1:4" x14ac:dyDescent="0.25">
      <c r="D155" s="1" t="str">
        <f t="shared" si="2"/>
        <v/>
      </c>
    </row>
    <row r="156" spans="1:4" x14ac:dyDescent="0.25">
      <c r="A156" t="s">
        <v>61</v>
      </c>
      <c r="D156" s="1">
        <f t="shared" si="2"/>
        <v>1</v>
      </c>
    </row>
    <row r="157" spans="1:4" x14ac:dyDescent="0.25">
      <c r="D157" s="1" t="str">
        <f t="shared" si="2"/>
        <v/>
      </c>
    </row>
    <row r="158" spans="1:4" x14ac:dyDescent="0.25">
      <c r="B158" s="3">
        <v>1</v>
      </c>
      <c r="C158" t="s">
        <v>19</v>
      </c>
      <c r="D158" s="1" t="str">
        <f t="shared" si="2"/>
        <v/>
      </c>
    </row>
    <row r="159" spans="1:4" x14ac:dyDescent="0.25">
      <c r="D159" s="1" t="str">
        <f t="shared" si="2"/>
        <v/>
      </c>
    </row>
    <row r="160" spans="1:4" x14ac:dyDescent="0.25">
      <c r="A160" t="s">
        <v>62</v>
      </c>
      <c r="D160" s="1">
        <f t="shared" si="2"/>
        <v>5</v>
      </c>
    </row>
    <row r="161" spans="1:4" x14ac:dyDescent="0.25">
      <c r="D161" s="1" t="str">
        <f t="shared" si="2"/>
        <v/>
      </c>
    </row>
    <row r="162" spans="1:4" x14ac:dyDescent="0.25">
      <c r="B162" s="3">
        <v>1</v>
      </c>
      <c r="C162" t="s">
        <v>19</v>
      </c>
      <c r="D162" s="1" t="str">
        <f t="shared" si="2"/>
        <v/>
      </c>
    </row>
    <row r="163" spans="1:4" x14ac:dyDescent="0.25">
      <c r="A163" t="s">
        <v>16</v>
      </c>
      <c r="B163" t="s">
        <v>63</v>
      </c>
      <c r="D163" s="1" t="str">
        <f t="shared" si="2"/>
        <v/>
      </c>
    </row>
    <row r="164" spans="1:4" x14ac:dyDescent="0.25">
      <c r="A164" t="s">
        <v>64</v>
      </c>
      <c r="D164" s="1">
        <f t="shared" si="2"/>
        <v>0</v>
      </c>
    </row>
    <row r="165" spans="1:4" x14ac:dyDescent="0.25">
      <c r="D165" s="1" t="str">
        <f t="shared" si="2"/>
        <v/>
      </c>
    </row>
    <row r="166" spans="1:4" x14ac:dyDescent="0.25">
      <c r="A166" t="s">
        <v>65</v>
      </c>
      <c r="D166" s="1">
        <f t="shared" si="2"/>
        <v>15</v>
      </c>
    </row>
    <row r="167" spans="1:4" x14ac:dyDescent="0.25">
      <c r="D167" s="1" t="str">
        <f t="shared" si="2"/>
        <v/>
      </c>
    </row>
    <row r="168" spans="1:4" x14ac:dyDescent="0.25">
      <c r="B168" s="3">
        <v>1</v>
      </c>
      <c r="C168" t="s">
        <v>29</v>
      </c>
      <c r="D168" s="1" t="str">
        <f t="shared" si="2"/>
        <v/>
      </c>
    </row>
    <row r="169" spans="1:4" x14ac:dyDescent="0.25">
      <c r="D169" s="1" t="str">
        <f t="shared" si="2"/>
        <v/>
      </c>
    </row>
    <row r="170" spans="1:4" x14ac:dyDescent="0.25">
      <c r="A170" t="s">
        <v>66</v>
      </c>
      <c r="D170" s="1">
        <f t="shared" si="2"/>
        <v>0</v>
      </c>
    </row>
    <row r="171" spans="1:4" x14ac:dyDescent="0.25">
      <c r="D171" s="1" t="str">
        <f t="shared" si="2"/>
        <v/>
      </c>
    </row>
    <row r="172" spans="1:4" x14ac:dyDescent="0.25">
      <c r="A172" t="s">
        <v>67</v>
      </c>
      <c r="D172" s="1">
        <f t="shared" si="2"/>
        <v>0</v>
      </c>
    </row>
    <row r="173" spans="1:4" x14ac:dyDescent="0.25">
      <c r="D173" s="1" t="str">
        <f t="shared" si="2"/>
        <v/>
      </c>
    </row>
    <row r="174" spans="1:4" x14ac:dyDescent="0.25">
      <c r="A174" t="s">
        <v>68</v>
      </c>
      <c r="D174" s="1">
        <f t="shared" si="2"/>
        <v>0</v>
      </c>
    </row>
    <row r="175" spans="1:4" x14ac:dyDescent="0.25">
      <c r="D175" s="1" t="str">
        <f t="shared" si="2"/>
        <v/>
      </c>
    </row>
    <row r="176" spans="1:4" x14ac:dyDescent="0.25">
      <c r="A176" t="s">
        <v>69</v>
      </c>
      <c r="D176" s="1">
        <f t="shared" si="2"/>
        <v>0</v>
      </c>
    </row>
    <row r="177" spans="1:4" x14ac:dyDescent="0.25">
      <c r="D177" s="1" t="str">
        <f t="shared" si="2"/>
        <v/>
      </c>
    </row>
    <row r="178" spans="1:4" x14ac:dyDescent="0.25">
      <c r="A178" t="s">
        <v>70</v>
      </c>
      <c r="D178" s="1">
        <f t="shared" si="2"/>
        <v>0</v>
      </c>
    </row>
    <row r="179" spans="1:4" x14ac:dyDescent="0.25">
      <c r="D179" s="1" t="str">
        <f t="shared" si="2"/>
        <v/>
      </c>
    </row>
    <row r="180" spans="1:4" x14ac:dyDescent="0.25">
      <c r="A180" t="s">
        <v>71</v>
      </c>
      <c r="D180" s="1">
        <f t="shared" si="2"/>
        <v>0</v>
      </c>
    </row>
    <row r="181" spans="1:4" x14ac:dyDescent="0.25">
      <c r="D181" s="1" t="str">
        <f t="shared" si="2"/>
        <v/>
      </c>
    </row>
    <row r="182" spans="1:4" x14ac:dyDescent="0.25">
      <c r="A182" t="s">
        <v>72</v>
      </c>
      <c r="D182" s="1">
        <f t="shared" si="2"/>
        <v>15</v>
      </c>
    </row>
    <row r="183" spans="1:4" x14ac:dyDescent="0.25">
      <c r="D183" s="1" t="str">
        <f t="shared" si="2"/>
        <v/>
      </c>
    </row>
    <row r="184" spans="1:4" x14ac:dyDescent="0.25">
      <c r="B184" s="3">
        <v>1</v>
      </c>
      <c r="C184" t="s">
        <v>73</v>
      </c>
      <c r="D184" s="1" t="str">
        <f t="shared" si="2"/>
        <v/>
      </c>
    </row>
    <row r="185" spans="1:4" x14ac:dyDescent="0.25">
      <c r="D185" s="1" t="str">
        <f t="shared" si="2"/>
        <v/>
      </c>
    </row>
    <row r="186" spans="1:4" x14ac:dyDescent="0.25">
      <c r="A186" t="s">
        <v>74</v>
      </c>
      <c r="D186" s="1">
        <f t="shared" si="2"/>
        <v>12</v>
      </c>
    </row>
    <row r="187" spans="1:4" x14ac:dyDescent="0.25">
      <c r="D187" s="1" t="str">
        <f t="shared" si="2"/>
        <v/>
      </c>
    </row>
    <row r="188" spans="1:4" x14ac:dyDescent="0.25">
      <c r="B188" s="3">
        <v>1</v>
      </c>
      <c r="C188" t="s">
        <v>29</v>
      </c>
      <c r="D188" s="1" t="str">
        <f t="shared" si="2"/>
        <v/>
      </c>
    </row>
    <row r="189" spans="1:4" x14ac:dyDescent="0.25">
      <c r="D189" s="1" t="str">
        <f t="shared" ref="D189" si="3">IFERROR(HLOOKUP(A187,J$4:BG$5,2,FALSE),"")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1" sqref="M1"/>
    </sheetView>
  </sheetViews>
  <sheetFormatPr defaultRowHeight="15" x14ac:dyDescent="0.25"/>
  <cols>
    <col min="7" max="7" width="5.140625" bestFit="1" customWidth="1"/>
    <col min="8" max="8" width="43.28515625" bestFit="1" customWidth="1"/>
    <col min="9" max="9" width="3.7109375" bestFit="1" customWidth="1"/>
  </cols>
  <sheetData>
    <row r="1" spans="1:9" x14ac:dyDescent="0.25">
      <c r="A1" t="s">
        <v>64</v>
      </c>
      <c r="G1" t="s">
        <v>75</v>
      </c>
      <c r="H1" t="s">
        <v>64</v>
      </c>
    </row>
    <row r="2" spans="1:9" x14ac:dyDescent="0.25">
      <c r="A2" t="s">
        <v>65</v>
      </c>
      <c r="B2">
        <v>9</v>
      </c>
      <c r="G2" t="s">
        <v>75</v>
      </c>
      <c r="H2" t="s">
        <v>65</v>
      </c>
      <c r="I2">
        <v>9</v>
      </c>
    </row>
    <row r="3" spans="1:9" x14ac:dyDescent="0.25">
      <c r="A3" t="s">
        <v>18</v>
      </c>
      <c r="B3">
        <v>0</v>
      </c>
      <c r="G3" t="s">
        <v>75</v>
      </c>
      <c r="H3" t="s">
        <v>18</v>
      </c>
      <c r="I3">
        <v>0</v>
      </c>
    </row>
    <row r="4" spans="1:9" x14ac:dyDescent="0.25">
      <c r="A4" t="s">
        <v>20</v>
      </c>
      <c r="B4">
        <v>1</v>
      </c>
      <c r="G4" t="s">
        <v>75</v>
      </c>
      <c r="H4" t="s">
        <v>20</v>
      </c>
      <c r="I4">
        <v>1</v>
      </c>
    </row>
    <row r="5" spans="1:9" x14ac:dyDescent="0.25">
      <c r="A5" t="s">
        <v>21</v>
      </c>
      <c r="B5">
        <v>37</v>
      </c>
      <c r="G5" t="s">
        <v>75</v>
      </c>
      <c r="H5" t="s">
        <v>21</v>
      </c>
      <c r="I5">
        <v>37</v>
      </c>
    </row>
    <row r="6" spans="1:9" x14ac:dyDescent="0.25">
      <c r="A6" t="s">
        <v>22</v>
      </c>
      <c r="B6">
        <v>4</v>
      </c>
      <c r="G6" t="s">
        <v>75</v>
      </c>
      <c r="H6" t="s">
        <v>22</v>
      </c>
      <c r="I6">
        <v>4</v>
      </c>
    </row>
    <row r="7" spans="1:9" x14ac:dyDescent="0.25">
      <c r="A7" t="s">
        <v>23</v>
      </c>
      <c r="B7">
        <v>-1</v>
      </c>
      <c r="G7" t="s">
        <v>75</v>
      </c>
      <c r="H7" t="s">
        <v>23</v>
      </c>
      <c r="I7">
        <v>-1</v>
      </c>
    </row>
    <row r="8" spans="1:9" x14ac:dyDescent="0.25">
      <c r="A8" t="s">
        <v>66</v>
      </c>
      <c r="G8" t="s">
        <v>75</v>
      </c>
      <c r="H8" t="s">
        <v>66</v>
      </c>
    </row>
    <row r="9" spans="1:9" x14ac:dyDescent="0.25">
      <c r="A9" t="s">
        <v>24</v>
      </c>
      <c r="B9">
        <v>-11</v>
      </c>
      <c r="G9" t="s">
        <v>75</v>
      </c>
      <c r="H9" t="s">
        <v>24</v>
      </c>
      <c r="I9">
        <v>-11</v>
      </c>
    </row>
    <row r="10" spans="1:9" x14ac:dyDescent="0.25">
      <c r="A10" t="s">
        <v>25</v>
      </c>
      <c r="B10">
        <v>8</v>
      </c>
      <c r="G10" t="s">
        <v>75</v>
      </c>
      <c r="H10" t="s">
        <v>25</v>
      </c>
      <c r="I10">
        <v>8</v>
      </c>
    </row>
    <row r="11" spans="1:9" x14ac:dyDescent="0.25">
      <c r="A11" t="s">
        <v>67</v>
      </c>
      <c r="G11" t="s">
        <v>75</v>
      </c>
      <c r="H11" t="s">
        <v>67</v>
      </c>
    </row>
    <row r="12" spans="1:9" x14ac:dyDescent="0.25">
      <c r="A12" t="s">
        <v>26</v>
      </c>
      <c r="B12">
        <v>0</v>
      </c>
      <c r="G12" t="s">
        <v>75</v>
      </c>
      <c r="H12" t="s">
        <v>26</v>
      </c>
      <c r="I12">
        <v>0</v>
      </c>
    </row>
    <row r="13" spans="1:9" x14ac:dyDescent="0.25">
      <c r="A13" t="s">
        <v>27</v>
      </c>
      <c r="B13">
        <v>1</v>
      </c>
      <c r="G13" t="s">
        <v>75</v>
      </c>
      <c r="H13" t="s">
        <v>27</v>
      </c>
      <c r="I13">
        <v>1</v>
      </c>
    </row>
    <row r="14" spans="1:9" x14ac:dyDescent="0.25">
      <c r="A14" t="s">
        <v>28</v>
      </c>
      <c r="B14">
        <v>0</v>
      </c>
      <c r="G14" t="s">
        <v>75</v>
      </c>
      <c r="H14" t="s">
        <v>28</v>
      </c>
      <c r="I14">
        <v>0</v>
      </c>
    </row>
    <row r="15" spans="1:9" x14ac:dyDescent="0.25">
      <c r="A15" t="s">
        <v>68</v>
      </c>
      <c r="G15" t="s">
        <v>75</v>
      </c>
      <c r="H15" t="s">
        <v>68</v>
      </c>
    </row>
    <row r="16" spans="1:9" x14ac:dyDescent="0.25">
      <c r="A16" t="s">
        <v>30</v>
      </c>
      <c r="B16">
        <v>12</v>
      </c>
      <c r="G16" t="s">
        <v>75</v>
      </c>
      <c r="H16" t="s">
        <v>30</v>
      </c>
      <c r="I16">
        <v>12</v>
      </c>
    </row>
    <row r="17" spans="1:9" x14ac:dyDescent="0.25">
      <c r="A17" t="s">
        <v>69</v>
      </c>
      <c r="G17" t="s">
        <v>75</v>
      </c>
      <c r="H17" t="s">
        <v>69</v>
      </c>
    </row>
    <row r="18" spans="1:9" x14ac:dyDescent="0.25">
      <c r="A18" t="s">
        <v>31</v>
      </c>
      <c r="B18">
        <v>12</v>
      </c>
      <c r="G18" t="s">
        <v>75</v>
      </c>
      <c r="H18" t="s">
        <v>31</v>
      </c>
      <c r="I18">
        <v>12</v>
      </c>
    </row>
    <row r="19" spans="1:9" x14ac:dyDescent="0.25">
      <c r="A19" t="s">
        <v>33</v>
      </c>
      <c r="B19">
        <v>1</v>
      </c>
      <c r="G19" t="s">
        <v>75</v>
      </c>
      <c r="H19" t="s">
        <v>33</v>
      </c>
      <c r="I19">
        <v>1</v>
      </c>
    </row>
    <row r="20" spans="1:9" x14ac:dyDescent="0.25">
      <c r="A20" t="s">
        <v>70</v>
      </c>
      <c r="G20" t="s">
        <v>75</v>
      </c>
      <c r="H20" t="s">
        <v>70</v>
      </c>
    </row>
    <row r="21" spans="1:9" x14ac:dyDescent="0.25">
      <c r="A21" t="s">
        <v>34</v>
      </c>
      <c r="B21">
        <v>8</v>
      </c>
      <c r="G21" t="s">
        <v>75</v>
      </c>
      <c r="H21" t="s">
        <v>34</v>
      </c>
      <c r="I21">
        <v>8</v>
      </c>
    </row>
    <row r="22" spans="1:9" x14ac:dyDescent="0.25">
      <c r="A22" t="s">
        <v>35</v>
      </c>
      <c r="B22">
        <v>24</v>
      </c>
      <c r="G22" t="s">
        <v>75</v>
      </c>
      <c r="H22" t="s">
        <v>35</v>
      </c>
      <c r="I22">
        <v>24</v>
      </c>
    </row>
    <row r="23" spans="1:9" x14ac:dyDescent="0.25">
      <c r="A23" t="s">
        <v>36</v>
      </c>
      <c r="B23">
        <v>1</v>
      </c>
      <c r="G23" t="s">
        <v>75</v>
      </c>
      <c r="H23" t="s">
        <v>36</v>
      </c>
      <c r="I23">
        <v>1</v>
      </c>
    </row>
    <row r="24" spans="1:9" x14ac:dyDescent="0.25">
      <c r="A24" t="s">
        <v>37</v>
      </c>
      <c r="B24">
        <v>-1</v>
      </c>
      <c r="G24" t="s">
        <v>75</v>
      </c>
      <c r="H24" t="s">
        <v>37</v>
      </c>
      <c r="I24">
        <v>-1</v>
      </c>
    </row>
    <row r="25" spans="1:9" x14ac:dyDescent="0.25">
      <c r="A25" t="s">
        <v>38</v>
      </c>
      <c r="B25">
        <v>11</v>
      </c>
      <c r="G25" t="s">
        <v>75</v>
      </c>
      <c r="H25" t="s">
        <v>38</v>
      </c>
      <c r="I25">
        <v>11</v>
      </c>
    </row>
    <row r="26" spans="1:9" x14ac:dyDescent="0.25">
      <c r="A26" t="s">
        <v>39</v>
      </c>
      <c r="B26">
        <v>6</v>
      </c>
      <c r="G26" t="s">
        <v>75</v>
      </c>
      <c r="H26" t="s">
        <v>39</v>
      </c>
      <c r="I26">
        <v>6</v>
      </c>
    </row>
    <row r="27" spans="1:9" x14ac:dyDescent="0.25">
      <c r="A27" t="s">
        <v>71</v>
      </c>
      <c r="G27" t="s">
        <v>75</v>
      </c>
      <c r="H27" t="s">
        <v>71</v>
      </c>
    </row>
    <row r="28" spans="1:9" x14ac:dyDescent="0.25">
      <c r="A28" t="s">
        <v>72</v>
      </c>
      <c r="B28">
        <v>3</v>
      </c>
      <c r="G28" t="s">
        <v>75</v>
      </c>
      <c r="H28" t="s">
        <v>72</v>
      </c>
      <c r="I28">
        <v>3</v>
      </c>
    </row>
    <row r="29" spans="1:9" x14ac:dyDescent="0.25">
      <c r="A29" t="s">
        <v>74</v>
      </c>
      <c r="B29">
        <v>6</v>
      </c>
      <c r="G29" t="s">
        <v>75</v>
      </c>
      <c r="H29" t="s">
        <v>74</v>
      </c>
      <c r="I29">
        <v>6</v>
      </c>
    </row>
    <row r="30" spans="1:9" x14ac:dyDescent="0.25">
      <c r="A30" t="s">
        <v>40</v>
      </c>
      <c r="B30">
        <v>5</v>
      </c>
      <c r="G30" t="s">
        <v>75</v>
      </c>
      <c r="H30" t="s">
        <v>40</v>
      </c>
      <c r="I30">
        <v>5</v>
      </c>
    </row>
    <row r="31" spans="1:9" x14ac:dyDescent="0.25">
      <c r="A31" t="s">
        <v>41</v>
      </c>
      <c r="B31">
        <v>0</v>
      </c>
      <c r="G31" t="s">
        <v>75</v>
      </c>
      <c r="H31" t="s">
        <v>41</v>
      </c>
      <c r="I31">
        <v>0</v>
      </c>
    </row>
    <row r="32" spans="1:9" x14ac:dyDescent="0.25">
      <c r="A32" t="s">
        <v>42</v>
      </c>
      <c r="B32">
        <v>4</v>
      </c>
      <c r="G32" t="s">
        <v>75</v>
      </c>
      <c r="H32" t="s">
        <v>42</v>
      </c>
      <c r="I32">
        <v>4</v>
      </c>
    </row>
    <row r="33" spans="1:9" x14ac:dyDescent="0.25">
      <c r="A33" t="s">
        <v>43</v>
      </c>
      <c r="B33">
        <v>18</v>
      </c>
      <c r="G33" t="s">
        <v>75</v>
      </c>
      <c r="H33" t="s">
        <v>43</v>
      </c>
      <c r="I33">
        <v>18</v>
      </c>
    </row>
    <row r="34" spans="1:9" x14ac:dyDescent="0.25">
      <c r="A34" t="s">
        <v>44</v>
      </c>
      <c r="G34" t="s">
        <v>75</v>
      </c>
      <c r="H34" t="s">
        <v>44</v>
      </c>
    </row>
    <row r="35" spans="1:9" x14ac:dyDescent="0.25">
      <c r="A35" t="s">
        <v>45</v>
      </c>
      <c r="B35">
        <v>1</v>
      </c>
      <c r="G35" t="s">
        <v>75</v>
      </c>
      <c r="H35" t="s">
        <v>45</v>
      </c>
      <c r="I35">
        <v>1</v>
      </c>
    </row>
    <row r="36" spans="1:9" x14ac:dyDescent="0.25">
      <c r="A36" t="s">
        <v>57</v>
      </c>
      <c r="B36">
        <v>0</v>
      </c>
      <c r="G36" t="s">
        <v>75</v>
      </c>
      <c r="H36" t="s">
        <v>57</v>
      </c>
      <c r="I36">
        <v>0</v>
      </c>
    </row>
    <row r="37" spans="1:9" x14ac:dyDescent="0.25">
      <c r="A37" t="s">
        <v>58</v>
      </c>
      <c r="B37">
        <v>0</v>
      </c>
      <c r="G37" t="s">
        <v>75</v>
      </c>
      <c r="H37" t="s">
        <v>58</v>
      </c>
      <c r="I37">
        <v>0</v>
      </c>
    </row>
    <row r="38" spans="1:9" x14ac:dyDescent="0.25">
      <c r="A38" t="s">
        <v>46</v>
      </c>
      <c r="B38">
        <v>7</v>
      </c>
      <c r="G38" t="s">
        <v>75</v>
      </c>
      <c r="H38" t="s">
        <v>46</v>
      </c>
      <c r="I38">
        <v>7</v>
      </c>
    </row>
    <row r="39" spans="1:9" x14ac:dyDescent="0.25">
      <c r="A39" t="s">
        <v>47</v>
      </c>
      <c r="B39">
        <v>11</v>
      </c>
      <c r="G39" t="s">
        <v>75</v>
      </c>
      <c r="H39" t="s">
        <v>47</v>
      </c>
      <c r="I39">
        <v>11</v>
      </c>
    </row>
    <row r="40" spans="1:9" x14ac:dyDescent="0.25">
      <c r="A40" t="s">
        <v>48</v>
      </c>
      <c r="B40">
        <v>6</v>
      </c>
      <c r="G40" t="s">
        <v>75</v>
      </c>
      <c r="H40" t="s">
        <v>48</v>
      </c>
      <c r="I40">
        <v>6</v>
      </c>
    </row>
    <row r="41" spans="1:9" x14ac:dyDescent="0.25">
      <c r="A41" t="s">
        <v>49</v>
      </c>
      <c r="B41">
        <v>2</v>
      </c>
      <c r="G41" t="s">
        <v>75</v>
      </c>
      <c r="H41" t="s">
        <v>49</v>
      </c>
      <c r="I41">
        <v>2</v>
      </c>
    </row>
    <row r="42" spans="1:9" x14ac:dyDescent="0.25">
      <c r="A42" t="s">
        <v>50</v>
      </c>
      <c r="B42">
        <v>7</v>
      </c>
      <c r="G42" t="s">
        <v>75</v>
      </c>
      <c r="H42" t="s">
        <v>50</v>
      </c>
      <c r="I42">
        <v>7</v>
      </c>
    </row>
    <row r="43" spans="1:9" x14ac:dyDescent="0.25">
      <c r="A43" t="s">
        <v>51</v>
      </c>
      <c r="B43">
        <v>51</v>
      </c>
      <c r="G43" t="s">
        <v>75</v>
      </c>
      <c r="H43" t="s">
        <v>51</v>
      </c>
      <c r="I43">
        <v>51</v>
      </c>
    </row>
    <row r="44" spans="1:9" x14ac:dyDescent="0.25">
      <c r="A44" t="s">
        <v>52</v>
      </c>
      <c r="B44">
        <v>8</v>
      </c>
      <c r="G44" t="s">
        <v>75</v>
      </c>
      <c r="H44" t="s">
        <v>52</v>
      </c>
      <c r="I44">
        <v>8</v>
      </c>
    </row>
    <row r="45" spans="1:9" x14ac:dyDescent="0.25">
      <c r="A45" t="s">
        <v>53</v>
      </c>
      <c r="G45" t="s">
        <v>75</v>
      </c>
      <c r="H45" t="s">
        <v>53</v>
      </c>
    </row>
    <row r="46" spans="1:9" x14ac:dyDescent="0.25">
      <c r="A46" t="s">
        <v>54</v>
      </c>
      <c r="B46">
        <v>0</v>
      </c>
      <c r="G46" t="s">
        <v>75</v>
      </c>
      <c r="H46" t="s">
        <v>54</v>
      </c>
      <c r="I46">
        <v>0</v>
      </c>
    </row>
    <row r="47" spans="1:9" x14ac:dyDescent="0.25">
      <c r="A47" t="s">
        <v>59</v>
      </c>
      <c r="B47">
        <v>-1</v>
      </c>
      <c r="G47" t="s">
        <v>75</v>
      </c>
      <c r="H47" t="s">
        <v>59</v>
      </c>
      <c r="I47">
        <v>-1</v>
      </c>
    </row>
    <row r="48" spans="1:9" x14ac:dyDescent="0.25">
      <c r="A48" t="s">
        <v>60</v>
      </c>
      <c r="B48">
        <v>1</v>
      </c>
      <c r="G48" t="s">
        <v>75</v>
      </c>
      <c r="H48" t="s">
        <v>60</v>
      </c>
      <c r="I48">
        <v>1</v>
      </c>
    </row>
    <row r="49" spans="1:9" x14ac:dyDescent="0.25">
      <c r="A49" t="s">
        <v>61</v>
      </c>
      <c r="B49">
        <v>1</v>
      </c>
      <c r="G49" t="s">
        <v>75</v>
      </c>
      <c r="H49" t="s">
        <v>61</v>
      </c>
      <c r="I49">
        <v>1</v>
      </c>
    </row>
    <row r="50" spans="1:9" x14ac:dyDescent="0.25">
      <c r="A50" t="s">
        <v>62</v>
      </c>
      <c r="B50">
        <v>5</v>
      </c>
      <c r="G50" t="s">
        <v>75</v>
      </c>
      <c r="H50" t="s">
        <v>62</v>
      </c>
      <c r="I5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Formatted Data</vt:lpstr>
      <vt:lpstr>RAW</vt:lpstr>
      <vt:lpstr>Tabulation Manipulation Page</vt:lpstr>
      <vt:lpstr>RAW!Feb_2008</vt:lpstr>
      <vt:lpstr>RAW!Feb_2008_LOC</vt:lpstr>
      <vt:lpstr>'Tabulation Manipulation Page'!Feb_2008_LOC</vt:lpstr>
      <vt:lpstr>RAW!Feb_2008_LOC_1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2016-04-01T16:44:14Z</dcterms:modified>
</cp:coreProperties>
</file>